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" sheetId="1" r:id="rId1"/>
    <sheet name="Jun" sheetId="2" r:id="rId2"/>
    <sheet name="Sept" sheetId="3" r:id="rId3"/>
    <sheet name="Dic" sheetId="4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M102" i="4" l="1"/>
  <c r="M111" i="4" s="1"/>
  <c r="M112" i="4" s="1"/>
  <c r="L102" i="4"/>
  <c r="L111" i="4" s="1"/>
  <c r="L112" i="4" s="1"/>
  <c r="K102" i="4"/>
  <c r="K111" i="4" s="1"/>
  <c r="I102" i="4"/>
  <c r="I111" i="4" s="1"/>
  <c r="I112" i="4" s="1"/>
  <c r="H102" i="4"/>
  <c r="H111" i="4" s="1"/>
  <c r="F102" i="4"/>
  <c r="F111" i="4" s="1"/>
  <c r="F112" i="4" s="1"/>
  <c r="E102" i="4"/>
  <c r="E111" i="4" s="1"/>
  <c r="E112" i="4" s="1"/>
  <c r="D102" i="4"/>
  <c r="D111" i="4" s="1"/>
  <c r="M85" i="4"/>
  <c r="L85" i="4"/>
  <c r="K85" i="4"/>
  <c r="I85" i="4"/>
  <c r="H85" i="4"/>
  <c r="F85" i="4"/>
  <c r="E85" i="4"/>
  <c r="D85" i="4"/>
  <c r="M81" i="4"/>
  <c r="L81" i="4"/>
  <c r="K81" i="4"/>
  <c r="I81" i="4"/>
  <c r="H81" i="4"/>
  <c r="F81" i="4"/>
  <c r="E81" i="4"/>
  <c r="D81" i="4"/>
  <c r="B72" i="4"/>
  <c r="E66" i="4"/>
  <c r="E67" i="4" s="1"/>
  <c r="D66" i="4"/>
  <c r="B56" i="4"/>
  <c r="H46" i="4"/>
  <c r="G46" i="4"/>
  <c r="E46" i="4"/>
  <c r="D46" i="4"/>
  <c r="H40" i="4"/>
  <c r="H51" i="4" s="1"/>
  <c r="H52" i="4" s="1"/>
  <c r="G40" i="4"/>
  <c r="G51" i="4" s="1"/>
  <c r="E40" i="4"/>
  <c r="E51" i="4" s="1"/>
  <c r="E52" i="4" s="1"/>
  <c r="D40" i="4"/>
  <c r="D51" i="4" s="1"/>
  <c r="H36" i="4"/>
  <c r="G36" i="4"/>
  <c r="E36" i="4"/>
  <c r="D36" i="4"/>
  <c r="H30" i="4"/>
  <c r="G30" i="4"/>
  <c r="E30" i="4"/>
  <c r="D30" i="4"/>
  <c r="H22" i="4"/>
  <c r="G22" i="4"/>
  <c r="E22" i="4"/>
  <c r="D22" i="4"/>
  <c r="H16" i="4"/>
  <c r="G16" i="4"/>
  <c r="E16" i="4"/>
  <c r="D16" i="4"/>
  <c r="H11" i="4"/>
  <c r="G11" i="4"/>
  <c r="E11" i="4"/>
  <c r="D11" i="4"/>
  <c r="M104" i="2"/>
  <c r="M113" i="2" s="1"/>
  <c r="M114" i="2" s="1"/>
  <c r="L104" i="2"/>
  <c r="L113" i="2" s="1"/>
  <c r="L114" i="2" s="1"/>
  <c r="K104" i="2"/>
  <c r="K113" i="2" s="1"/>
  <c r="I104" i="2"/>
  <c r="I113" i="2" s="1"/>
  <c r="I114" i="2" s="1"/>
  <c r="H104" i="2"/>
  <c r="H113" i="2" s="1"/>
  <c r="F104" i="2"/>
  <c r="F113" i="2" s="1"/>
  <c r="F114" i="2" s="1"/>
  <c r="E104" i="2"/>
  <c r="E113" i="2" s="1"/>
  <c r="E114" i="2" s="1"/>
  <c r="D104" i="2"/>
  <c r="D113" i="2" s="1"/>
  <c r="M87" i="2"/>
  <c r="L87" i="2"/>
  <c r="K87" i="2"/>
  <c r="I87" i="2"/>
  <c r="H87" i="2"/>
  <c r="F87" i="2"/>
  <c r="E87" i="2"/>
  <c r="D87" i="2"/>
  <c r="M83" i="2"/>
  <c r="L83" i="2"/>
  <c r="K83" i="2"/>
  <c r="I83" i="2"/>
  <c r="H83" i="2"/>
  <c r="F83" i="2"/>
  <c r="E83" i="2"/>
  <c r="D83" i="2"/>
  <c r="B74" i="2"/>
  <c r="E67" i="2"/>
  <c r="E68" i="2" s="1"/>
  <c r="D67" i="2"/>
  <c r="B57" i="2"/>
  <c r="H46" i="2"/>
  <c r="G46" i="2"/>
  <c r="E46" i="2"/>
  <c r="D46" i="2"/>
  <c r="H40" i="2"/>
  <c r="H51" i="2" s="1"/>
  <c r="H52" i="2" s="1"/>
  <c r="G40" i="2"/>
  <c r="G51" i="2" s="1"/>
  <c r="E40" i="2"/>
  <c r="E51" i="2" s="1"/>
  <c r="E52" i="2" s="1"/>
  <c r="D40" i="2"/>
  <c r="D51" i="2" s="1"/>
  <c r="H36" i="2"/>
  <c r="G36" i="2"/>
  <c r="E36" i="2"/>
  <c r="D36" i="2"/>
  <c r="H30" i="2"/>
  <c r="G30" i="2"/>
  <c r="E30" i="2"/>
  <c r="D30" i="2"/>
  <c r="H22" i="2"/>
  <c r="G22" i="2"/>
  <c r="E22" i="2"/>
  <c r="D22" i="2"/>
  <c r="H16" i="2"/>
  <c r="G16" i="2"/>
  <c r="E16" i="2"/>
  <c r="D16" i="2"/>
  <c r="H11" i="2"/>
  <c r="G11" i="2"/>
  <c r="E11" i="2"/>
  <c r="D11" i="2"/>
</calcChain>
</file>

<file path=xl/sharedStrings.xml><?xml version="1.0" encoding="utf-8"?>
<sst xmlns="http://schemas.openxmlformats.org/spreadsheetml/2006/main" count="494" uniqueCount="64">
  <si>
    <t>A. RESERVAS SEGURO DE INVALIDEZ Y SOBREVIVENCIA (Circular Nº 528)</t>
  </si>
  <si>
    <t xml:space="preserve">     (al 31 de marzo de 2012, montos expresados en U.F.)</t>
  </si>
  <si>
    <t>Sociedad</t>
  </si>
  <si>
    <t>A.F.P.</t>
  </si>
  <si>
    <t>Invalidez</t>
  </si>
  <si>
    <t>Sobrevivencia</t>
  </si>
  <si>
    <t>Número</t>
  </si>
  <si>
    <t>Monto</t>
  </si>
  <si>
    <t>Bice</t>
  </si>
  <si>
    <t>Habitat</t>
  </si>
  <si>
    <t>Chilena Consolidada</t>
  </si>
  <si>
    <t>El Libertador</t>
  </si>
  <si>
    <t>Consorcio Nacional</t>
  </si>
  <si>
    <t>Total</t>
  </si>
  <si>
    <t>Alameda</t>
  </si>
  <si>
    <t>Provida</t>
  </si>
  <si>
    <t>Unión</t>
  </si>
  <si>
    <t>Corp Seguros</t>
  </si>
  <si>
    <t>Santa María</t>
  </si>
  <si>
    <t>Cruz del Sur</t>
  </si>
  <si>
    <t>Capital</t>
  </si>
  <si>
    <t>Euroamérica</t>
  </si>
  <si>
    <t>Concordia</t>
  </si>
  <si>
    <t>Cuprum</t>
  </si>
  <si>
    <t>Invierta</t>
  </si>
  <si>
    <t>Planvital</t>
  </si>
  <si>
    <t>San Cristóbal</t>
  </si>
  <si>
    <t>Summa</t>
  </si>
  <si>
    <t>Metlife</t>
  </si>
  <si>
    <t>Magister</t>
  </si>
  <si>
    <t>Unión Rentas</t>
  </si>
  <si>
    <t>Concordia D- Magister D</t>
  </si>
  <si>
    <t>Penta</t>
  </si>
  <si>
    <t>Renta Nacional</t>
  </si>
  <si>
    <t>Security</t>
  </si>
  <si>
    <t>Protección</t>
  </si>
  <si>
    <t>Sura (ex ING)</t>
  </si>
  <si>
    <t>TOTAL</t>
  </si>
  <si>
    <t>TOTAL (miles de pesos)</t>
  </si>
  <si>
    <t>B. RESERVAS DE SINIESTROS SEGURO DE A.F.P. (Circular Nº 778)</t>
  </si>
  <si>
    <t xml:space="preserve">              S O B R E V I V E N C I A</t>
  </si>
  <si>
    <t>Liquidados y en proceso</t>
  </si>
  <si>
    <t xml:space="preserve">         Número</t>
  </si>
  <si>
    <t xml:space="preserve">    Monto</t>
  </si>
  <si>
    <t>C. RESERVAS DE SINIESTROS SEGURO DE A.F.P. (Circular Nº 967)</t>
  </si>
  <si>
    <t>I  N  V  A  L  I  D  E  Z</t>
  </si>
  <si>
    <t xml:space="preserve">                   S O B R E V I V E N C I A</t>
  </si>
  <si>
    <t xml:space="preserve">     INVALIDOS</t>
  </si>
  <si>
    <t>INVAL.TRANSIT.FALLEC.</t>
  </si>
  <si>
    <t xml:space="preserve">        Liquidados y en proceso </t>
  </si>
  <si>
    <t>OYNR</t>
  </si>
  <si>
    <t xml:space="preserve">      Liquidados y en proceso </t>
  </si>
  <si>
    <t xml:space="preserve">  Monto</t>
  </si>
  <si>
    <t xml:space="preserve"> Monto</t>
  </si>
  <si>
    <t>BBVA</t>
  </si>
  <si>
    <t xml:space="preserve">Total  </t>
  </si>
  <si>
    <t>Bansander</t>
  </si>
  <si>
    <t>Summa-Bansander</t>
  </si>
  <si>
    <t>Principal</t>
  </si>
  <si>
    <t xml:space="preserve">     (al 30 de junio de 2012, montos expresados en U.F.)</t>
  </si>
  <si>
    <t>U.F. al 30.06.2012 $</t>
  </si>
  <si>
    <t xml:space="preserve">     (al 30 de septiembre de 2012, montos expresados en U.F.)</t>
  </si>
  <si>
    <t xml:space="preserve">     (al 31 de diciembre de 2012, montos expresados en U.F.)</t>
  </si>
  <si>
    <t>U.F. al 31.12.2012 $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</si>
</sst>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General_)"/>
    <numFmt numFmtId="165" formatCode="#,##0[$€];[Red]\-#,##0[$€]"/>
    <numFmt numFmtId="166" formatCode="#,##0.00000;[Red]\-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800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sz val="10"/>
      <color rgb="FFFF00FF"/>
      <name val="Times New Roman"/>
      <family val="1"/>
    </font>
    <font>
      <sz val="10"/>
      <color rgb="FF000080"/>
      <name val="Times New Roman"/>
      <family val="1"/>
    </font>
    <font>
      <sz val="10"/>
      <color rgb="FF800000"/>
      <name val="Times New Roman"/>
      <family val="1"/>
    </font>
    <font>
      <sz val="10"/>
      <color rgb="FFFF0000"/>
      <name val="Times New Roman"/>
      <family val="1"/>
    </font>
    <font>
      <sz val="10"/>
      <name val="Courier"/>
    </font>
    <font>
      <sz val="9"/>
      <name val="Arial"/>
      <family val="2"/>
    </font>
    <font>
      <sz val="10"/>
      <color rgb="FF800080"/>
      <name val="Times New Roman"/>
      <family val="1"/>
    </font>
    <font>
      <sz val="10"/>
      <color rgb="FF788494"/>
      <name val="Arial"/>
      <family val="2"/>
    </font>
    <font>
      <sz val="8"/>
      <name val="Verdana"/>
      <family val="2"/>
    </font>
    <font>
      <sz val="10"/>
      <color rgb="FFFF00FF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9">
    <border>
      <left/>
      <right/>
      <top/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rgb="FF0000FF"/>
      </right>
      <top/>
      <bottom style="thin">
        <color indexed="64"/>
      </bottom>
      <diagonal/>
    </border>
    <border>
      <left/>
      <right style="hair">
        <color rgb="FF0000FF"/>
      </right>
      <top/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/>
      <right/>
      <top style="thin">
        <color indexed="64"/>
      </top>
      <bottom/>
      <diagonal/>
    </border>
    <border>
      <left/>
      <right style="hair">
        <color rgb="FF0000FF"/>
      </right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  <border>
      <left/>
      <right style="hair">
        <color rgb="FF0000FF"/>
      </right>
      <top/>
      <bottom style="thin">
        <color rgb="FF0000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FF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rgb="FF0000F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37" fontId="10" fillId="0" borderId="0"/>
  </cellStyleXfs>
  <cellXfs count="160">
    <xf numFmtId="0" fontId="0" fillId="0" borderId="0" xfId="0"/>
    <xf numFmtId="164" fontId="2" fillId="0" borderId="0" xfId="0" applyNumberFormat="1" applyFont="1" applyFill="1" applyBorder="1" applyAlignment="1">
      <alignment readingOrder="1"/>
    </xf>
    <xf numFmtId="164" fontId="3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/>
    <xf numFmtId="164" fontId="4" fillId="0" borderId="0" xfId="0" applyNumberFormat="1" applyFont="1" applyFill="1" applyBorder="1"/>
    <xf numFmtId="164" fontId="5" fillId="0" borderId="0" xfId="0" quotePrefix="1" applyNumberFormat="1" applyFont="1" applyFill="1" applyBorder="1" applyAlignment="1" applyProtection="1">
      <alignment horizontal="left" readingOrder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fill"/>
    </xf>
    <xf numFmtId="164" fontId="2" fillId="0" borderId="2" xfId="0" applyNumberFormat="1" applyFont="1" applyFill="1" applyBorder="1" applyAlignment="1" applyProtection="1">
      <alignment horizontal="fill"/>
    </xf>
    <xf numFmtId="164" fontId="2" fillId="0" borderId="3" xfId="0" applyNumberFormat="1" applyFont="1" applyFill="1" applyBorder="1" applyAlignment="1" applyProtection="1">
      <alignment horizontal="fill"/>
    </xf>
    <xf numFmtId="164" fontId="3" fillId="0" borderId="4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164" fontId="6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0" xfId="0" quotePrefix="1" applyNumberFormat="1" applyFont="1" applyFill="1" applyBorder="1" applyAlignment="1" applyProtection="1">
      <alignment horizontal="right"/>
    </xf>
    <xf numFmtId="164" fontId="3" fillId="0" borderId="7" xfId="0" quotePrefix="1" applyNumberFormat="1" applyFont="1" applyFill="1" applyBorder="1" applyAlignment="1" applyProtection="1">
      <alignment horizontal="right"/>
    </xf>
    <xf numFmtId="164" fontId="2" fillId="0" borderId="8" xfId="0" applyNumberFormat="1" applyFont="1" applyFill="1" applyBorder="1" applyAlignment="1" applyProtection="1">
      <alignment horizontal="fill"/>
    </xf>
    <xf numFmtId="164" fontId="2" fillId="0" borderId="9" xfId="0" applyNumberFormat="1" applyFont="1" applyFill="1" applyBorder="1" applyAlignment="1" applyProtection="1">
      <alignment horizontal="fill"/>
    </xf>
    <xf numFmtId="164" fontId="2" fillId="0" borderId="10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left"/>
    </xf>
    <xf numFmtId="164" fontId="7" fillId="0" borderId="4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>
      <protection locked="0"/>
    </xf>
    <xf numFmtId="3" fontId="9" fillId="0" borderId="7" xfId="0" applyNumberFormat="1" applyFon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fill"/>
    </xf>
    <xf numFmtId="164" fontId="2" fillId="0" borderId="7" xfId="0" applyNumberFormat="1" applyFont="1" applyFill="1" applyBorder="1" applyAlignment="1" applyProtection="1">
      <alignment horizontal="fill"/>
    </xf>
    <xf numFmtId="164" fontId="2" fillId="2" borderId="0" xfId="0" applyNumberFormat="1" applyFont="1" applyFill="1" applyBorder="1" applyAlignment="1" applyProtection="1">
      <alignment horizontal="right"/>
    </xf>
    <xf numFmtId="164" fontId="7" fillId="2" borderId="4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3" fontId="9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/>
    <xf numFmtId="3" fontId="9" fillId="2" borderId="7" xfId="0" applyNumberFormat="1" applyFont="1" applyFill="1" applyBorder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Protection="1">
      <protection locked="0"/>
    </xf>
    <xf numFmtId="164" fontId="2" fillId="2" borderId="0" xfId="0" applyNumberFormat="1" applyFont="1" applyFill="1" applyBorder="1"/>
    <xf numFmtId="164" fontId="7" fillId="0" borderId="4" xfId="0" applyNumberFormat="1" applyFont="1" applyFill="1" applyBorder="1"/>
    <xf numFmtId="164" fontId="8" fillId="0" borderId="0" xfId="0" applyNumberFormat="1" applyFont="1" applyFill="1" applyBorder="1" applyAlignment="1"/>
    <xf numFmtId="3" fontId="5" fillId="0" borderId="0" xfId="0" applyNumberFormat="1" applyFont="1" applyFill="1" applyBorder="1" applyProtection="1"/>
    <xf numFmtId="3" fontId="5" fillId="0" borderId="7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/>
    <xf numFmtId="3" fontId="9" fillId="0" borderId="7" xfId="0" applyNumberFormat="1" applyFont="1" applyFill="1" applyBorder="1" applyProtection="1"/>
    <xf numFmtId="3" fontId="5" fillId="0" borderId="0" xfId="3" applyNumberFormat="1" applyFont="1" applyFill="1" applyBorder="1" applyProtection="1">
      <protection locked="0"/>
    </xf>
    <xf numFmtId="164" fontId="8" fillId="0" borderId="0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164" fontId="7" fillId="0" borderId="4" xfId="0" quotePrefix="1" applyNumberFormat="1" applyFont="1" applyFill="1" applyBorder="1" applyAlignment="1" applyProtection="1">
      <alignment horizontal="left"/>
    </xf>
    <xf numFmtId="164" fontId="8" fillId="0" borderId="0" xfId="0" quotePrefix="1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Protection="1">
      <protection locked="0"/>
    </xf>
    <xf numFmtId="3" fontId="2" fillId="0" borderId="2" xfId="0" applyNumberFormat="1" applyFont="1" applyFill="1" applyBorder="1" applyAlignment="1" applyProtection="1">
      <alignment horizontal="fill"/>
    </xf>
    <xf numFmtId="3" fontId="2" fillId="0" borderId="3" xfId="0" applyNumberFormat="1" applyFont="1" applyFill="1" applyBorder="1" applyAlignment="1" applyProtection="1">
      <alignment horizontal="fill"/>
    </xf>
    <xf numFmtId="164" fontId="9" fillId="0" borderId="4" xfId="0" applyNumberFormat="1" applyFont="1" applyFill="1" applyBorder="1" applyAlignment="1" applyProtection="1">
      <alignment horizontal="left"/>
    </xf>
    <xf numFmtId="3" fontId="2" fillId="0" borderId="9" xfId="0" applyNumberFormat="1" applyFont="1" applyFill="1" applyBorder="1" applyAlignment="1" applyProtection="1">
      <alignment horizontal="fill"/>
    </xf>
    <xf numFmtId="3" fontId="2" fillId="0" borderId="10" xfId="0" applyNumberFormat="1" applyFont="1" applyFill="1" applyBorder="1" applyAlignment="1" applyProtection="1">
      <alignment horizontal="fill"/>
    </xf>
    <xf numFmtId="164" fontId="11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/>
    <xf numFmtId="164" fontId="5" fillId="0" borderId="0" xfId="0" quotePrefix="1" applyNumberFormat="1" applyFont="1" applyFill="1" applyBorder="1" applyAlignment="1" applyProtection="1">
      <alignment horizontal="left"/>
      <protection locked="0"/>
    </xf>
    <xf numFmtId="164" fontId="5" fillId="0" borderId="5" xfId="0" quotePrefix="1" applyNumberFormat="1" applyFont="1" applyFill="1" applyBorder="1" applyAlignment="1" applyProtection="1">
      <alignment horizontal="left"/>
    </xf>
    <xf numFmtId="164" fontId="2" fillId="0" borderId="6" xfId="0" applyNumberFormat="1" applyFont="1" applyFill="1" applyBorder="1"/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164" fontId="7" fillId="0" borderId="8" xfId="0" applyNumberFormat="1" applyFont="1" applyFill="1" applyBorder="1" applyAlignment="1" applyProtection="1">
      <alignment horizontal="left"/>
    </xf>
    <xf numFmtId="164" fontId="8" fillId="0" borderId="9" xfId="0" applyNumberFormat="1" applyFont="1" applyFill="1" applyBorder="1" applyAlignment="1" applyProtection="1">
      <alignment horizontal="left"/>
    </xf>
    <xf numFmtId="3" fontId="5" fillId="0" borderId="9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2" fillId="0" borderId="0" xfId="0" applyNumberFormat="1" applyFont="1" applyFill="1" applyBorder="1" applyAlignment="1" applyProtection="1">
      <alignment horizontal="fill"/>
    </xf>
    <xf numFmtId="3" fontId="2" fillId="0" borderId="7" xfId="0" applyNumberFormat="1" applyFont="1" applyFill="1" applyBorder="1" applyAlignment="1" applyProtection="1">
      <alignment horizontal="fill"/>
    </xf>
    <xf numFmtId="37" fontId="2" fillId="0" borderId="9" xfId="0" applyNumberFormat="1" applyFont="1" applyFill="1" applyBorder="1" applyAlignment="1" applyProtection="1">
      <alignment horizontal="fill"/>
    </xf>
    <xf numFmtId="37" fontId="2" fillId="0" borderId="10" xfId="0" applyNumberFormat="1" applyFont="1" applyFill="1" applyBorder="1" applyAlignment="1" applyProtection="1">
      <alignment horizontal="fill"/>
    </xf>
    <xf numFmtId="37" fontId="3" fillId="0" borderId="0" xfId="4" quotePrefix="1" applyFont="1" applyFill="1" applyBorder="1" applyAlignment="1" applyProtection="1">
      <alignment horizontal="left"/>
    </xf>
    <xf numFmtId="37" fontId="2" fillId="0" borderId="0" xfId="4" applyFont="1" applyFill="1" applyBorder="1"/>
    <xf numFmtId="37" fontId="5" fillId="0" borderId="0" xfId="4" quotePrefix="1" applyFont="1" applyFill="1" applyBorder="1" applyAlignment="1" applyProtection="1">
      <alignment horizontal="left"/>
      <protection locked="0"/>
    </xf>
    <xf numFmtId="37" fontId="2" fillId="0" borderId="1" xfId="4" applyFont="1" applyFill="1" applyBorder="1" applyAlignment="1" applyProtection="1">
      <alignment horizontal="fill"/>
    </xf>
    <xf numFmtId="37" fontId="2" fillId="0" borderId="2" xfId="4" applyFont="1" applyFill="1" applyBorder="1" applyAlignment="1" applyProtection="1">
      <alignment horizontal="fill"/>
    </xf>
    <xf numFmtId="37" fontId="2" fillId="0" borderId="3" xfId="4" applyFont="1" applyFill="1" applyBorder="1" applyAlignment="1" applyProtection="1">
      <alignment horizontal="fill"/>
    </xf>
    <xf numFmtId="37" fontId="2" fillId="0" borderId="4" xfId="4" applyFont="1" applyFill="1" applyBorder="1"/>
    <xf numFmtId="37" fontId="2" fillId="0" borderId="13" xfId="4" applyFont="1" applyFill="1" applyBorder="1"/>
    <xf numFmtId="37" fontId="9" fillId="0" borderId="13" xfId="4" applyFont="1" applyFill="1" applyBorder="1" applyAlignment="1" applyProtection="1">
      <alignment horizontal="left"/>
    </xf>
    <xf numFmtId="37" fontId="5" fillId="0" borderId="13" xfId="4" quotePrefix="1" applyFont="1" applyFill="1" applyBorder="1" applyAlignment="1" applyProtection="1">
      <alignment horizontal="left"/>
    </xf>
    <xf numFmtId="37" fontId="2" fillId="0" borderId="14" xfId="4" applyFont="1" applyFill="1" applyBorder="1"/>
    <xf numFmtId="37" fontId="3" fillId="0" borderId="4" xfId="4" applyFont="1" applyFill="1" applyBorder="1" applyAlignment="1" applyProtection="1">
      <alignment horizontal="left"/>
    </xf>
    <xf numFmtId="37" fontId="3" fillId="0" borderId="0" xfId="4" applyFont="1" applyFill="1" applyBorder="1" applyAlignment="1" applyProtection="1">
      <alignment horizontal="left"/>
    </xf>
    <xf numFmtId="37" fontId="2" fillId="0" borderId="15" xfId="4" applyFont="1" applyFill="1" applyBorder="1"/>
    <xf numFmtId="37" fontId="5" fillId="0" borderId="15" xfId="4" quotePrefix="1" applyFont="1" applyFill="1" applyBorder="1" applyAlignment="1" applyProtection="1">
      <alignment horizontal="left"/>
    </xf>
    <xf numFmtId="37" fontId="2" fillId="0" borderId="16" xfId="4" applyFont="1" applyFill="1" applyBorder="1"/>
    <xf numFmtId="37" fontId="8" fillId="0" borderId="15" xfId="4" quotePrefix="1" applyFont="1" applyFill="1" applyBorder="1" applyAlignment="1" applyProtection="1">
      <alignment horizontal="left"/>
    </xf>
    <xf numFmtId="37" fontId="2" fillId="0" borderId="7" xfId="4" applyFont="1" applyFill="1" applyBorder="1"/>
    <xf numFmtId="37" fontId="3" fillId="0" borderId="0" xfId="4" applyFont="1" applyFill="1" applyBorder="1"/>
    <xf numFmtId="37" fontId="3" fillId="0" borderId="0" xfId="4" quotePrefix="1" applyFont="1" applyFill="1" applyBorder="1" applyAlignment="1" applyProtection="1">
      <alignment horizontal="right"/>
    </xf>
    <xf numFmtId="37" fontId="3" fillId="0" borderId="0" xfId="4" quotePrefix="1" applyFont="1" applyFill="1" applyBorder="1" applyAlignment="1" applyProtection="1">
      <alignment horizontal="center"/>
    </xf>
    <xf numFmtId="37" fontId="3" fillId="0" borderId="0" xfId="4" applyFont="1" applyFill="1" applyBorder="1" applyAlignment="1">
      <alignment horizontal="left"/>
    </xf>
    <xf numFmtId="37" fontId="3" fillId="0" borderId="7" xfId="4" quotePrefix="1" applyFont="1" applyFill="1" applyBorder="1" applyAlignment="1" applyProtection="1">
      <alignment horizontal="right"/>
    </xf>
    <xf numFmtId="37" fontId="3" fillId="0" borderId="0" xfId="4" applyFont="1" applyFill="1" applyBorder="1" applyAlignment="1" applyProtection="1">
      <alignment horizontal="right"/>
    </xf>
    <xf numFmtId="37" fontId="3" fillId="0" borderId="7" xfId="4" applyFont="1" applyFill="1" applyBorder="1" applyAlignment="1" applyProtection="1">
      <alignment horizontal="right"/>
    </xf>
    <xf numFmtId="37" fontId="2" fillId="0" borderId="8" xfId="4" applyFont="1" applyFill="1" applyBorder="1" applyAlignment="1" applyProtection="1">
      <alignment horizontal="fill"/>
    </xf>
    <xf numFmtId="37" fontId="2" fillId="0" borderId="9" xfId="4" applyFont="1" applyFill="1" applyBorder="1" applyAlignment="1" applyProtection="1">
      <alignment horizontal="fill"/>
    </xf>
    <xf numFmtId="37" fontId="2" fillId="0" borderId="10" xfId="4" applyFont="1" applyFill="1" applyBorder="1" applyAlignment="1" applyProtection="1">
      <alignment horizontal="fill"/>
    </xf>
    <xf numFmtId="37" fontId="7" fillId="0" borderId="4" xfId="4" applyFont="1" applyFill="1" applyBorder="1" applyAlignment="1" applyProtection="1">
      <alignment horizontal="left"/>
    </xf>
    <xf numFmtId="37" fontId="8" fillId="0" borderId="0" xfId="4" applyFont="1" applyFill="1" applyBorder="1" applyAlignment="1" applyProtection="1">
      <alignment horizontal="left"/>
    </xf>
    <xf numFmtId="3" fontId="8" fillId="0" borderId="0" xfId="4" applyNumberFormat="1" applyFont="1" applyFill="1" applyBorder="1" applyProtection="1">
      <protection locked="0"/>
    </xf>
    <xf numFmtId="3" fontId="8" fillId="0" borderId="0" xfId="4" applyNumberFormat="1" applyFont="1" applyFill="1" applyBorder="1" applyProtection="1"/>
    <xf numFmtId="3" fontId="8" fillId="0" borderId="7" xfId="4" applyNumberFormat="1" applyFont="1" applyFill="1" applyBorder="1" applyProtection="1"/>
    <xf numFmtId="37" fontId="2" fillId="0" borderId="4" xfId="4" applyFont="1" applyFill="1" applyBorder="1" applyAlignment="1" applyProtection="1">
      <alignment horizontal="fill"/>
    </xf>
    <xf numFmtId="37" fontId="2" fillId="0" borderId="0" xfId="4" applyFont="1" applyFill="1" applyBorder="1" applyAlignment="1" applyProtection="1">
      <alignment horizontal="fill"/>
    </xf>
    <xf numFmtId="37" fontId="2" fillId="0" borderId="7" xfId="4" applyFont="1" applyFill="1" applyBorder="1" applyAlignment="1" applyProtection="1">
      <alignment horizontal="fill"/>
    </xf>
    <xf numFmtId="37" fontId="7" fillId="0" borderId="0" xfId="4" applyFont="1" applyFill="1" applyBorder="1" applyAlignment="1" applyProtection="1">
      <alignment horizontal="left"/>
    </xf>
    <xf numFmtId="3" fontId="8" fillId="0" borderId="0" xfId="4" applyNumberFormat="1" applyFont="1" applyFill="1" applyBorder="1" applyAlignment="1" applyProtection="1"/>
    <xf numFmtId="3" fontId="8" fillId="0" borderId="17" xfId="4" applyNumberFormat="1" applyFont="1" applyFill="1" applyBorder="1" applyAlignment="1" applyProtection="1"/>
    <xf numFmtId="37" fontId="7" fillId="0" borderId="4" xfId="4" applyFont="1" applyFill="1" applyBorder="1"/>
    <xf numFmtId="3" fontId="2" fillId="0" borderId="0" xfId="4" applyNumberFormat="1" applyFont="1" applyFill="1" applyBorder="1" applyAlignment="1">
      <alignment horizontal="right"/>
    </xf>
    <xf numFmtId="3" fontId="2" fillId="0" borderId="0" xfId="4" applyNumberFormat="1" applyFont="1" applyFill="1" applyBorder="1" applyAlignment="1"/>
    <xf numFmtId="3" fontId="2" fillId="0" borderId="17" xfId="4" applyNumberFormat="1" applyFont="1" applyFill="1" applyBorder="1" applyAlignment="1"/>
    <xf numFmtId="37" fontId="8" fillId="0" borderId="0" xfId="4" applyFont="1" applyFill="1" applyBorder="1"/>
    <xf numFmtId="37" fontId="8" fillId="0" borderId="0" xfId="4" quotePrefix="1" applyFont="1" applyFill="1" applyBorder="1" applyAlignment="1" applyProtection="1">
      <alignment horizontal="left"/>
    </xf>
    <xf numFmtId="3" fontId="5" fillId="0" borderId="0" xfId="4" applyNumberFormat="1" applyFont="1" applyFill="1" applyBorder="1" applyProtection="1">
      <protection locked="0"/>
    </xf>
    <xf numFmtId="3" fontId="5" fillId="0" borderId="7" xfId="4" applyNumberFormat="1" applyFont="1" applyFill="1" applyBorder="1" applyProtection="1">
      <protection locked="0"/>
    </xf>
    <xf numFmtId="37" fontId="7" fillId="2" borderId="4" xfId="4" applyFont="1" applyFill="1" applyBorder="1"/>
    <xf numFmtId="37" fontId="8" fillId="2" borderId="0" xfId="4" applyFont="1" applyFill="1" applyBorder="1" applyAlignment="1" applyProtection="1">
      <alignment horizontal="left"/>
    </xf>
    <xf numFmtId="3" fontId="5" fillId="2" borderId="0" xfId="4" applyNumberFormat="1" applyFont="1" applyFill="1" applyBorder="1" applyProtection="1">
      <protection locked="0"/>
    </xf>
    <xf numFmtId="3" fontId="5" fillId="2" borderId="7" xfId="4" applyNumberFormat="1" applyFont="1" applyFill="1" applyBorder="1" applyProtection="1">
      <protection locked="0"/>
    </xf>
    <xf numFmtId="3" fontId="8" fillId="0" borderId="0" xfId="4" applyNumberFormat="1" applyFont="1" applyFill="1" applyBorder="1" applyAlignment="1" applyProtection="1">
      <alignment readingOrder="2"/>
      <protection locked="0"/>
    </xf>
    <xf numFmtId="3" fontId="8" fillId="0" borderId="0" xfId="4" applyNumberFormat="1" applyFont="1" applyFill="1" applyBorder="1"/>
    <xf numFmtId="3" fontId="8" fillId="0" borderId="7" xfId="4" applyNumberFormat="1" applyFont="1" applyFill="1" applyBorder="1" applyProtection="1">
      <protection locked="0"/>
    </xf>
    <xf numFmtId="37" fontId="7" fillId="0" borderId="4" xfId="4" quotePrefix="1" applyFont="1" applyFill="1" applyBorder="1" applyAlignment="1" applyProtection="1">
      <alignment horizontal="left"/>
    </xf>
    <xf numFmtId="3" fontId="8" fillId="0" borderId="17" xfId="4" applyNumberFormat="1" applyFont="1" applyFill="1" applyBorder="1" applyProtection="1">
      <protection locked="0"/>
    </xf>
    <xf numFmtId="37" fontId="12" fillId="0" borderId="0" xfId="4" applyFont="1" applyFill="1" applyBorder="1"/>
    <xf numFmtId="37" fontId="5" fillId="0" borderId="0" xfId="4" applyFont="1" applyFill="1" applyBorder="1"/>
    <xf numFmtId="37" fontId="5" fillId="0" borderId="17" xfId="4" applyFont="1" applyFill="1" applyBorder="1"/>
    <xf numFmtId="3" fontId="5" fillId="0" borderId="0" xfId="4" applyNumberFormat="1" applyFont="1" applyFill="1" applyBorder="1"/>
    <xf numFmtId="3" fontId="2" fillId="0" borderId="2" xfId="4" applyNumberFormat="1" applyFont="1" applyFill="1" applyBorder="1" applyAlignment="1" applyProtection="1">
      <alignment horizontal="fill"/>
    </xf>
    <xf numFmtId="3" fontId="2" fillId="0" borderId="18" xfId="4" applyNumberFormat="1" applyFont="1" applyFill="1" applyBorder="1" applyAlignment="1" applyProtection="1">
      <alignment horizontal="fill"/>
    </xf>
    <xf numFmtId="3" fontId="9" fillId="0" borderId="0" xfId="4" applyNumberFormat="1" applyFont="1" applyFill="1" applyBorder="1" applyProtection="1"/>
    <xf numFmtId="3" fontId="9" fillId="0" borderId="17" xfId="4" applyNumberFormat="1" applyFont="1" applyFill="1" applyBorder="1" applyProtection="1"/>
    <xf numFmtId="37" fontId="9" fillId="0" borderId="4" xfId="4" applyFont="1" applyFill="1" applyBorder="1" applyAlignment="1" applyProtection="1">
      <alignment horizontal="left"/>
    </xf>
    <xf numFmtId="3" fontId="9" fillId="0" borderId="7" xfId="4" applyNumberFormat="1" applyFont="1" applyFill="1" applyBorder="1" applyProtection="1"/>
    <xf numFmtId="3" fontId="2" fillId="0" borderId="9" xfId="4" applyNumberFormat="1" applyFont="1" applyFill="1" applyBorder="1" applyAlignment="1" applyProtection="1">
      <alignment horizontal="fill"/>
    </xf>
    <xf numFmtId="3" fontId="2" fillId="0" borderId="10" xfId="4" applyNumberFormat="1" applyFont="1" applyFill="1" applyBorder="1" applyAlignment="1" applyProtection="1">
      <alignment horizontal="fill"/>
    </xf>
    <xf numFmtId="3" fontId="2" fillId="0" borderId="0" xfId="0" applyNumberFormat="1" applyFont="1" applyFill="1" applyBorder="1"/>
    <xf numFmtId="3" fontId="2" fillId="2" borderId="0" xfId="0" applyNumberFormat="1" applyFont="1" applyFill="1" applyBorder="1"/>
    <xf numFmtId="4" fontId="10" fillId="0" borderId="0" xfId="0" applyNumberFormat="1" applyFont="1" applyFill="1" applyBorder="1"/>
    <xf numFmtId="3" fontId="5" fillId="3" borderId="0" xfId="0" applyNumberFormat="1" applyFont="1" applyFill="1" applyBorder="1"/>
    <xf numFmtId="164" fontId="13" fillId="0" borderId="0" xfId="0" applyNumberFormat="1" applyFont="1" applyFill="1" applyBorder="1"/>
    <xf numFmtId="164" fontId="14" fillId="0" borderId="0" xfId="0" applyNumberFormat="1" applyFont="1" applyFill="1" applyBorder="1"/>
    <xf numFmtId="3" fontId="5" fillId="0" borderId="0" xfId="0" applyNumberFormat="1" applyFont="1" applyFill="1" applyBorder="1"/>
    <xf numFmtId="166" fontId="15" fillId="0" borderId="0" xfId="1" applyNumberFormat="1" applyFont="1" applyFill="1" applyBorder="1" applyProtection="1">
      <protection locked="0"/>
    </xf>
    <xf numFmtId="37" fontId="2" fillId="0" borderId="0" xfId="4" applyFont="1" applyFill="1" applyBorder="1" applyAlignment="1" applyProtection="1">
      <alignment horizontal="left"/>
    </xf>
    <xf numFmtId="37" fontId="2" fillId="0" borderId="0" xfId="4" applyFont="1" applyFill="1" applyBorder="1" applyAlignment="1" applyProtection="1">
      <alignment horizontal="right"/>
    </xf>
    <xf numFmtId="37" fontId="2" fillId="2" borderId="0" xfId="4" applyFont="1" applyFill="1" applyBorder="1"/>
    <xf numFmtId="166" fontId="15" fillId="0" borderId="0" xfId="1" quotePrefix="1" applyNumberFormat="1" applyFont="1" applyFill="1" applyBorder="1" applyAlignment="1" applyProtection="1">
      <alignment horizontal="left"/>
      <protection locked="0"/>
    </xf>
    <xf numFmtId="37" fontId="5" fillId="0" borderId="0" xfId="4" applyFont="1" applyFill="1" applyBorder="1" applyProtection="1">
      <protection locked="0"/>
    </xf>
    <xf numFmtId="164" fontId="6" fillId="0" borderId="5" xfId="0" quotePrefix="1" applyNumberFormat="1" applyFont="1" applyFill="1" applyBorder="1" applyAlignment="1" applyProtection="1">
      <alignment horizontal="center"/>
    </xf>
    <xf numFmtId="164" fontId="5" fillId="0" borderId="5" xfId="0" quotePrefix="1" applyNumberFormat="1" applyFont="1" applyFill="1" applyBorder="1" applyAlignment="1" applyProtection="1">
      <alignment horizontal="center"/>
    </xf>
    <xf numFmtId="164" fontId="5" fillId="0" borderId="6" xfId="0" quotePrefix="1" applyNumberFormat="1" applyFont="1" applyFill="1" applyBorder="1" applyAlignment="1" applyProtection="1">
      <alignment horizontal="center"/>
    </xf>
    <xf numFmtId="164" fontId="3" fillId="0" borderId="11" xfId="0" quotePrefix="1" applyNumberFormat="1" applyFont="1" applyFill="1" applyBorder="1" applyAlignment="1" applyProtection="1">
      <alignment horizontal="center"/>
    </xf>
    <xf numFmtId="164" fontId="3" fillId="0" borderId="12" xfId="0" quotePrefix="1" applyNumberFormat="1" applyFont="1" applyFill="1" applyBorder="1" applyAlignment="1" applyProtection="1">
      <alignment horizontal="center"/>
    </xf>
  </cellXfs>
  <cellStyles count="5">
    <cellStyle name="Euro" xfId="3"/>
    <cellStyle name="Millares" xfId="1" builtinId="3"/>
    <cellStyle name="Millares [0]" xfId="2" builtinId="6"/>
    <cellStyle name="Normal" xfId="0" builtinId="0"/>
    <cellStyle name="Normal_CRES967.XLS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abc_reservas_junio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2/abc_reservas_di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30 de junio de 2012, montos expresados en U.F.)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31 de diciembre de 2012, montos expresados en U.F.)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10.5703125" style="3" customWidth="1"/>
    <col min="7" max="7" width="9.5703125" style="3" customWidth="1"/>
    <col min="8" max="8" width="12" style="3" customWidth="1"/>
    <col min="9" max="9" width="10.5703125" style="3" customWidth="1"/>
    <col min="10" max="11" width="8" style="3"/>
    <col min="12" max="12" width="17.5703125" style="3" customWidth="1"/>
    <col min="13" max="13" width="13.5703125" style="3" customWidth="1"/>
    <col min="14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384" width="8" style="3"/>
  </cols>
  <sheetData>
    <row r="1" spans="1:13" x14ac:dyDescent="0.2">
      <c r="A1" s="1"/>
      <c r="B1" s="2" t="s">
        <v>0</v>
      </c>
      <c r="I1" s="4"/>
    </row>
    <row r="2" spans="1:13" x14ac:dyDescent="0.2">
      <c r="B2" s="5" t="s">
        <v>1</v>
      </c>
      <c r="I2" s="4"/>
      <c r="J2" s="6"/>
      <c r="K2" s="7"/>
      <c r="L2" s="6"/>
      <c r="M2" s="6"/>
    </row>
    <row r="3" spans="1:13" x14ac:dyDescent="0.2">
      <c r="B3" s="8"/>
      <c r="C3" s="9"/>
      <c r="D3" s="9"/>
      <c r="E3" s="9"/>
      <c r="F3" s="9"/>
      <c r="G3" s="9"/>
      <c r="H3" s="10"/>
      <c r="J3" s="6"/>
      <c r="K3" s="7"/>
      <c r="L3" s="6"/>
      <c r="M3" s="6"/>
    </row>
    <row r="4" spans="1:13" x14ac:dyDescent="0.2">
      <c r="B4" s="11" t="s">
        <v>2</v>
      </c>
      <c r="C4" s="12" t="s">
        <v>3</v>
      </c>
      <c r="D4" s="155" t="s">
        <v>4</v>
      </c>
      <c r="E4" s="155"/>
      <c r="F4" s="13"/>
      <c r="G4" s="156" t="s">
        <v>5</v>
      </c>
      <c r="H4" s="157"/>
      <c r="I4" s="14"/>
      <c r="J4" s="6"/>
      <c r="K4" s="7"/>
      <c r="L4" s="7"/>
    </row>
    <row r="5" spans="1:13" x14ac:dyDescent="0.2">
      <c r="A5" s="14"/>
      <c r="B5" s="15"/>
      <c r="D5" s="16" t="s">
        <v>6</v>
      </c>
      <c r="E5" s="17" t="s">
        <v>7</v>
      </c>
      <c r="F5" s="17"/>
      <c r="G5" s="16" t="s">
        <v>6</v>
      </c>
      <c r="H5" s="18" t="s">
        <v>7</v>
      </c>
      <c r="I5" s="14"/>
      <c r="J5" s="6"/>
      <c r="K5" s="7"/>
      <c r="L5" s="7"/>
    </row>
    <row r="6" spans="1:13" x14ac:dyDescent="0.2">
      <c r="A6" s="14"/>
      <c r="B6" s="19"/>
      <c r="C6" s="20"/>
      <c r="D6" s="20"/>
      <c r="E6" s="20"/>
      <c r="F6" s="20"/>
      <c r="G6" s="20"/>
      <c r="H6" s="21"/>
      <c r="I6" s="22"/>
      <c r="J6" s="6"/>
      <c r="K6" s="7"/>
      <c r="L6" s="7"/>
    </row>
    <row r="7" spans="1:13" x14ac:dyDescent="0.2">
      <c r="A7" s="14"/>
      <c r="B7" s="23" t="s">
        <v>8</v>
      </c>
      <c r="C7" s="24" t="s">
        <v>9</v>
      </c>
      <c r="D7" s="25">
        <v>528</v>
      </c>
      <c r="E7" s="25">
        <v>581501</v>
      </c>
      <c r="F7" s="25"/>
      <c r="G7" s="25">
        <v>267</v>
      </c>
      <c r="H7" s="26">
        <v>180673</v>
      </c>
      <c r="I7" s="14"/>
      <c r="J7" s="7"/>
      <c r="K7" s="7"/>
      <c r="L7" s="7"/>
    </row>
    <row r="8" spans="1:13" x14ac:dyDescent="0.2">
      <c r="A8" s="14"/>
      <c r="B8" s="27"/>
      <c r="C8" s="28"/>
      <c r="D8" s="28"/>
      <c r="E8" s="28"/>
      <c r="F8" s="28"/>
      <c r="G8" s="28"/>
      <c r="H8" s="29"/>
      <c r="I8" s="22"/>
      <c r="J8" s="6"/>
      <c r="K8" s="7"/>
      <c r="L8" s="7"/>
    </row>
    <row r="9" spans="1:13" s="38" customFormat="1" x14ac:dyDescent="0.2">
      <c r="A9" s="30"/>
      <c r="B9" s="31" t="s">
        <v>10</v>
      </c>
      <c r="C9" s="32" t="s">
        <v>11</v>
      </c>
      <c r="D9" s="33">
        <v>159</v>
      </c>
      <c r="E9" s="33">
        <v>98429</v>
      </c>
      <c r="F9" s="34"/>
      <c r="G9" s="33">
        <v>133</v>
      </c>
      <c r="H9" s="35">
        <v>50448</v>
      </c>
      <c r="I9" s="30"/>
      <c r="J9" s="36"/>
      <c r="K9" s="37"/>
      <c r="L9" s="37"/>
    </row>
    <row r="10" spans="1:13" x14ac:dyDescent="0.2">
      <c r="A10" s="14"/>
      <c r="B10" s="39"/>
      <c r="C10" s="40"/>
      <c r="D10" s="41"/>
      <c r="E10" s="41"/>
      <c r="F10" s="41"/>
      <c r="G10" s="41"/>
      <c r="H10" s="42"/>
      <c r="I10" s="14"/>
      <c r="J10" s="6"/>
      <c r="K10" s="7"/>
      <c r="L10" s="7"/>
    </row>
    <row r="11" spans="1:13" x14ac:dyDescent="0.2">
      <c r="A11" s="14"/>
      <c r="B11" s="23" t="s">
        <v>12</v>
      </c>
      <c r="C11" s="43" t="s">
        <v>13</v>
      </c>
      <c r="D11" s="44">
        <v>3600</v>
      </c>
      <c r="E11" s="44">
        <v>2861254</v>
      </c>
      <c r="F11" s="44"/>
      <c r="G11" s="44">
        <v>2718</v>
      </c>
      <c r="H11" s="45">
        <v>1324307</v>
      </c>
      <c r="I11" s="14"/>
      <c r="J11" s="6"/>
      <c r="K11" s="46"/>
      <c r="L11" s="7"/>
    </row>
    <row r="12" spans="1:13" x14ac:dyDescent="0.2">
      <c r="A12" s="14"/>
      <c r="B12" s="23"/>
      <c r="C12" s="24" t="s">
        <v>14</v>
      </c>
      <c r="D12" s="41">
        <v>360</v>
      </c>
      <c r="E12" s="41">
        <v>255141</v>
      </c>
      <c r="F12" s="41"/>
      <c r="G12" s="41">
        <v>334</v>
      </c>
      <c r="H12" s="42">
        <v>130436</v>
      </c>
      <c r="I12" s="14"/>
      <c r="J12" s="6"/>
      <c r="K12" s="7"/>
      <c r="L12" s="7"/>
    </row>
    <row r="13" spans="1:13" x14ac:dyDescent="0.2">
      <c r="A13" s="14"/>
      <c r="B13" s="39"/>
      <c r="C13" s="24" t="s">
        <v>15</v>
      </c>
      <c r="D13" s="41">
        <v>3103</v>
      </c>
      <c r="E13" s="41">
        <v>2526539</v>
      </c>
      <c r="F13" s="41"/>
      <c r="G13" s="41">
        <v>2276</v>
      </c>
      <c r="H13" s="42">
        <v>1154557</v>
      </c>
      <c r="I13" s="14"/>
      <c r="J13" s="7"/>
      <c r="K13" s="7"/>
      <c r="L13" s="7"/>
    </row>
    <row r="14" spans="1:13" x14ac:dyDescent="0.2">
      <c r="A14" s="14"/>
      <c r="B14" s="39"/>
      <c r="C14" s="24" t="s">
        <v>16</v>
      </c>
      <c r="D14" s="41">
        <v>137</v>
      </c>
      <c r="E14" s="41">
        <v>79574</v>
      </c>
      <c r="F14" s="41"/>
      <c r="G14" s="41">
        <v>108</v>
      </c>
      <c r="H14" s="42">
        <v>39314</v>
      </c>
      <c r="I14" s="14"/>
      <c r="K14" s="7"/>
      <c r="L14" s="7"/>
    </row>
    <row r="15" spans="1:13" x14ac:dyDescent="0.2">
      <c r="A15" s="14"/>
      <c r="B15" s="39"/>
      <c r="C15" s="24"/>
      <c r="D15" s="41"/>
      <c r="E15" s="41"/>
      <c r="F15" s="41"/>
      <c r="G15" s="41"/>
      <c r="H15" s="42"/>
      <c r="I15" s="14"/>
      <c r="K15" s="7"/>
      <c r="L15" s="7"/>
    </row>
    <row r="16" spans="1:13" x14ac:dyDescent="0.2">
      <c r="A16" s="14"/>
      <c r="B16" s="39" t="s">
        <v>17</v>
      </c>
      <c r="C16" s="43" t="s">
        <v>13</v>
      </c>
      <c r="D16" s="44">
        <v>2742</v>
      </c>
      <c r="E16" s="44">
        <v>2356272</v>
      </c>
      <c r="F16" s="44"/>
      <c r="G16" s="44">
        <v>1896</v>
      </c>
      <c r="H16" s="44">
        <v>942471</v>
      </c>
      <c r="I16" s="14"/>
      <c r="K16" s="7"/>
      <c r="L16" s="7"/>
    </row>
    <row r="17" spans="1:12" x14ac:dyDescent="0.2">
      <c r="A17" s="14"/>
      <c r="B17" s="39"/>
      <c r="C17" s="24" t="s">
        <v>16</v>
      </c>
      <c r="D17" s="41">
        <v>649</v>
      </c>
      <c r="E17" s="41">
        <v>496637</v>
      </c>
      <c r="F17" s="41"/>
      <c r="G17" s="41">
        <v>379</v>
      </c>
      <c r="H17" s="42">
        <v>125544</v>
      </c>
      <c r="I17" s="14"/>
      <c r="K17" s="7"/>
      <c r="L17" s="7"/>
    </row>
    <row r="18" spans="1:12" x14ac:dyDescent="0.2">
      <c r="A18" s="14"/>
      <c r="B18" s="39"/>
      <c r="C18" s="24" t="s">
        <v>18</v>
      </c>
      <c r="D18" s="41">
        <v>2093</v>
      </c>
      <c r="E18" s="41">
        <v>1859635</v>
      </c>
      <c r="F18" s="41"/>
      <c r="G18" s="41">
        <v>1517</v>
      </c>
      <c r="H18" s="42">
        <v>816927</v>
      </c>
      <c r="I18" s="14"/>
      <c r="K18" s="7"/>
      <c r="L18" s="7"/>
    </row>
    <row r="19" spans="1:12" x14ac:dyDescent="0.2">
      <c r="A19" s="14"/>
      <c r="B19" s="39"/>
      <c r="C19" s="47"/>
      <c r="D19" s="48"/>
      <c r="E19" s="48"/>
      <c r="F19" s="48"/>
      <c r="G19" s="48"/>
      <c r="H19" s="49"/>
      <c r="I19" s="14"/>
      <c r="J19" s="7"/>
      <c r="K19" s="7"/>
      <c r="L19" s="7"/>
    </row>
    <row r="20" spans="1:12" x14ac:dyDescent="0.2">
      <c r="A20" s="14"/>
      <c r="B20" s="50" t="s">
        <v>19</v>
      </c>
      <c r="C20" s="24" t="s">
        <v>20</v>
      </c>
      <c r="D20" s="25">
        <v>968</v>
      </c>
      <c r="E20" s="25">
        <v>852007.58</v>
      </c>
      <c r="F20" s="25"/>
      <c r="G20" s="25">
        <v>606</v>
      </c>
      <c r="H20" s="26">
        <v>304530.34999999998</v>
      </c>
      <c r="I20" s="14"/>
      <c r="J20" s="7"/>
      <c r="K20" s="7"/>
      <c r="L20" s="7"/>
    </row>
    <row r="21" spans="1:12" x14ac:dyDescent="0.2">
      <c r="A21" s="14"/>
      <c r="B21" s="23"/>
      <c r="C21" s="24"/>
      <c r="D21" s="48"/>
      <c r="E21" s="48"/>
      <c r="F21" s="48"/>
      <c r="G21" s="48"/>
      <c r="H21" s="49"/>
      <c r="I21" s="14"/>
      <c r="J21" s="7"/>
      <c r="K21" s="7"/>
      <c r="L21" s="7"/>
    </row>
    <row r="22" spans="1:12" x14ac:dyDescent="0.2">
      <c r="A22" s="14"/>
      <c r="B22" s="23" t="s">
        <v>21</v>
      </c>
      <c r="C22" s="43" t="s">
        <v>13</v>
      </c>
      <c r="D22" s="44">
        <v>567</v>
      </c>
      <c r="E22" s="44">
        <v>566672</v>
      </c>
      <c r="F22" s="44"/>
      <c r="G22" s="44">
        <v>408</v>
      </c>
      <c r="H22" s="45">
        <v>288423</v>
      </c>
      <c r="I22" s="14"/>
    </row>
    <row r="23" spans="1:12" x14ac:dyDescent="0.2">
      <c r="A23" s="14"/>
      <c r="B23" s="39"/>
      <c r="C23" s="24" t="s">
        <v>22</v>
      </c>
      <c r="D23" s="48">
        <v>59</v>
      </c>
      <c r="E23" s="48">
        <v>34654</v>
      </c>
      <c r="F23" s="48"/>
      <c r="G23" s="48">
        <v>44</v>
      </c>
      <c r="H23" s="49">
        <v>17895</v>
      </c>
      <c r="I23" s="14"/>
    </row>
    <row r="24" spans="1:12" x14ac:dyDescent="0.2">
      <c r="A24" s="14"/>
      <c r="B24" s="39"/>
      <c r="C24" s="24" t="s">
        <v>23</v>
      </c>
      <c r="D24" s="48">
        <v>100</v>
      </c>
      <c r="E24" s="48">
        <v>189876</v>
      </c>
      <c r="F24" s="48"/>
      <c r="G24" s="48">
        <v>61</v>
      </c>
      <c r="H24" s="49">
        <v>101654</v>
      </c>
      <c r="I24" s="14"/>
    </row>
    <row r="25" spans="1:12" x14ac:dyDescent="0.2">
      <c r="A25" s="14"/>
      <c r="B25" s="39"/>
      <c r="C25" s="24" t="s">
        <v>24</v>
      </c>
      <c r="D25" s="48">
        <v>190</v>
      </c>
      <c r="E25" s="48">
        <v>135764</v>
      </c>
      <c r="F25" s="48"/>
      <c r="G25" s="48">
        <v>121</v>
      </c>
      <c r="H25" s="49">
        <v>54214</v>
      </c>
      <c r="I25" s="14"/>
    </row>
    <row r="26" spans="1:12" x14ac:dyDescent="0.2">
      <c r="A26" s="14"/>
      <c r="B26" s="39"/>
      <c r="C26" s="24" t="s">
        <v>25</v>
      </c>
      <c r="D26" s="48">
        <v>15</v>
      </c>
      <c r="E26" s="48">
        <v>16214</v>
      </c>
      <c r="F26" s="48"/>
      <c r="G26" s="48">
        <v>24</v>
      </c>
      <c r="H26" s="49">
        <v>10966</v>
      </c>
      <c r="I26" s="14"/>
    </row>
    <row r="27" spans="1:12" x14ac:dyDescent="0.2">
      <c r="A27" s="14"/>
      <c r="B27" s="39"/>
      <c r="C27" s="24" t="s">
        <v>26</v>
      </c>
      <c r="D27" s="48">
        <v>155</v>
      </c>
      <c r="E27" s="48">
        <v>125961</v>
      </c>
      <c r="F27" s="48"/>
      <c r="G27" s="48">
        <v>120</v>
      </c>
      <c r="H27" s="49">
        <v>67257</v>
      </c>
      <c r="I27" s="14"/>
    </row>
    <row r="28" spans="1:12" x14ac:dyDescent="0.2">
      <c r="A28" s="14"/>
      <c r="B28" s="39"/>
      <c r="C28" s="24" t="s">
        <v>27</v>
      </c>
      <c r="D28" s="48">
        <v>48</v>
      </c>
      <c r="E28" s="48">
        <v>64203</v>
      </c>
      <c r="F28" s="48"/>
      <c r="G28" s="48">
        <v>38</v>
      </c>
      <c r="H28" s="49">
        <v>36437</v>
      </c>
      <c r="I28" s="14"/>
    </row>
    <row r="29" spans="1:12" x14ac:dyDescent="0.2">
      <c r="A29" s="14"/>
      <c r="B29" s="39"/>
      <c r="C29" s="47"/>
      <c r="D29" s="48"/>
      <c r="E29" s="48"/>
      <c r="F29" s="48"/>
      <c r="G29" s="48"/>
      <c r="H29" s="49"/>
      <c r="I29" s="14"/>
    </row>
    <row r="30" spans="1:12" x14ac:dyDescent="0.2">
      <c r="A30" s="14"/>
      <c r="B30" s="23" t="s">
        <v>28</v>
      </c>
      <c r="C30" s="43" t="s">
        <v>13</v>
      </c>
      <c r="D30" s="44">
        <v>344</v>
      </c>
      <c r="E30" s="44">
        <v>358599</v>
      </c>
      <c r="F30" s="44"/>
      <c r="G30" s="44">
        <v>271</v>
      </c>
      <c r="H30" s="44">
        <v>184153</v>
      </c>
      <c r="I30" s="14"/>
    </row>
    <row r="31" spans="1:12" x14ac:dyDescent="0.2">
      <c r="A31" s="14"/>
      <c r="B31" s="39"/>
      <c r="C31" s="51" t="s">
        <v>9</v>
      </c>
      <c r="D31" s="48">
        <v>317</v>
      </c>
      <c r="E31" s="48">
        <v>342857</v>
      </c>
      <c r="F31" s="48"/>
      <c r="G31" s="48">
        <v>246</v>
      </c>
      <c r="H31" s="49">
        <v>169164</v>
      </c>
      <c r="I31" s="14"/>
    </row>
    <row r="32" spans="1:12" x14ac:dyDescent="0.2">
      <c r="A32" s="14"/>
      <c r="B32" s="39"/>
      <c r="C32" s="24" t="s">
        <v>29</v>
      </c>
      <c r="D32" s="48">
        <v>0</v>
      </c>
      <c r="E32" s="48">
        <v>0</v>
      </c>
      <c r="F32" s="48"/>
      <c r="G32" s="48">
        <v>0</v>
      </c>
      <c r="H32" s="49">
        <v>0</v>
      </c>
      <c r="I32" s="14"/>
    </row>
    <row r="33" spans="1:9" x14ac:dyDescent="0.2">
      <c r="A33" s="14"/>
      <c r="B33" s="39"/>
      <c r="C33" s="24" t="s">
        <v>30</v>
      </c>
      <c r="D33" s="48">
        <v>1</v>
      </c>
      <c r="E33" s="48">
        <v>365</v>
      </c>
      <c r="F33" s="48"/>
      <c r="G33" s="48">
        <v>10</v>
      </c>
      <c r="H33" s="49">
        <v>7425</v>
      </c>
      <c r="I33" s="14"/>
    </row>
    <row r="34" spans="1:9" x14ac:dyDescent="0.2">
      <c r="A34" s="14"/>
      <c r="B34" s="39"/>
      <c r="C34" s="24" t="s">
        <v>31</v>
      </c>
      <c r="D34" s="48">
        <v>26</v>
      </c>
      <c r="E34" s="48">
        <v>15377</v>
      </c>
      <c r="F34" s="48"/>
      <c r="G34" s="48">
        <v>15</v>
      </c>
      <c r="H34" s="49">
        <v>7564</v>
      </c>
      <c r="I34" s="14"/>
    </row>
    <row r="35" spans="1:9" x14ac:dyDescent="0.2">
      <c r="A35" s="14"/>
      <c r="B35" s="39"/>
      <c r="C35" s="47"/>
      <c r="D35" s="41"/>
      <c r="E35" s="41"/>
      <c r="F35" s="41"/>
      <c r="G35" s="41"/>
      <c r="H35" s="42"/>
      <c r="I35" s="14"/>
    </row>
    <row r="36" spans="1:9" x14ac:dyDescent="0.2">
      <c r="A36" s="14"/>
      <c r="B36" s="23" t="s">
        <v>32</v>
      </c>
      <c r="C36" s="43" t="s">
        <v>13</v>
      </c>
      <c r="D36" s="44">
        <v>246</v>
      </c>
      <c r="E36" s="44">
        <v>302576.03000000003</v>
      </c>
      <c r="F36" s="44"/>
      <c r="G36" s="44">
        <v>198</v>
      </c>
      <c r="H36" s="45">
        <v>159552.85</v>
      </c>
      <c r="I36" s="14"/>
    </row>
    <row r="37" spans="1:9" x14ac:dyDescent="0.2">
      <c r="A37" s="14"/>
      <c r="B37" s="39"/>
      <c r="C37" s="24" t="s">
        <v>9</v>
      </c>
      <c r="D37" s="48">
        <v>138</v>
      </c>
      <c r="E37" s="48">
        <v>204982.63</v>
      </c>
      <c r="F37" s="48"/>
      <c r="G37" s="48">
        <v>110</v>
      </c>
      <c r="H37" s="49">
        <v>100081</v>
      </c>
      <c r="I37" s="14"/>
    </row>
    <row r="38" spans="1:9" x14ac:dyDescent="0.2">
      <c r="A38" s="14"/>
      <c r="B38" s="39"/>
      <c r="C38" s="24" t="s">
        <v>26</v>
      </c>
      <c r="D38" s="48">
        <v>108</v>
      </c>
      <c r="E38" s="48">
        <v>97593.4</v>
      </c>
      <c r="F38" s="48"/>
      <c r="G38" s="48">
        <v>88</v>
      </c>
      <c r="H38" s="49">
        <v>59471.85</v>
      </c>
      <c r="I38" s="14"/>
    </row>
    <row r="39" spans="1:9" x14ac:dyDescent="0.2">
      <c r="A39" s="14"/>
      <c r="B39" s="39"/>
      <c r="C39" s="47"/>
      <c r="D39" s="48"/>
      <c r="E39" s="48"/>
      <c r="F39" s="48"/>
      <c r="G39" s="48"/>
      <c r="H39" s="49"/>
      <c r="I39" s="14"/>
    </row>
    <row r="40" spans="1:9" x14ac:dyDescent="0.2">
      <c r="A40" s="14"/>
      <c r="B40" s="23" t="s">
        <v>33</v>
      </c>
      <c r="C40" s="43" t="s">
        <v>13</v>
      </c>
      <c r="D40" s="44">
        <v>892</v>
      </c>
      <c r="E40" s="44">
        <v>392917</v>
      </c>
      <c r="G40" s="44">
        <v>780</v>
      </c>
      <c r="H40" s="45">
        <v>219868</v>
      </c>
      <c r="I40" s="14"/>
    </row>
    <row r="41" spans="1:9" x14ac:dyDescent="0.2">
      <c r="A41" s="14"/>
      <c r="B41" s="39"/>
      <c r="C41" s="24" t="s">
        <v>24</v>
      </c>
      <c r="D41" s="48">
        <v>559</v>
      </c>
      <c r="E41" s="48">
        <v>240288</v>
      </c>
      <c r="F41" s="48"/>
      <c r="G41" s="48">
        <v>519</v>
      </c>
      <c r="H41" s="49">
        <v>138266</v>
      </c>
      <c r="I41" s="14"/>
    </row>
    <row r="42" spans="1:9" x14ac:dyDescent="0.2">
      <c r="A42" s="14"/>
      <c r="B42" s="39"/>
      <c r="C42" s="24" t="s">
        <v>25</v>
      </c>
      <c r="D42" s="48">
        <v>333</v>
      </c>
      <c r="E42" s="48">
        <v>152629</v>
      </c>
      <c r="F42" s="48"/>
      <c r="G42" s="48">
        <v>261</v>
      </c>
      <c r="H42" s="49">
        <v>81602</v>
      </c>
      <c r="I42" s="14"/>
    </row>
    <row r="43" spans="1:9" x14ac:dyDescent="0.2">
      <c r="A43" s="14"/>
      <c r="B43" s="39"/>
      <c r="C43" s="24"/>
      <c r="H43" s="49"/>
      <c r="I43" s="14"/>
    </row>
    <row r="44" spans="1:9" x14ac:dyDescent="0.2">
      <c r="A44" s="14"/>
      <c r="B44" s="23" t="s">
        <v>34</v>
      </c>
      <c r="C44" s="24" t="s">
        <v>35</v>
      </c>
      <c r="D44" s="25">
        <v>12</v>
      </c>
      <c r="E44" s="25">
        <v>34455</v>
      </c>
      <c r="F44" s="25"/>
      <c r="G44" s="25">
        <v>12</v>
      </c>
      <c r="H44" s="26">
        <v>21149</v>
      </c>
      <c r="I44" s="14"/>
    </row>
    <row r="45" spans="1:9" x14ac:dyDescent="0.2">
      <c r="A45" s="14"/>
      <c r="B45" s="23"/>
      <c r="C45" s="24"/>
      <c r="D45" s="25"/>
      <c r="E45" s="25"/>
      <c r="F45" s="25"/>
      <c r="G45" s="25"/>
      <c r="H45" s="26"/>
      <c r="I45" s="14"/>
    </row>
    <row r="46" spans="1:9" x14ac:dyDescent="0.2">
      <c r="A46" s="14"/>
      <c r="B46" s="50" t="s">
        <v>36</v>
      </c>
      <c r="C46" s="43" t="s">
        <v>13</v>
      </c>
      <c r="D46" s="52">
        <v>0</v>
      </c>
      <c r="E46" s="44">
        <v>0</v>
      </c>
      <c r="F46" s="44"/>
      <c r="G46" s="44">
        <v>0</v>
      </c>
      <c r="H46" s="45">
        <v>0</v>
      </c>
      <c r="I46" s="14"/>
    </row>
    <row r="47" spans="1:9" x14ac:dyDescent="0.2">
      <c r="A47" s="14"/>
      <c r="B47" s="39"/>
      <c r="C47" s="24" t="s">
        <v>18</v>
      </c>
      <c r="D47" s="48">
        <v>0</v>
      </c>
      <c r="E47" s="48">
        <v>0</v>
      </c>
      <c r="F47" s="48"/>
      <c r="G47" s="53">
        <v>0</v>
      </c>
      <c r="H47" s="49">
        <v>0</v>
      </c>
      <c r="I47" s="14"/>
    </row>
    <row r="48" spans="1:9" x14ac:dyDescent="0.2">
      <c r="A48" s="14"/>
      <c r="B48" s="39"/>
      <c r="C48" s="24" t="s">
        <v>16</v>
      </c>
      <c r="D48" s="48">
        <v>0</v>
      </c>
      <c r="E48" s="48">
        <v>0</v>
      </c>
      <c r="F48" s="48"/>
      <c r="G48" s="53">
        <v>0</v>
      </c>
      <c r="H48" s="49">
        <v>0</v>
      </c>
      <c r="I48" s="14"/>
    </row>
    <row r="49" spans="1:9" ht="13.5" customHeight="1" x14ac:dyDescent="0.2">
      <c r="A49" s="14"/>
      <c r="B49" s="23"/>
      <c r="C49" s="24"/>
      <c r="D49" s="48"/>
      <c r="E49" s="48"/>
      <c r="F49" s="48"/>
      <c r="G49" s="48"/>
      <c r="H49" s="26"/>
      <c r="I49" s="14"/>
    </row>
    <row r="50" spans="1:9" x14ac:dyDescent="0.2">
      <c r="A50" s="14"/>
      <c r="B50" s="8"/>
      <c r="C50" s="9"/>
      <c r="D50" s="54"/>
      <c r="E50" s="54"/>
      <c r="F50" s="54"/>
      <c r="G50" s="54"/>
      <c r="H50" s="55"/>
      <c r="I50" s="22"/>
    </row>
    <row r="51" spans="1:9" x14ac:dyDescent="0.2">
      <c r="A51" s="14"/>
      <c r="B51" s="23" t="s">
        <v>37</v>
      </c>
      <c r="D51" s="44">
        <v>10058</v>
      </c>
      <c r="E51" s="44">
        <v>8404682.6099999994</v>
      </c>
      <c r="F51" s="44"/>
      <c r="G51" s="44">
        <v>8135</v>
      </c>
      <c r="H51" s="44">
        <v>5089376.2</v>
      </c>
      <c r="I51" s="14"/>
    </row>
    <row r="52" spans="1:9" x14ac:dyDescent="0.2">
      <c r="A52" s="14"/>
      <c r="B52" s="56" t="s">
        <v>38</v>
      </c>
      <c r="D52" s="44"/>
      <c r="E52" s="44">
        <v>189386999.6392611</v>
      </c>
      <c r="F52" s="44"/>
      <c r="G52" s="44"/>
      <c r="H52" s="45">
        <v>114681509.496462</v>
      </c>
      <c r="I52" s="14"/>
    </row>
    <row r="53" spans="1:9" x14ac:dyDescent="0.2">
      <c r="B53" s="19"/>
      <c r="C53" s="20"/>
      <c r="D53" s="57"/>
      <c r="E53" s="57"/>
      <c r="F53" s="57"/>
      <c r="G53" s="57"/>
      <c r="H53" s="58"/>
      <c r="I53" s="14"/>
    </row>
    <row r="54" spans="1:9" x14ac:dyDescent="0.2">
      <c r="B54" s="59"/>
      <c r="C54" s="60"/>
      <c r="D54" s="60"/>
      <c r="E54" s="60"/>
      <c r="F54" s="60"/>
      <c r="G54" s="60"/>
      <c r="H54" s="60"/>
    </row>
    <row r="55" spans="1:9" x14ac:dyDescent="0.2">
      <c r="B55" s="2" t="s">
        <v>39</v>
      </c>
    </row>
    <row r="56" spans="1:9" x14ac:dyDescent="0.2">
      <c r="B56" s="61" t="s">
        <v>1</v>
      </c>
    </row>
    <row r="57" spans="1:9" x14ac:dyDescent="0.2">
      <c r="A57" s="14"/>
      <c r="B57" s="8"/>
      <c r="C57" s="9"/>
      <c r="D57" s="9"/>
      <c r="E57" s="10"/>
      <c r="F57" s="22"/>
    </row>
    <row r="58" spans="1:9" x14ac:dyDescent="0.2">
      <c r="A58" s="22"/>
      <c r="B58" s="15"/>
      <c r="D58" s="62" t="s">
        <v>40</v>
      </c>
      <c r="E58" s="63"/>
      <c r="F58" s="14"/>
    </row>
    <row r="59" spans="1:9" x14ac:dyDescent="0.2">
      <c r="A59" s="14"/>
      <c r="B59" s="11" t="s">
        <v>2</v>
      </c>
      <c r="C59" s="12" t="s">
        <v>3</v>
      </c>
      <c r="D59" s="158" t="s">
        <v>41</v>
      </c>
      <c r="E59" s="159"/>
      <c r="F59" s="14"/>
    </row>
    <row r="60" spans="1:9" x14ac:dyDescent="0.2">
      <c r="A60" s="14"/>
      <c r="B60" s="64"/>
      <c r="C60" s="65"/>
      <c r="D60" s="16" t="s">
        <v>42</v>
      </c>
      <c r="E60" s="18" t="s">
        <v>43</v>
      </c>
      <c r="F60" s="14"/>
    </row>
    <row r="61" spans="1:9" x14ac:dyDescent="0.2">
      <c r="A61" s="14"/>
      <c r="B61" s="19"/>
      <c r="C61" s="20"/>
      <c r="D61" s="20"/>
      <c r="E61" s="21"/>
      <c r="F61" s="22"/>
    </row>
    <row r="62" spans="1:9" x14ac:dyDescent="0.2">
      <c r="A62" s="14"/>
      <c r="B62" s="23" t="s">
        <v>10</v>
      </c>
      <c r="C62" s="24" t="s">
        <v>11</v>
      </c>
      <c r="D62" s="41">
        <v>1</v>
      </c>
      <c r="E62" s="42">
        <v>386</v>
      </c>
      <c r="F62" s="14"/>
    </row>
    <row r="63" spans="1:9" x14ac:dyDescent="0.2">
      <c r="A63" s="14"/>
      <c r="B63" s="39"/>
      <c r="D63" s="48"/>
      <c r="E63" s="49"/>
      <c r="F63" s="14"/>
    </row>
    <row r="64" spans="1:9" x14ac:dyDescent="0.2">
      <c r="A64" s="14"/>
      <c r="B64" s="66" t="s">
        <v>34</v>
      </c>
      <c r="C64" s="67" t="s">
        <v>22</v>
      </c>
      <c r="D64" s="68">
        <v>3</v>
      </c>
      <c r="E64" s="69">
        <v>803</v>
      </c>
      <c r="F64" s="14"/>
    </row>
    <row r="65" spans="1:13" x14ac:dyDescent="0.2">
      <c r="A65" s="14"/>
      <c r="B65" s="27"/>
      <c r="C65" s="28"/>
      <c r="D65" s="70"/>
      <c r="E65" s="71"/>
      <c r="F65" s="22"/>
    </row>
    <row r="66" spans="1:13" x14ac:dyDescent="0.2">
      <c r="A66" s="14"/>
      <c r="B66" s="23" t="s">
        <v>37</v>
      </c>
      <c r="D66" s="44">
        <v>4</v>
      </c>
      <c r="E66" s="45">
        <v>1189</v>
      </c>
      <c r="F66" s="14"/>
    </row>
    <row r="67" spans="1:13" x14ac:dyDescent="0.2">
      <c r="A67" s="14"/>
      <c r="B67" s="56" t="s">
        <v>38</v>
      </c>
      <c r="D67" s="44"/>
      <c r="E67" s="45">
        <v>26792.343389999998</v>
      </c>
      <c r="F67" s="14"/>
    </row>
    <row r="68" spans="1:13" x14ac:dyDescent="0.2">
      <c r="A68" s="14"/>
      <c r="B68" s="19"/>
      <c r="C68" s="20"/>
      <c r="D68" s="72"/>
      <c r="E68" s="73"/>
      <c r="F68" s="22"/>
    </row>
    <row r="70" spans="1:13" x14ac:dyDescent="0.2">
      <c r="B70" s="74" t="s">
        <v>44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</row>
    <row r="71" spans="1:13" x14ac:dyDescent="0.2">
      <c r="B71" s="76" t="s">
        <v>1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</row>
    <row r="72" spans="1:13" x14ac:dyDescent="0.2">
      <c r="B72" s="77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9"/>
    </row>
    <row r="73" spans="1:13" x14ac:dyDescent="0.2">
      <c r="B73" s="80"/>
      <c r="C73" s="75"/>
      <c r="D73" s="81"/>
      <c r="E73" s="82"/>
      <c r="F73" s="82" t="s">
        <v>45</v>
      </c>
      <c r="G73" s="82"/>
      <c r="H73" s="81"/>
      <c r="I73" s="81"/>
      <c r="J73" s="75"/>
      <c r="K73" s="83" t="s">
        <v>46</v>
      </c>
      <c r="L73" s="83"/>
      <c r="M73" s="84"/>
    </row>
    <row r="74" spans="1:13" x14ac:dyDescent="0.2">
      <c r="B74" s="85" t="s">
        <v>2</v>
      </c>
      <c r="C74" s="86" t="s">
        <v>3</v>
      </c>
      <c r="D74" s="87"/>
      <c r="E74" s="88" t="s">
        <v>47</v>
      </c>
      <c r="F74" s="87"/>
      <c r="G74" s="89"/>
      <c r="H74" s="90" t="s">
        <v>48</v>
      </c>
      <c r="I74" s="87"/>
      <c r="J74" s="75"/>
      <c r="K74" s="75"/>
      <c r="L74" s="75"/>
      <c r="M74" s="91"/>
    </row>
    <row r="75" spans="1:13" x14ac:dyDescent="0.2">
      <c r="B75" s="80"/>
      <c r="C75" s="75"/>
      <c r="D75" s="74" t="s">
        <v>49</v>
      </c>
      <c r="E75" s="92"/>
      <c r="F75" s="93" t="s">
        <v>50</v>
      </c>
      <c r="G75" s="94"/>
      <c r="H75" s="74" t="s">
        <v>51</v>
      </c>
      <c r="I75" s="95"/>
      <c r="J75" s="95"/>
      <c r="K75" s="74" t="s">
        <v>49</v>
      </c>
      <c r="L75" s="92"/>
      <c r="M75" s="96" t="s">
        <v>50</v>
      </c>
    </row>
    <row r="76" spans="1:13" x14ac:dyDescent="0.2">
      <c r="B76" s="80"/>
      <c r="C76" s="75"/>
      <c r="D76" s="97" t="s">
        <v>6</v>
      </c>
      <c r="E76" s="93" t="s">
        <v>7</v>
      </c>
      <c r="F76" s="97" t="s">
        <v>7</v>
      </c>
      <c r="G76" s="97"/>
      <c r="H76" s="93" t="s">
        <v>6</v>
      </c>
      <c r="I76" s="93" t="s">
        <v>52</v>
      </c>
      <c r="J76" s="93"/>
      <c r="K76" s="97" t="s">
        <v>6</v>
      </c>
      <c r="L76" s="97" t="s">
        <v>53</v>
      </c>
      <c r="M76" s="98" t="s">
        <v>7</v>
      </c>
    </row>
    <row r="77" spans="1:13" x14ac:dyDescent="0.2">
      <c r="B77" s="99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1"/>
    </row>
    <row r="78" spans="1:13" x14ac:dyDescent="0.2">
      <c r="B78" s="102" t="s">
        <v>54</v>
      </c>
      <c r="C78" s="103" t="s">
        <v>15</v>
      </c>
      <c r="D78" s="104">
        <v>0</v>
      </c>
      <c r="E78" s="104">
        <v>0</v>
      </c>
      <c r="F78" s="104">
        <v>0</v>
      </c>
      <c r="G78" s="105"/>
      <c r="H78" s="105">
        <v>0</v>
      </c>
      <c r="I78" s="105">
        <v>0</v>
      </c>
      <c r="J78" s="105"/>
      <c r="K78" s="105">
        <v>0</v>
      </c>
      <c r="L78" s="105">
        <v>0</v>
      </c>
      <c r="M78" s="106">
        <v>0</v>
      </c>
    </row>
    <row r="79" spans="1:13" x14ac:dyDescent="0.2">
      <c r="B79" s="107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9"/>
    </row>
    <row r="80" spans="1:13" x14ac:dyDescent="0.2">
      <c r="B80" s="102" t="s">
        <v>8</v>
      </c>
      <c r="C80" s="110" t="s">
        <v>13</v>
      </c>
      <c r="D80" s="111">
        <v>410</v>
      </c>
      <c r="E80" s="111">
        <v>465149</v>
      </c>
      <c r="F80" s="111">
        <v>0</v>
      </c>
      <c r="G80" s="111"/>
      <c r="H80" s="111">
        <v>15</v>
      </c>
      <c r="I80" s="111">
        <v>1818</v>
      </c>
      <c r="J80" s="111"/>
      <c r="K80" s="111">
        <v>19</v>
      </c>
      <c r="L80" s="111">
        <v>3179</v>
      </c>
      <c r="M80" s="112">
        <v>0</v>
      </c>
    </row>
    <row r="81" spans="2:13" x14ac:dyDescent="0.2">
      <c r="B81" s="113"/>
      <c r="C81" s="103" t="s">
        <v>9</v>
      </c>
      <c r="D81" s="114">
        <v>410</v>
      </c>
      <c r="E81" s="115">
        <v>465149</v>
      </c>
      <c r="F81" s="115">
        <v>0</v>
      </c>
      <c r="G81" s="115"/>
      <c r="H81" s="115">
        <v>15</v>
      </c>
      <c r="I81" s="115">
        <v>1818</v>
      </c>
      <c r="J81" s="115"/>
      <c r="K81" s="115">
        <v>19</v>
      </c>
      <c r="L81" s="115">
        <v>3179</v>
      </c>
      <c r="M81" s="116">
        <v>0</v>
      </c>
    </row>
    <row r="82" spans="2:13" x14ac:dyDescent="0.2">
      <c r="B82" s="113"/>
      <c r="C82" s="117" t="s">
        <v>25</v>
      </c>
      <c r="D82" s="114">
        <v>0</v>
      </c>
      <c r="E82" s="115">
        <v>0</v>
      </c>
      <c r="F82" s="115">
        <v>0</v>
      </c>
      <c r="G82" s="115"/>
      <c r="H82" s="115">
        <v>0</v>
      </c>
      <c r="I82" s="115">
        <v>0</v>
      </c>
      <c r="J82" s="115"/>
      <c r="K82" s="115">
        <v>0</v>
      </c>
      <c r="L82" s="115">
        <v>0</v>
      </c>
      <c r="M82" s="116">
        <v>0</v>
      </c>
    </row>
    <row r="83" spans="2:13" x14ac:dyDescent="0.2">
      <c r="B83" s="113"/>
      <c r="C83" s="118"/>
      <c r="D83" s="119"/>
      <c r="E83" s="119"/>
      <c r="F83" s="119"/>
      <c r="G83" s="119"/>
      <c r="H83" s="119"/>
      <c r="I83" s="119"/>
      <c r="J83" s="119"/>
      <c r="K83" s="119"/>
      <c r="L83" s="119"/>
      <c r="M83" s="120"/>
    </row>
    <row r="84" spans="2:13" x14ac:dyDescent="0.2">
      <c r="B84" s="102" t="s">
        <v>12</v>
      </c>
      <c r="C84" s="110" t="s">
        <v>55</v>
      </c>
      <c r="D84" s="105">
        <v>39</v>
      </c>
      <c r="E84" s="105">
        <v>4909</v>
      </c>
      <c r="F84" s="105">
        <v>0</v>
      </c>
      <c r="G84" s="105"/>
      <c r="H84" s="105">
        <v>2</v>
      </c>
      <c r="I84" s="105">
        <v>113</v>
      </c>
      <c r="J84" s="105"/>
      <c r="K84" s="105">
        <v>1</v>
      </c>
      <c r="L84" s="105">
        <v>144</v>
      </c>
      <c r="M84" s="106">
        <v>0</v>
      </c>
    </row>
    <row r="85" spans="2:13" x14ac:dyDescent="0.2">
      <c r="B85" s="121"/>
      <c r="C85" s="122" t="s">
        <v>56</v>
      </c>
      <c r="D85" s="123">
        <v>0</v>
      </c>
      <c r="E85" s="123">
        <v>0</v>
      </c>
      <c r="F85" s="123">
        <v>0</v>
      </c>
      <c r="G85" s="123"/>
      <c r="H85" s="123">
        <v>0</v>
      </c>
      <c r="I85" s="123">
        <v>0</v>
      </c>
      <c r="J85" s="123"/>
      <c r="K85" s="123">
        <v>0</v>
      </c>
      <c r="L85" s="123">
        <v>0</v>
      </c>
      <c r="M85" s="124">
        <v>0</v>
      </c>
    </row>
    <row r="86" spans="2:13" x14ac:dyDescent="0.2">
      <c r="B86" s="113"/>
      <c r="C86" s="103" t="s">
        <v>23</v>
      </c>
      <c r="D86" s="119">
        <v>0</v>
      </c>
      <c r="E86" s="119">
        <v>0</v>
      </c>
      <c r="F86" s="119">
        <v>0</v>
      </c>
      <c r="G86" s="119"/>
      <c r="H86" s="119">
        <v>0</v>
      </c>
      <c r="I86" s="119">
        <v>0</v>
      </c>
      <c r="J86" s="119"/>
      <c r="K86" s="119">
        <v>0</v>
      </c>
      <c r="L86" s="119">
        <v>0</v>
      </c>
      <c r="M86" s="120">
        <v>0</v>
      </c>
    </row>
    <row r="87" spans="2:13" x14ac:dyDescent="0.2">
      <c r="B87" s="113"/>
      <c r="C87" s="103" t="s">
        <v>18</v>
      </c>
      <c r="D87" s="119">
        <v>39</v>
      </c>
      <c r="E87" s="119">
        <v>4909</v>
      </c>
      <c r="F87" s="119">
        <v>0</v>
      </c>
      <c r="G87" s="119"/>
      <c r="H87" s="119">
        <v>2</v>
      </c>
      <c r="I87" s="119">
        <v>113</v>
      </c>
      <c r="J87" s="119"/>
      <c r="K87" s="119">
        <v>1</v>
      </c>
      <c r="L87" s="119">
        <v>144</v>
      </c>
      <c r="M87" s="120">
        <v>0</v>
      </c>
    </row>
    <row r="88" spans="2:13" x14ac:dyDescent="0.2">
      <c r="B88" s="113"/>
      <c r="C88" s="103"/>
      <c r="D88" s="119"/>
      <c r="E88" s="119"/>
      <c r="F88" s="119"/>
      <c r="G88" s="119"/>
      <c r="H88" s="119"/>
      <c r="I88" s="119"/>
      <c r="J88" s="119"/>
      <c r="K88" s="119"/>
      <c r="L88" s="119"/>
      <c r="M88" s="120"/>
    </row>
    <row r="89" spans="2:13" x14ac:dyDescent="0.2">
      <c r="B89" s="102" t="s">
        <v>21</v>
      </c>
      <c r="C89" s="103" t="s">
        <v>25</v>
      </c>
      <c r="D89" s="125">
        <v>136</v>
      </c>
      <c r="E89" s="104">
        <v>100159</v>
      </c>
      <c r="F89" s="104">
        <v>0</v>
      </c>
      <c r="G89" s="104"/>
      <c r="H89" s="104">
        <v>13</v>
      </c>
      <c r="I89" s="104">
        <v>1764</v>
      </c>
      <c r="J89" s="104"/>
      <c r="K89" s="126">
        <v>1</v>
      </c>
      <c r="L89" s="104">
        <v>309</v>
      </c>
      <c r="M89" s="127">
        <v>0</v>
      </c>
    </row>
    <row r="90" spans="2:13" x14ac:dyDescent="0.2">
      <c r="B90" s="128"/>
      <c r="C90" s="103"/>
      <c r="D90" s="104"/>
      <c r="E90" s="104"/>
      <c r="F90" s="104"/>
      <c r="G90" s="104"/>
      <c r="H90" s="104"/>
      <c r="I90" s="104"/>
      <c r="J90" s="104"/>
      <c r="K90" s="104"/>
      <c r="L90" s="104"/>
      <c r="M90" s="127"/>
    </row>
    <row r="91" spans="2:13" x14ac:dyDescent="0.2">
      <c r="B91" s="102" t="s">
        <v>28</v>
      </c>
      <c r="C91" s="103" t="s">
        <v>57</v>
      </c>
      <c r="D91" s="125">
        <v>1</v>
      </c>
      <c r="E91" s="104">
        <v>224.38</v>
      </c>
      <c r="F91" s="104">
        <v>0</v>
      </c>
      <c r="G91" s="104"/>
      <c r="H91" s="104">
        <v>2</v>
      </c>
      <c r="I91" s="104">
        <v>41.08</v>
      </c>
      <c r="J91" s="104"/>
      <c r="K91" s="126">
        <v>0</v>
      </c>
      <c r="L91" s="104">
        <v>0</v>
      </c>
      <c r="M91" s="127">
        <v>0</v>
      </c>
    </row>
    <row r="92" spans="2:13" x14ac:dyDescent="0.2">
      <c r="B92" s="113"/>
      <c r="C92" s="117"/>
      <c r="D92" s="104"/>
      <c r="E92" s="104"/>
      <c r="F92" s="104"/>
      <c r="G92" s="104"/>
      <c r="H92" s="104"/>
      <c r="I92" s="104"/>
      <c r="J92" s="104"/>
      <c r="K92" s="104"/>
      <c r="L92" s="104"/>
      <c r="M92" s="127"/>
    </row>
    <row r="93" spans="2:13" x14ac:dyDescent="0.2">
      <c r="B93" s="102" t="s">
        <v>32</v>
      </c>
      <c r="C93" s="103" t="s">
        <v>23</v>
      </c>
      <c r="D93" s="104">
        <v>104</v>
      </c>
      <c r="E93" s="104">
        <v>233072</v>
      </c>
      <c r="F93" s="104">
        <v>0</v>
      </c>
      <c r="G93" s="104"/>
      <c r="H93" s="104">
        <v>8</v>
      </c>
      <c r="I93" s="104">
        <v>0</v>
      </c>
      <c r="J93" s="104"/>
      <c r="K93" s="104">
        <v>0</v>
      </c>
      <c r="L93" s="104">
        <v>0</v>
      </c>
      <c r="M93" s="127">
        <v>0</v>
      </c>
    </row>
    <row r="94" spans="2:13" x14ac:dyDescent="0.2">
      <c r="B94" s="80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91"/>
    </row>
    <row r="95" spans="2:13" x14ac:dyDescent="0.2">
      <c r="B95" s="102" t="s">
        <v>58</v>
      </c>
      <c r="C95" s="103" t="s">
        <v>57</v>
      </c>
      <c r="D95" s="104">
        <v>0</v>
      </c>
      <c r="E95" s="104">
        <v>0</v>
      </c>
      <c r="F95" s="104">
        <v>0</v>
      </c>
      <c r="G95" s="104"/>
      <c r="H95" s="104">
        <v>0</v>
      </c>
      <c r="I95" s="104">
        <v>0</v>
      </c>
      <c r="J95" s="104"/>
      <c r="K95" s="126">
        <v>0</v>
      </c>
      <c r="L95" s="104">
        <v>0</v>
      </c>
      <c r="M95" s="127">
        <v>0</v>
      </c>
    </row>
    <row r="96" spans="2:13" x14ac:dyDescent="0.2">
      <c r="B96" s="113"/>
      <c r="C96" s="117"/>
      <c r="D96" s="119"/>
      <c r="E96" s="119"/>
      <c r="F96" s="119"/>
      <c r="G96" s="119"/>
      <c r="H96" s="119"/>
      <c r="I96" s="119"/>
      <c r="J96" s="119"/>
      <c r="K96" s="119"/>
      <c r="L96" s="119"/>
      <c r="M96" s="120"/>
    </row>
    <row r="97" spans="2:13" x14ac:dyDescent="0.2">
      <c r="B97" s="102" t="s">
        <v>33</v>
      </c>
      <c r="C97" s="103" t="s">
        <v>25</v>
      </c>
      <c r="D97" s="104">
        <v>0</v>
      </c>
      <c r="E97" s="104">
        <v>0</v>
      </c>
      <c r="F97" s="104">
        <v>0</v>
      </c>
      <c r="G97" s="104"/>
      <c r="H97" s="104">
        <v>0</v>
      </c>
      <c r="I97" s="104">
        <v>0</v>
      </c>
      <c r="J97" s="104"/>
      <c r="K97" s="104">
        <v>0</v>
      </c>
      <c r="L97" s="104">
        <v>0</v>
      </c>
      <c r="M97" s="129">
        <v>0</v>
      </c>
    </row>
    <row r="98" spans="2:13" x14ac:dyDescent="0.2">
      <c r="B98" s="113"/>
      <c r="C98" s="130"/>
      <c r="D98" s="131"/>
      <c r="E98" s="131"/>
      <c r="F98" s="131"/>
      <c r="G98" s="131"/>
      <c r="H98" s="131"/>
      <c r="I98" s="131"/>
      <c r="J98" s="131"/>
      <c r="K98" s="131"/>
      <c r="L98" s="131"/>
      <c r="M98" s="132"/>
    </row>
    <row r="99" spans="2:13" x14ac:dyDescent="0.2">
      <c r="B99" s="102" t="s">
        <v>34</v>
      </c>
      <c r="C99" s="103" t="s">
        <v>29</v>
      </c>
      <c r="D99" s="104">
        <v>0</v>
      </c>
      <c r="E99" s="104">
        <v>0</v>
      </c>
      <c r="F99" s="104">
        <v>0</v>
      </c>
      <c r="G99" s="104"/>
      <c r="H99" s="104">
        <v>0</v>
      </c>
      <c r="I99" s="104">
        <v>0</v>
      </c>
      <c r="J99" s="104"/>
      <c r="K99" s="126">
        <v>0</v>
      </c>
      <c r="L99" s="104">
        <v>0</v>
      </c>
      <c r="M99" s="127">
        <v>0</v>
      </c>
    </row>
    <row r="100" spans="2:13" x14ac:dyDescent="0.2">
      <c r="B100" s="102"/>
      <c r="C100" s="103"/>
      <c r="D100" s="104"/>
      <c r="E100" s="104"/>
      <c r="F100" s="104"/>
      <c r="G100" s="104"/>
      <c r="H100" s="104"/>
      <c r="I100" s="104"/>
      <c r="J100" s="104"/>
      <c r="K100" s="126"/>
      <c r="L100" s="104"/>
      <c r="M100" s="127"/>
    </row>
    <row r="101" spans="2:13" x14ac:dyDescent="0.2">
      <c r="B101" s="102" t="s">
        <v>36</v>
      </c>
      <c r="C101" s="110" t="s">
        <v>13</v>
      </c>
      <c r="D101" s="105">
        <v>476</v>
      </c>
      <c r="E101" s="105">
        <v>583566</v>
      </c>
      <c r="F101" s="105">
        <v>0</v>
      </c>
      <c r="G101" s="105"/>
      <c r="H101" s="105">
        <v>27</v>
      </c>
      <c r="I101" s="105">
        <v>1498</v>
      </c>
      <c r="J101" s="105"/>
      <c r="K101" s="105">
        <v>73</v>
      </c>
      <c r="L101" s="105">
        <v>14908</v>
      </c>
      <c r="M101" s="106">
        <v>0</v>
      </c>
    </row>
    <row r="102" spans="2:13" x14ac:dyDescent="0.2">
      <c r="B102" s="113"/>
      <c r="C102" s="118" t="s">
        <v>56</v>
      </c>
      <c r="D102" s="119">
        <v>20</v>
      </c>
      <c r="E102" s="119">
        <v>26893</v>
      </c>
      <c r="F102" s="119">
        <v>0</v>
      </c>
      <c r="G102" s="119"/>
      <c r="H102" s="119">
        <v>5</v>
      </c>
      <c r="I102" s="119">
        <v>0</v>
      </c>
      <c r="J102" s="119"/>
      <c r="K102" s="119">
        <v>10</v>
      </c>
      <c r="L102" s="119">
        <v>4083</v>
      </c>
      <c r="M102" s="120">
        <v>0</v>
      </c>
    </row>
    <row r="103" spans="2:13" x14ac:dyDescent="0.2">
      <c r="B103" s="113"/>
      <c r="C103" s="103" t="s">
        <v>20</v>
      </c>
      <c r="D103" s="119">
        <v>449</v>
      </c>
      <c r="E103" s="133">
        <v>547664</v>
      </c>
      <c r="F103" s="133">
        <v>0</v>
      </c>
      <c r="G103" s="133"/>
      <c r="H103" s="133">
        <v>10</v>
      </c>
      <c r="I103" s="133">
        <v>0</v>
      </c>
      <c r="J103" s="133"/>
      <c r="K103" s="133">
        <v>63</v>
      </c>
      <c r="L103" s="133">
        <v>10825</v>
      </c>
      <c r="M103" s="120">
        <v>0</v>
      </c>
    </row>
    <row r="104" spans="2:13" x14ac:dyDescent="0.2">
      <c r="B104" s="113"/>
      <c r="C104" s="103" t="s">
        <v>9</v>
      </c>
      <c r="D104" s="119">
        <v>5</v>
      </c>
      <c r="E104" s="119">
        <v>8257</v>
      </c>
      <c r="F104" s="119">
        <v>0</v>
      </c>
      <c r="G104" s="119"/>
      <c r="H104" s="119">
        <v>12</v>
      </c>
      <c r="I104" s="119">
        <v>1498</v>
      </c>
      <c r="J104" s="119"/>
      <c r="K104" s="119">
        <v>0</v>
      </c>
      <c r="L104" s="119">
        <v>0</v>
      </c>
      <c r="M104" s="120">
        <v>0</v>
      </c>
    </row>
    <row r="105" spans="2:13" x14ac:dyDescent="0.2">
      <c r="B105" s="113"/>
      <c r="C105" s="103" t="s">
        <v>29</v>
      </c>
      <c r="D105" s="119">
        <v>0</v>
      </c>
      <c r="E105" s="119">
        <v>0</v>
      </c>
      <c r="F105" s="119">
        <v>0</v>
      </c>
      <c r="G105" s="119"/>
      <c r="H105" s="119">
        <v>0</v>
      </c>
      <c r="I105" s="119">
        <v>0</v>
      </c>
      <c r="J105" s="119"/>
      <c r="K105" s="119">
        <v>0</v>
      </c>
      <c r="L105" s="119">
        <v>0</v>
      </c>
      <c r="M105" s="120">
        <v>0</v>
      </c>
    </row>
    <row r="106" spans="2:13" x14ac:dyDescent="0.2">
      <c r="B106" s="113"/>
      <c r="C106" s="103" t="s">
        <v>25</v>
      </c>
      <c r="D106" s="119">
        <v>2</v>
      </c>
      <c r="E106" s="119">
        <v>752</v>
      </c>
      <c r="F106" s="119">
        <v>0</v>
      </c>
      <c r="G106" s="119"/>
      <c r="H106" s="119">
        <v>0</v>
      </c>
      <c r="I106" s="119">
        <v>0</v>
      </c>
      <c r="J106" s="119"/>
      <c r="K106" s="119">
        <v>0</v>
      </c>
      <c r="L106" s="119">
        <v>0</v>
      </c>
      <c r="M106" s="120">
        <v>0</v>
      </c>
    </row>
    <row r="107" spans="2:13" x14ac:dyDescent="0.2">
      <c r="B107" s="113"/>
      <c r="C107" s="118" t="s">
        <v>15</v>
      </c>
      <c r="D107" s="119">
        <v>0</v>
      </c>
      <c r="E107" s="133">
        <v>0</v>
      </c>
      <c r="F107" s="133">
        <v>0</v>
      </c>
      <c r="G107" s="133"/>
      <c r="H107" s="133">
        <v>0</v>
      </c>
      <c r="I107" s="133">
        <v>0</v>
      </c>
      <c r="J107" s="133"/>
      <c r="K107" s="133">
        <v>0</v>
      </c>
      <c r="L107" s="133">
        <v>0</v>
      </c>
      <c r="M107" s="120">
        <v>0</v>
      </c>
    </row>
    <row r="108" spans="2:13" x14ac:dyDescent="0.2">
      <c r="B108" s="102"/>
      <c r="C108" s="103"/>
      <c r="D108" s="104"/>
      <c r="E108" s="104"/>
      <c r="F108" s="104"/>
      <c r="G108" s="104"/>
      <c r="H108" s="104"/>
      <c r="I108" s="104"/>
      <c r="J108" s="104"/>
      <c r="K108" s="126"/>
      <c r="L108" s="104"/>
      <c r="M108" s="127"/>
    </row>
    <row r="109" spans="2:13" x14ac:dyDescent="0.2">
      <c r="B109" s="77"/>
      <c r="C109" s="78"/>
      <c r="D109" s="134"/>
      <c r="E109" s="134"/>
      <c r="F109" s="134"/>
      <c r="G109" s="134"/>
      <c r="H109" s="134"/>
      <c r="I109" s="134"/>
      <c r="J109" s="134"/>
      <c r="K109" s="134"/>
      <c r="L109" s="134"/>
      <c r="M109" s="135"/>
    </row>
    <row r="110" spans="2:13" x14ac:dyDescent="0.2">
      <c r="B110" s="102" t="s">
        <v>37</v>
      </c>
      <c r="C110" s="75"/>
      <c r="D110" s="136">
        <v>1166</v>
      </c>
      <c r="E110" s="136">
        <v>1387079.38</v>
      </c>
      <c r="F110" s="136">
        <v>0</v>
      </c>
      <c r="G110" s="136"/>
      <c r="H110" s="136">
        <v>67</v>
      </c>
      <c r="I110" s="136">
        <v>5234.08</v>
      </c>
      <c r="J110" s="136"/>
      <c r="K110" s="136">
        <v>94</v>
      </c>
      <c r="L110" s="136">
        <v>18540</v>
      </c>
      <c r="M110" s="137">
        <v>0</v>
      </c>
    </row>
    <row r="111" spans="2:13" x14ac:dyDescent="0.2">
      <c r="B111" s="138" t="s">
        <v>38</v>
      </c>
      <c r="C111" s="75"/>
      <c r="D111" s="136"/>
      <c r="E111" s="136">
        <v>31255767.080023795</v>
      </c>
      <c r="F111" s="136">
        <v>0</v>
      </c>
      <c r="G111" s="136"/>
      <c r="H111" s="136"/>
      <c r="I111" s="136">
        <v>117942.1940208</v>
      </c>
      <c r="J111" s="136"/>
      <c r="K111" s="136"/>
      <c r="L111" s="136">
        <v>417771.27539999998</v>
      </c>
      <c r="M111" s="139">
        <v>0</v>
      </c>
    </row>
    <row r="112" spans="2:13" x14ac:dyDescent="0.2">
      <c r="B112" s="99"/>
      <c r="C112" s="10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1"/>
    </row>
    <row r="113" spans="2:13" x14ac:dyDescent="0.2"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</row>
  </sheetData>
  <mergeCells count="3">
    <mergeCell ref="D4:E4"/>
    <mergeCell ref="G4:H4"/>
    <mergeCell ref="D59:E59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11.7109375" style="3" customWidth="1"/>
    <col min="7" max="7" width="9.5703125" style="3" customWidth="1"/>
    <col min="8" max="8" width="12" style="3" customWidth="1"/>
    <col min="9" max="9" width="11.5703125" style="3" customWidth="1"/>
    <col min="10" max="10" width="14.7109375" style="3" customWidth="1"/>
    <col min="11" max="11" width="10" style="3" customWidth="1"/>
    <col min="12" max="12" width="13.7109375" style="3" customWidth="1"/>
    <col min="13" max="15" width="8" style="3"/>
    <col min="16" max="16" width="10.140625" style="3" bestFit="1" customWidth="1"/>
    <col min="17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59</v>
      </c>
      <c r="I2" s="4"/>
      <c r="L2" s="6"/>
      <c r="M2" s="7"/>
      <c r="N2" s="6"/>
      <c r="O2" s="6"/>
    </row>
    <row r="3" spans="1:15" x14ac:dyDescent="0.2">
      <c r="B3" s="8"/>
      <c r="C3" s="9"/>
      <c r="D3" s="9"/>
      <c r="E3" s="9"/>
      <c r="F3" s="9"/>
      <c r="G3" s="9"/>
      <c r="H3" s="10"/>
      <c r="L3" s="6"/>
      <c r="M3" s="7"/>
      <c r="N3" s="6"/>
      <c r="O3" s="6"/>
    </row>
    <row r="4" spans="1:15" x14ac:dyDescent="0.2">
      <c r="B4" s="11" t="s">
        <v>2</v>
      </c>
      <c r="C4" s="12" t="s">
        <v>3</v>
      </c>
      <c r="D4" s="155" t="s">
        <v>4</v>
      </c>
      <c r="E4" s="155"/>
      <c r="F4" s="13"/>
      <c r="G4" s="156" t="s">
        <v>5</v>
      </c>
      <c r="H4" s="157"/>
      <c r="I4" s="14"/>
      <c r="L4" s="6"/>
      <c r="M4" s="7"/>
      <c r="N4" s="7"/>
    </row>
    <row r="5" spans="1:15" x14ac:dyDescent="0.2">
      <c r="A5" s="14"/>
      <c r="B5" s="15"/>
      <c r="D5" s="16" t="s">
        <v>6</v>
      </c>
      <c r="E5" s="17" t="s">
        <v>7</v>
      </c>
      <c r="F5" s="17"/>
      <c r="G5" s="16" t="s">
        <v>6</v>
      </c>
      <c r="H5" s="18" t="s">
        <v>7</v>
      </c>
      <c r="I5" s="14"/>
      <c r="L5" s="6"/>
      <c r="M5" s="7"/>
      <c r="N5" s="7"/>
    </row>
    <row r="6" spans="1:15" x14ac:dyDescent="0.2">
      <c r="A6" s="14"/>
      <c r="B6" s="19"/>
      <c r="C6" s="20"/>
      <c r="D6" s="20"/>
      <c r="E6" s="20"/>
      <c r="F6" s="20"/>
      <c r="G6" s="20"/>
      <c r="H6" s="21"/>
      <c r="I6" s="22"/>
      <c r="L6" s="6"/>
      <c r="M6" s="7"/>
      <c r="N6" s="7"/>
    </row>
    <row r="7" spans="1:15" x14ac:dyDescent="0.2">
      <c r="A7" s="14"/>
      <c r="B7" s="23" t="s">
        <v>8</v>
      </c>
      <c r="C7" s="24" t="s">
        <v>9</v>
      </c>
      <c r="D7" s="25">
        <v>528</v>
      </c>
      <c r="E7" s="25">
        <v>576342</v>
      </c>
      <c r="F7" s="25"/>
      <c r="G7" s="25">
        <v>267</v>
      </c>
      <c r="H7" s="26">
        <v>179418</v>
      </c>
      <c r="I7" s="14"/>
      <c r="J7" s="142"/>
      <c r="K7" s="142"/>
      <c r="L7" s="7"/>
      <c r="M7" s="7"/>
      <c r="N7" s="7"/>
    </row>
    <row r="8" spans="1:15" x14ac:dyDescent="0.2">
      <c r="A8" s="14"/>
      <c r="B8" s="27"/>
      <c r="C8" s="28"/>
      <c r="D8" s="28"/>
      <c r="E8" s="28"/>
      <c r="F8" s="28"/>
      <c r="G8" s="28"/>
      <c r="H8" s="29"/>
      <c r="I8" s="22"/>
      <c r="L8" s="6"/>
      <c r="M8" s="7"/>
      <c r="N8" s="7"/>
    </row>
    <row r="9" spans="1:15" s="38" customFormat="1" x14ac:dyDescent="0.2">
      <c r="A9" s="30"/>
      <c r="B9" s="31" t="s">
        <v>10</v>
      </c>
      <c r="C9" s="32" t="s">
        <v>11</v>
      </c>
      <c r="D9" s="33">
        <v>159</v>
      </c>
      <c r="E9" s="33">
        <v>98429</v>
      </c>
      <c r="F9" s="34"/>
      <c r="G9" s="33">
        <v>133</v>
      </c>
      <c r="H9" s="35">
        <v>49818</v>
      </c>
      <c r="I9" s="30"/>
      <c r="J9" s="143"/>
      <c r="K9" s="143"/>
      <c r="L9" s="36"/>
      <c r="M9" s="37"/>
      <c r="N9" s="37"/>
    </row>
    <row r="10" spans="1:15" x14ac:dyDescent="0.2">
      <c r="A10" s="14"/>
      <c r="B10" s="39"/>
      <c r="C10" s="40"/>
      <c r="D10" s="41"/>
      <c r="E10" s="41"/>
      <c r="F10" s="41"/>
      <c r="G10" s="41"/>
      <c r="H10" s="42"/>
      <c r="I10" s="14"/>
      <c r="J10" s="142"/>
      <c r="K10" s="142"/>
      <c r="L10" s="6"/>
      <c r="M10" s="7"/>
      <c r="N10" s="7"/>
    </row>
    <row r="11" spans="1:15" x14ac:dyDescent="0.2">
      <c r="A11" s="14"/>
      <c r="B11" s="23" t="s">
        <v>12</v>
      </c>
      <c r="C11" s="43" t="s">
        <v>13</v>
      </c>
      <c r="D11" s="44">
        <f>SUM(D12:D14)</f>
        <v>3600</v>
      </c>
      <c r="E11" s="44">
        <f>SUM(E12:E14)</f>
        <v>2827031</v>
      </c>
      <c r="F11" s="44"/>
      <c r="G11" s="44">
        <f>SUM(G12:G14)</f>
        <v>2718</v>
      </c>
      <c r="H11" s="45">
        <f>SUM(H12:H14)</f>
        <v>1311804</v>
      </c>
      <c r="I11" s="14"/>
      <c r="J11" s="142"/>
      <c r="K11" s="142"/>
      <c r="L11" s="6"/>
      <c r="M11" s="46"/>
      <c r="N11" s="7"/>
    </row>
    <row r="12" spans="1:15" x14ac:dyDescent="0.2">
      <c r="A12" s="14"/>
      <c r="B12" s="23"/>
      <c r="C12" s="24" t="s">
        <v>14</v>
      </c>
      <c r="D12" s="41">
        <v>360</v>
      </c>
      <c r="E12" s="41">
        <v>252536</v>
      </c>
      <c r="F12" s="41"/>
      <c r="G12" s="41">
        <v>334</v>
      </c>
      <c r="H12" s="42">
        <v>129541</v>
      </c>
      <c r="I12" s="14"/>
      <c r="J12" s="142"/>
      <c r="K12" s="142"/>
      <c r="L12" s="6"/>
      <c r="M12" s="7"/>
      <c r="N12" s="7"/>
    </row>
    <row r="13" spans="1:15" x14ac:dyDescent="0.2">
      <c r="A13" s="14"/>
      <c r="B13" s="39"/>
      <c r="C13" s="24" t="s">
        <v>15</v>
      </c>
      <c r="D13" s="41">
        <v>3103</v>
      </c>
      <c r="E13" s="41">
        <v>2495904</v>
      </c>
      <c r="F13" s="41"/>
      <c r="G13" s="41">
        <v>2276</v>
      </c>
      <c r="H13" s="42">
        <v>1143389</v>
      </c>
      <c r="I13" s="14"/>
      <c r="J13" s="142"/>
      <c r="K13" s="142"/>
      <c r="L13" s="7"/>
      <c r="M13" s="7"/>
      <c r="N13" s="7"/>
    </row>
    <row r="14" spans="1:15" x14ac:dyDescent="0.2">
      <c r="A14" s="14"/>
      <c r="B14" s="39"/>
      <c r="C14" s="24" t="s">
        <v>16</v>
      </c>
      <c r="D14" s="41">
        <v>137</v>
      </c>
      <c r="E14" s="41">
        <v>78591</v>
      </c>
      <c r="F14" s="41"/>
      <c r="G14" s="41">
        <v>108</v>
      </c>
      <c r="H14" s="42">
        <v>38874</v>
      </c>
      <c r="I14" s="14"/>
      <c r="J14" s="142"/>
      <c r="K14" s="142"/>
      <c r="M14" s="7"/>
      <c r="N14" s="7"/>
    </row>
    <row r="15" spans="1:15" x14ac:dyDescent="0.2">
      <c r="A15" s="14"/>
      <c r="B15" s="39"/>
      <c r="C15" s="24"/>
      <c r="D15" s="41"/>
      <c r="E15" s="41"/>
      <c r="F15" s="41"/>
      <c r="G15" s="41"/>
      <c r="H15" s="42"/>
      <c r="I15" s="14"/>
      <c r="J15" s="142"/>
      <c r="K15" s="142"/>
      <c r="M15" s="7"/>
      <c r="N15" s="7"/>
    </row>
    <row r="16" spans="1:15" x14ac:dyDescent="0.2">
      <c r="A16" s="14"/>
      <c r="B16" s="39" t="s">
        <v>17</v>
      </c>
      <c r="C16" s="43" t="s">
        <v>13</v>
      </c>
      <c r="D16" s="44">
        <f>SUM(D17:D18)</f>
        <v>2742</v>
      </c>
      <c r="E16" s="44">
        <f>SUM(E17:E18)</f>
        <v>2323474</v>
      </c>
      <c r="F16" s="44"/>
      <c r="G16" s="44">
        <f>SUM(G17:G18)</f>
        <v>1896</v>
      </c>
      <c r="H16" s="44">
        <f>SUM(H17:H18)</f>
        <v>929899</v>
      </c>
      <c r="I16" s="14"/>
      <c r="J16" s="142"/>
      <c r="K16" s="142"/>
      <c r="M16" s="7"/>
      <c r="N16" s="7"/>
    </row>
    <row r="17" spans="1:14" x14ac:dyDescent="0.2">
      <c r="A17" s="14"/>
      <c r="B17" s="39"/>
      <c r="C17" s="24" t="s">
        <v>16</v>
      </c>
      <c r="D17" s="41">
        <v>649</v>
      </c>
      <c r="E17" s="41">
        <v>486783</v>
      </c>
      <c r="F17" s="41"/>
      <c r="G17" s="41">
        <v>379</v>
      </c>
      <c r="H17" s="42">
        <v>124385</v>
      </c>
      <c r="I17" s="14"/>
      <c r="J17" s="142"/>
      <c r="K17" s="142"/>
      <c r="M17" s="7"/>
      <c r="N17" s="7"/>
    </row>
    <row r="18" spans="1:14" x14ac:dyDescent="0.2">
      <c r="A18" s="14"/>
      <c r="B18" s="39"/>
      <c r="C18" s="24" t="s">
        <v>18</v>
      </c>
      <c r="D18" s="41">
        <v>2093</v>
      </c>
      <c r="E18" s="41">
        <v>1836691</v>
      </c>
      <c r="F18" s="41"/>
      <c r="G18" s="41">
        <v>1517</v>
      </c>
      <c r="H18" s="42">
        <v>805514</v>
      </c>
      <c r="I18" s="14"/>
      <c r="J18" s="142"/>
      <c r="K18" s="142"/>
      <c r="M18" s="7"/>
      <c r="N18" s="7"/>
    </row>
    <row r="19" spans="1:14" x14ac:dyDescent="0.2">
      <c r="A19" s="14"/>
      <c r="B19" s="39"/>
      <c r="C19" s="47"/>
      <c r="D19" s="48"/>
      <c r="E19" s="48"/>
      <c r="F19" s="48"/>
      <c r="G19" s="48"/>
      <c r="H19" s="49"/>
      <c r="I19" s="14"/>
      <c r="J19" s="142"/>
      <c r="K19" s="142"/>
      <c r="L19" s="7"/>
      <c r="M19" s="7"/>
      <c r="N19" s="7"/>
    </row>
    <row r="20" spans="1:14" x14ac:dyDescent="0.2">
      <c r="A20" s="14"/>
      <c r="B20" s="50" t="s">
        <v>19</v>
      </c>
      <c r="C20" s="24" t="s">
        <v>20</v>
      </c>
      <c r="D20" s="25">
        <v>968</v>
      </c>
      <c r="E20" s="25">
        <v>845642</v>
      </c>
      <c r="F20" s="25"/>
      <c r="G20" s="25">
        <v>606</v>
      </c>
      <c r="H20" s="26">
        <v>302558.77</v>
      </c>
      <c r="I20" s="14"/>
      <c r="J20" s="142"/>
      <c r="K20" s="142"/>
      <c r="L20" s="7"/>
      <c r="M20" s="7"/>
      <c r="N20" s="7"/>
    </row>
    <row r="21" spans="1:14" x14ac:dyDescent="0.2">
      <c r="A21" s="14"/>
      <c r="B21" s="23"/>
      <c r="C21" s="24"/>
      <c r="D21" s="48"/>
      <c r="E21" s="48"/>
      <c r="F21" s="48"/>
      <c r="G21" s="48"/>
      <c r="H21" s="49"/>
      <c r="I21" s="14"/>
      <c r="J21" s="142"/>
      <c r="K21" s="142"/>
      <c r="L21" s="7"/>
      <c r="M21" s="7"/>
      <c r="N21" s="7"/>
    </row>
    <row r="22" spans="1:14" x14ac:dyDescent="0.2">
      <c r="A22" s="14"/>
      <c r="B22" s="23" t="s">
        <v>21</v>
      </c>
      <c r="C22" s="43" t="s">
        <v>13</v>
      </c>
      <c r="D22" s="44">
        <f>SUM(D23:D28)</f>
        <v>566</v>
      </c>
      <c r="E22" s="44">
        <f>SUM(E23:E28)</f>
        <v>560868</v>
      </c>
      <c r="F22" s="44"/>
      <c r="G22" s="44">
        <f>SUM(G23:G28)</f>
        <v>408</v>
      </c>
      <c r="H22" s="45">
        <f>SUM(H23:H28)</f>
        <v>286516</v>
      </c>
      <c r="I22" s="14"/>
      <c r="J22" s="142"/>
      <c r="K22" s="142"/>
    </row>
    <row r="23" spans="1:14" x14ac:dyDescent="0.2">
      <c r="A23" s="14"/>
      <c r="B23" s="39"/>
      <c r="C23" s="24" t="s">
        <v>22</v>
      </c>
      <c r="D23" s="48">
        <v>59</v>
      </c>
      <c r="E23" s="48">
        <v>34423</v>
      </c>
      <c r="F23" s="48"/>
      <c r="G23" s="48">
        <v>44</v>
      </c>
      <c r="H23" s="49">
        <v>17786</v>
      </c>
      <c r="I23" s="14"/>
      <c r="J23" s="142"/>
      <c r="K23" s="142"/>
    </row>
    <row r="24" spans="1:14" x14ac:dyDescent="0.2">
      <c r="A24" s="14"/>
      <c r="B24" s="39"/>
      <c r="C24" s="24" t="s">
        <v>23</v>
      </c>
      <c r="D24" s="48">
        <v>100</v>
      </c>
      <c r="E24" s="48">
        <v>188310</v>
      </c>
      <c r="F24" s="48"/>
      <c r="G24" s="48">
        <v>61</v>
      </c>
      <c r="H24" s="49">
        <v>100974</v>
      </c>
      <c r="I24" s="14"/>
      <c r="J24" s="142"/>
      <c r="K24" s="142"/>
    </row>
    <row r="25" spans="1:14" x14ac:dyDescent="0.2">
      <c r="A25" s="14"/>
      <c r="B25" s="39"/>
      <c r="C25" s="24" t="s">
        <v>24</v>
      </c>
      <c r="D25" s="48">
        <v>190</v>
      </c>
      <c r="E25" s="48">
        <v>134803</v>
      </c>
      <c r="F25" s="48"/>
      <c r="G25" s="48">
        <v>121</v>
      </c>
      <c r="H25" s="49">
        <v>53875</v>
      </c>
      <c r="I25" s="14"/>
      <c r="J25" s="142"/>
      <c r="K25" s="142"/>
    </row>
    <row r="26" spans="1:14" x14ac:dyDescent="0.2">
      <c r="A26" s="14"/>
      <c r="B26" s="39"/>
      <c r="C26" s="24" t="s">
        <v>25</v>
      </c>
      <c r="D26" s="48">
        <v>15</v>
      </c>
      <c r="E26" s="48">
        <v>16078</v>
      </c>
      <c r="F26" s="48"/>
      <c r="G26" s="48">
        <v>24</v>
      </c>
      <c r="H26" s="49">
        <v>10887</v>
      </c>
      <c r="I26" s="14"/>
      <c r="J26" s="142"/>
      <c r="K26" s="142"/>
    </row>
    <row r="27" spans="1:14" x14ac:dyDescent="0.2">
      <c r="A27" s="14"/>
      <c r="B27" s="39"/>
      <c r="C27" s="24" t="s">
        <v>26</v>
      </c>
      <c r="D27" s="48">
        <v>155</v>
      </c>
      <c r="E27" s="48">
        <v>124887</v>
      </c>
      <c r="F27" s="48"/>
      <c r="G27" s="48">
        <v>120</v>
      </c>
      <c r="H27" s="49">
        <v>66812</v>
      </c>
      <c r="I27" s="14"/>
      <c r="J27" s="142"/>
      <c r="K27" s="142"/>
    </row>
    <row r="28" spans="1:14" x14ac:dyDescent="0.2">
      <c r="A28" s="14"/>
      <c r="B28" s="39"/>
      <c r="C28" s="24" t="s">
        <v>27</v>
      </c>
      <c r="D28" s="48">
        <v>47</v>
      </c>
      <c r="E28" s="48">
        <v>62367</v>
      </c>
      <c r="F28" s="48"/>
      <c r="G28" s="48">
        <v>38</v>
      </c>
      <c r="H28" s="49">
        <v>36182</v>
      </c>
      <c r="I28" s="14"/>
      <c r="J28" s="142"/>
      <c r="K28" s="142"/>
    </row>
    <row r="29" spans="1:14" x14ac:dyDescent="0.2">
      <c r="A29" s="14"/>
      <c r="B29" s="39"/>
      <c r="C29" s="47"/>
      <c r="D29" s="48"/>
      <c r="E29" s="48"/>
      <c r="F29" s="48"/>
      <c r="G29" s="48"/>
      <c r="H29" s="49"/>
      <c r="I29" s="14"/>
      <c r="J29" s="142"/>
      <c r="K29" s="142"/>
    </row>
    <row r="30" spans="1:14" x14ac:dyDescent="0.2">
      <c r="A30" s="14"/>
      <c r="B30" s="23" t="s">
        <v>28</v>
      </c>
      <c r="C30" s="43" t="s">
        <v>13</v>
      </c>
      <c r="D30" s="44">
        <f>SUM(D31:D34)</f>
        <v>344</v>
      </c>
      <c r="E30" s="44">
        <f>SUM(E31:E34)</f>
        <v>358599</v>
      </c>
      <c r="F30" s="44"/>
      <c r="G30" s="44">
        <f>SUM(G31:G34)</f>
        <v>271</v>
      </c>
      <c r="H30" s="44">
        <f>SUM(H31:H34)</f>
        <v>184153</v>
      </c>
      <c r="I30" s="14"/>
      <c r="J30" s="142"/>
      <c r="K30" s="142"/>
    </row>
    <row r="31" spans="1:14" x14ac:dyDescent="0.2">
      <c r="A31" s="14"/>
      <c r="B31" s="39"/>
      <c r="C31" s="51" t="s">
        <v>9</v>
      </c>
      <c r="D31" s="48">
        <v>317</v>
      </c>
      <c r="E31" s="48">
        <v>342857</v>
      </c>
      <c r="F31" s="48"/>
      <c r="G31" s="48">
        <v>246</v>
      </c>
      <c r="H31" s="49">
        <v>169164</v>
      </c>
      <c r="I31" s="14"/>
      <c r="J31" s="142"/>
      <c r="K31" s="142"/>
    </row>
    <row r="32" spans="1:14" x14ac:dyDescent="0.2">
      <c r="A32" s="14"/>
      <c r="B32" s="39"/>
      <c r="C32" s="24" t="s">
        <v>29</v>
      </c>
      <c r="D32" s="48">
        <v>0</v>
      </c>
      <c r="E32" s="48">
        <v>0</v>
      </c>
      <c r="F32" s="48"/>
      <c r="G32" s="48">
        <v>0</v>
      </c>
      <c r="H32" s="49">
        <v>0</v>
      </c>
      <c r="I32" s="14"/>
      <c r="J32" s="142"/>
      <c r="K32" s="142"/>
    </row>
    <row r="33" spans="1:11" x14ac:dyDescent="0.2">
      <c r="A33" s="14"/>
      <c r="B33" s="39"/>
      <c r="C33" s="24" t="s">
        <v>30</v>
      </c>
      <c r="D33" s="48">
        <v>1</v>
      </c>
      <c r="E33" s="48">
        <v>365</v>
      </c>
      <c r="F33" s="48"/>
      <c r="G33" s="48">
        <v>10</v>
      </c>
      <c r="H33" s="49">
        <v>7425</v>
      </c>
      <c r="I33" s="14"/>
      <c r="J33" s="142"/>
      <c r="K33" s="142"/>
    </row>
    <row r="34" spans="1:11" x14ac:dyDescent="0.2">
      <c r="A34" s="14"/>
      <c r="B34" s="39"/>
      <c r="C34" s="24" t="s">
        <v>31</v>
      </c>
      <c r="D34" s="48">
        <v>26</v>
      </c>
      <c r="E34" s="48">
        <v>15377</v>
      </c>
      <c r="F34" s="48"/>
      <c r="G34" s="48">
        <v>15</v>
      </c>
      <c r="H34" s="49">
        <v>7564</v>
      </c>
      <c r="I34" s="14"/>
      <c r="J34" s="142"/>
      <c r="K34" s="142"/>
    </row>
    <row r="35" spans="1:11" x14ac:dyDescent="0.2">
      <c r="A35" s="14"/>
      <c r="B35" s="39"/>
      <c r="C35" s="47"/>
      <c r="D35" s="41"/>
      <c r="E35" s="41"/>
      <c r="F35" s="41"/>
      <c r="G35" s="41"/>
      <c r="H35" s="42"/>
      <c r="I35" s="14"/>
      <c r="J35" s="142"/>
      <c r="K35" s="142"/>
    </row>
    <row r="36" spans="1:11" x14ac:dyDescent="0.2">
      <c r="A36" s="14"/>
      <c r="B36" s="23" t="s">
        <v>32</v>
      </c>
      <c r="C36" s="43" t="s">
        <v>13</v>
      </c>
      <c r="D36" s="44">
        <f>SUM(D37:D38)</f>
        <v>246</v>
      </c>
      <c r="E36" s="44">
        <f>SUM(E37:E38)</f>
        <v>299877.53999999998</v>
      </c>
      <c r="F36" s="44"/>
      <c r="G36" s="44">
        <f>SUM(G37:G38)</f>
        <v>198</v>
      </c>
      <c r="H36" s="45">
        <f>SUM(H37:H38)</f>
        <v>158365</v>
      </c>
      <c r="I36" s="14"/>
      <c r="J36" s="142"/>
      <c r="K36" s="142"/>
    </row>
    <row r="37" spans="1:11" x14ac:dyDescent="0.2">
      <c r="A37" s="14"/>
      <c r="B37" s="39"/>
      <c r="C37" s="24" t="s">
        <v>9</v>
      </c>
      <c r="D37" s="48">
        <v>138</v>
      </c>
      <c r="E37" s="48">
        <v>202982</v>
      </c>
      <c r="F37" s="48"/>
      <c r="G37" s="48">
        <v>110</v>
      </c>
      <c r="H37" s="49">
        <v>99339</v>
      </c>
      <c r="I37" s="14"/>
      <c r="J37" s="142"/>
      <c r="K37" s="142"/>
    </row>
    <row r="38" spans="1:11" x14ac:dyDescent="0.2">
      <c r="A38" s="14"/>
      <c r="B38" s="39"/>
      <c r="C38" s="24" t="s">
        <v>26</v>
      </c>
      <c r="D38" s="48">
        <v>108</v>
      </c>
      <c r="E38" s="48">
        <v>96895.54</v>
      </c>
      <c r="F38" s="48"/>
      <c r="G38" s="48">
        <v>88</v>
      </c>
      <c r="H38" s="49">
        <v>59026</v>
      </c>
      <c r="I38" s="14"/>
      <c r="J38" s="142"/>
      <c r="K38" s="142"/>
    </row>
    <row r="39" spans="1:11" x14ac:dyDescent="0.2">
      <c r="A39" s="14"/>
      <c r="B39" s="39"/>
      <c r="C39" s="47"/>
      <c r="D39" s="48"/>
      <c r="E39" s="48"/>
      <c r="F39" s="48"/>
      <c r="G39" s="48"/>
      <c r="H39" s="49"/>
      <c r="I39" s="14"/>
      <c r="J39" s="142"/>
      <c r="K39" s="142"/>
    </row>
    <row r="40" spans="1:11" x14ac:dyDescent="0.2">
      <c r="A40" s="14"/>
      <c r="B40" s="23" t="s">
        <v>33</v>
      </c>
      <c r="C40" s="43" t="s">
        <v>13</v>
      </c>
      <c r="D40" s="44">
        <f>SUM(D41:D42)</f>
        <v>892</v>
      </c>
      <c r="E40" s="44">
        <f>SUM(E41:E42)</f>
        <v>388461</v>
      </c>
      <c r="G40" s="44">
        <f>SUM(G41:G42)</f>
        <v>780</v>
      </c>
      <c r="H40" s="45">
        <f>SUM(H41:H42)</f>
        <v>218371</v>
      </c>
      <c r="I40" s="14"/>
      <c r="J40" s="142"/>
      <c r="K40" s="142"/>
    </row>
    <row r="41" spans="1:11" x14ac:dyDescent="0.2">
      <c r="A41" s="14"/>
      <c r="B41" s="39"/>
      <c r="C41" s="24" t="s">
        <v>24</v>
      </c>
      <c r="D41" s="48">
        <v>559</v>
      </c>
      <c r="E41" s="48">
        <v>237669</v>
      </c>
      <c r="F41" s="48"/>
      <c r="G41" s="48">
        <v>519</v>
      </c>
      <c r="H41" s="49">
        <v>137323</v>
      </c>
      <c r="I41" s="14"/>
      <c r="J41" s="142"/>
      <c r="K41" s="142"/>
    </row>
    <row r="42" spans="1:11" x14ac:dyDescent="0.2">
      <c r="A42" s="14"/>
      <c r="B42" s="39"/>
      <c r="C42" s="24" t="s">
        <v>25</v>
      </c>
      <c r="D42" s="48">
        <v>333</v>
      </c>
      <c r="E42" s="48">
        <v>150792</v>
      </c>
      <c r="F42" s="48"/>
      <c r="G42" s="48">
        <v>261</v>
      </c>
      <c r="H42" s="49">
        <v>81048</v>
      </c>
      <c r="I42" s="14"/>
      <c r="J42" s="142"/>
      <c r="K42" s="142"/>
    </row>
    <row r="43" spans="1:11" x14ac:dyDescent="0.2">
      <c r="A43" s="14"/>
      <c r="B43" s="39"/>
      <c r="C43" s="24"/>
      <c r="H43" s="49"/>
      <c r="I43" s="14"/>
      <c r="J43" s="142"/>
      <c r="K43" s="142"/>
    </row>
    <row r="44" spans="1:11" x14ac:dyDescent="0.2">
      <c r="A44" s="14"/>
      <c r="B44" s="23" t="s">
        <v>34</v>
      </c>
      <c r="C44" s="24" t="s">
        <v>35</v>
      </c>
      <c r="D44" s="25">
        <v>12</v>
      </c>
      <c r="E44" s="25">
        <v>34253</v>
      </c>
      <c r="F44" s="25"/>
      <c r="G44" s="25">
        <v>12</v>
      </c>
      <c r="H44" s="26">
        <v>20997</v>
      </c>
      <c r="I44" s="14"/>
      <c r="J44" s="142"/>
      <c r="K44" s="142"/>
    </row>
    <row r="45" spans="1:11" x14ac:dyDescent="0.2">
      <c r="A45" s="14"/>
      <c r="B45" s="23"/>
      <c r="C45" s="24"/>
      <c r="D45" s="25"/>
      <c r="E45" s="25"/>
      <c r="F45" s="25"/>
      <c r="G45" s="25"/>
      <c r="H45" s="26"/>
      <c r="I45" s="14"/>
      <c r="J45" s="142"/>
      <c r="K45" s="142"/>
    </row>
    <row r="46" spans="1:11" x14ac:dyDescent="0.2">
      <c r="A46" s="14"/>
      <c r="B46" s="50" t="s">
        <v>36</v>
      </c>
      <c r="C46" s="43" t="s">
        <v>13</v>
      </c>
      <c r="D46" s="52">
        <f>SUM(D47:D48)</f>
        <v>0</v>
      </c>
      <c r="E46" s="44">
        <f>SUM(E47:E48)</f>
        <v>0</v>
      </c>
      <c r="F46" s="44"/>
      <c r="G46" s="44">
        <f>SUM(G47:G48)</f>
        <v>0</v>
      </c>
      <c r="H46" s="45">
        <f>SUM(H47:H48)</f>
        <v>0</v>
      </c>
      <c r="I46" s="14"/>
      <c r="J46" s="142"/>
      <c r="K46" s="142"/>
    </row>
    <row r="47" spans="1:11" x14ac:dyDescent="0.2">
      <c r="A47" s="14"/>
      <c r="B47" s="39"/>
      <c r="C47" s="24" t="s">
        <v>18</v>
      </c>
      <c r="D47" s="48">
        <v>0</v>
      </c>
      <c r="E47" s="48">
        <v>0</v>
      </c>
      <c r="F47" s="48"/>
      <c r="G47" s="53">
        <v>0</v>
      </c>
      <c r="H47" s="49">
        <v>0</v>
      </c>
      <c r="I47" s="14"/>
      <c r="J47" s="142"/>
      <c r="K47" s="142"/>
    </row>
    <row r="48" spans="1:11" x14ac:dyDescent="0.2">
      <c r="A48" s="14"/>
      <c r="B48" s="39"/>
      <c r="C48" s="24" t="s">
        <v>16</v>
      </c>
      <c r="D48" s="48">
        <v>0</v>
      </c>
      <c r="E48" s="48">
        <v>0</v>
      </c>
      <c r="F48" s="48"/>
      <c r="G48" s="53">
        <v>0</v>
      </c>
      <c r="H48" s="49">
        <v>0</v>
      </c>
      <c r="I48" s="14"/>
      <c r="J48" s="142"/>
      <c r="K48" s="142"/>
    </row>
    <row r="49" spans="1:11" ht="13.5" customHeight="1" x14ac:dyDescent="0.2">
      <c r="A49" s="14"/>
      <c r="B49" s="23"/>
      <c r="C49" s="24"/>
      <c r="D49" s="48"/>
      <c r="E49" s="48"/>
      <c r="F49" s="48"/>
      <c r="G49" s="48"/>
      <c r="H49" s="26"/>
      <c r="I49" s="14"/>
      <c r="J49" s="142"/>
      <c r="K49" s="142"/>
    </row>
    <row r="50" spans="1:11" x14ac:dyDescent="0.2">
      <c r="A50" s="14"/>
      <c r="B50" s="8"/>
      <c r="C50" s="9"/>
      <c r="D50" s="54"/>
      <c r="E50" s="54"/>
      <c r="F50" s="54"/>
      <c r="G50" s="54"/>
      <c r="H50" s="55"/>
      <c r="I50" s="22"/>
      <c r="K50" s="144"/>
    </row>
    <row r="51" spans="1:11" x14ac:dyDescent="0.2">
      <c r="A51" s="14"/>
      <c r="B51" s="23" t="s">
        <v>37</v>
      </c>
      <c r="D51" s="44">
        <f>D40+D16+D36+D30+D22+D20+D7+D11+D9+D46+D44</f>
        <v>10057</v>
      </c>
      <c r="E51" s="44">
        <f>E40+E16+E36+E30+E22+E20+E7+E11+E9+E46+E44</f>
        <v>8312976.54</v>
      </c>
      <c r="F51" s="44"/>
      <c r="G51" s="44">
        <f>G40+D16+G36+G30+G22+G20+G7+G11+G9+G46+G44</f>
        <v>8135</v>
      </c>
      <c r="H51" s="44">
        <f>H40+E16+H36+H30+H22+H20+H7+H11+H9+H46+H44</f>
        <v>5035474.7699999996</v>
      </c>
      <c r="I51" s="14"/>
    </row>
    <row r="52" spans="1:11" x14ac:dyDescent="0.2">
      <c r="A52" s="14"/>
      <c r="B52" s="56" t="s">
        <v>38</v>
      </c>
      <c r="D52" s="44"/>
      <c r="E52" s="44">
        <f>E51*K52</f>
        <v>188100712.84213439</v>
      </c>
      <c r="F52" s="44"/>
      <c r="G52" s="44"/>
      <c r="H52" s="45">
        <f>H51*K52</f>
        <v>113939500.39170718</v>
      </c>
      <c r="I52" s="14"/>
      <c r="J52" s="145" t="s">
        <v>60</v>
      </c>
      <c r="K52" s="146">
        <v>22.627359999999999</v>
      </c>
    </row>
    <row r="53" spans="1:11" x14ac:dyDescent="0.2">
      <c r="B53" s="19"/>
      <c r="C53" s="20"/>
      <c r="D53" s="57"/>
      <c r="E53" s="57"/>
      <c r="F53" s="57"/>
      <c r="G53" s="57"/>
      <c r="H53" s="58"/>
      <c r="I53" s="14"/>
    </row>
    <row r="54" spans="1:11" x14ac:dyDescent="0.2">
      <c r="B54" s="59"/>
      <c r="C54" s="60"/>
      <c r="D54" s="60"/>
      <c r="E54" s="60"/>
      <c r="F54" s="60"/>
      <c r="G54" s="60"/>
      <c r="H54" s="60"/>
      <c r="K54" s="147"/>
    </row>
    <row r="55" spans="1:11" x14ac:dyDescent="0.2">
      <c r="B55" s="60"/>
      <c r="K55" s="147"/>
    </row>
    <row r="56" spans="1:11" x14ac:dyDescent="0.2">
      <c r="B56" s="2" t="s">
        <v>39</v>
      </c>
    </row>
    <row r="57" spans="1:11" x14ac:dyDescent="0.2">
      <c r="B57" s="61" t="str">
        <f>'[1]A RESERVAS 528'!$B$2</f>
        <v xml:space="preserve">     (al 30 de junio de 2012, montos expresados en U.F.)</v>
      </c>
    </row>
    <row r="58" spans="1:11" x14ac:dyDescent="0.2">
      <c r="A58" s="14"/>
      <c r="B58" s="8"/>
      <c r="C58" s="9"/>
      <c r="D58" s="9"/>
      <c r="E58" s="10"/>
      <c r="F58" s="22"/>
    </row>
    <row r="59" spans="1:11" x14ac:dyDescent="0.2">
      <c r="A59" s="22"/>
      <c r="B59" s="15"/>
      <c r="D59" s="62" t="s">
        <v>40</v>
      </c>
      <c r="E59" s="63"/>
      <c r="F59" s="14"/>
    </row>
    <row r="60" spans="1:11" x14ac:dyDescent="0.2">
      <c r="A60" s="14"/>
      <c r="B60" s="11" t="s">
        <v>2</v>
      </c>
      <c r="C60" s="12" t="s">
        <v>3</v>
      </c>
      <c r="D60" s="158" t="s">
        <v>41</v>
      </c>
      <c r="E60" s="159"/>
      <c r="F60" s="14"/>
    </row>
    <row r="61" spans="1:11" x14ac:dyDescent="0.2">
      <c r="A61" s="14"/>
      <c r="B61" s="64"/>
      <c r="C61" s="65"/>
      <c r="D61" s="16" t="s">
        <v>42</v>
      </c>
      <c r="E61" s="18" t="s">
        <v>43</v>
      </c>
      <c r="F61" s="14"/>
    </row>
    <row r="62" spans="1:11" x14ac:dyDescent="0.2">
      <c r="A62" s="14"/>
      <c r="B62" s="19"/>
      <c r="C62" s="20"/>
      <c r="D62" s="20"/>
      <c r="E62" s="21"/>
      <c r="F62" s="22"/>
    </row>
    <row r="63" spans="1:11" x14ac:dyDescent="0.2">
      <c r="A63" s="14"/>
      <c r="B63" s="23" t="s">
        <v>10</v>
      </c>
      <c r="C63" s="24" t="s">
        <v>11</v>
      </c>
      <c r="D63" s="41">
        <v>1</v>
      </c>
      <c r="E63" s="42">
        <v>386</v>
      </c>
      <c r="F63" s="14"/>
    </row>
    <row r="64" spans="1:11" x14ac:dyDescent="0.2">
      <c r="A64" s="14"/>
      <c r="B64" s="39"/>
      <c r="D64" s="48"/>
      <c r="E64" s="49"/>
      <c r="F64" s="14"/>
    </row>
    <row r="65" spans="1:16" x14ac:dyDescent="0.2">
      <c r="A65" s="14"/>
      <c r="B65" s="66" t="s">
        <v>34</v>
      </c>
      <c r="C65" s="67" t="s">
        <v>22</v>
      </c>
      <c r="D65" s="68">
        <v>3</v>
      </c>
      <c r="E65" s="69">
        <v>803</v>
      </c>
      <c r="F65" s="14"/>
    </row>
    <row r="66" spans="1:16" x14ac:dyDescent="0.2">
      <c r="A66" s="14"/>
      <c r="B66" s="27"/>
      <c r="C66" s="28"/>
      <c r="D66" s="70"/>
      <c r="E66" s="71"/>
      <c r="F66" s="22"/>
    </row>
    <row r="67" spans="1:16" x14ac:dyDescent="0.2">
      <c r="A67" s="14"/>
      <c r="B67" s="23" t="s">
        <v>37</v>
      </c>
      <c r="D67" s="44">
        <f>SUM(D63:D65)</f>
        <v>4</v>
      </c>
      <c r="E67" s="45">
        <f>SUM(E63:E65)</f>
        <v>1189</v>
      </c>
      <c r="F67" s="14"/>
    </row>
    <row r="68" spans="1:16" x14ac:dyDescent="0.2">
      <c r="A68" s="14"/>
      <c r="B68" s="56" t="s">
        <v>38</v>
      </c>
      <c r="D68" s="44"/>
      <c r="E68" s="45">
        <f>E67*H68</f>
        <v>26903.931039999999</v>
      </c>
      <c r="F68" s="14"/>
      <c r="G68" s="148" t="s">
        <v>60</v>
      </c>
      <c r="H68" s="149">
        <v>22.627359999999999</v>
      </c>
    </row>
    <row r="69" spans="1:16" x14ac:dyDescent="0.2">
      <c r="A69" s="14"/>
      <c r="B69" s="19"/>
      <c r="C69" s="20"/>
      <c r="D69" s="72"/>
      <c r="E69" s="73"/>
      <c r="F69" s="22"/>
    </row>
    <row r="73" spans="1:16" x14ac:dyDescent="0.2">
      <c r="B73" s="74" t="s">
        <v>44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</row>
    <row r="74" spans="1:16" x14ac:dyDescent="0.2">
      <c r="B74" s="76" t="str">
        <f>'[1]A RESERVAS 528'!$B$2</f>
        <v xml:space="preserve">     (al 30 de junio de 2012, montos expresados en U.F.)</v>
      </c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</row>
    <row r="75" spans="1:16" x14ac:dyDescent="0.2">
      <c r="B75" s="77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9"/>
      <c r="N75" s="150"/>
      <c r="O75" s="75"/>
      <c r="P75" s="75"/>
    </row>
    <row r="76" spans="1:16" x14ac:dyDescent="0.2">
      <c r="B76" s="80"/>
      <c r="C76" s="75"/>
      <c r="D76" s="81"/>
      <c r="E76" s="82"/>
      <c r="F76" s="82" t="s">
        <v>45</v>
      </c>
      <c r="G76" s="82"/>
      <c r="H76" s="81"/>
      <c r="I76" s="81"/>
      <c r="J76" s="75"/>
      <c r="K76" s="83" t="s">
        <v>46</v>
      </c>
      <c r="L76" s="83"/>
      <c r="M76" s="84"/>
      <c r="N76" s="151"/>
      <c r="O76" s="75"/>
      <c r="P76" s="75"/>
    </row>
    <row r="77" spans="1:16" x14ac:dyDescent="0.2">
      <c r="B77" s="85" t="s">
        <v>2</v>
      </c>
      <c r="C77" s="86" t="s">
        <v>3</v>
      </c>
      <c r="D77" s="87"/>
      <c r="E77" s="88" t="s">
        <v>47</v>
      </c>
      <c r="F77" s="87"/>
      <c r="G77" s="89"/>
      <c r="H77" s="90" t="s">
        <v>48</v>
      </c>
      <c r="I77" s="87"/>
      <c r="J77" s="75"/>
      <c r="K77" s="75"/>
      <c r="L77" s="75"/>
      <c r="M77" s="91"/>
      <c r="N77" s="151"/>
      <c r="O77" s="75"/>
      <c r="P77" s="75"/>
    </row>
    <row r="78" spans="1:16" x14ac:dyDescent="0.2">
      <c r="B78" s="80"/>
      <c r="C78" s="75"/>
      <c r="D78" s="74" t="s">
        <v>49</v>
      </c>
      <c r="E78" s="92"/>
      <c r="F78" s="93" t="s">
        <v>50</v>
      </c>
      <c r="G78" s="94"/>
      <c r="H78" s="74" t="s">
        <v>51</v>
      </c>
      <c r="I78" s="95"/>
      <c r="J78" s="95"/>
      <c r="K78" s="74" t="s">
        <v>49</v>
      </c>
      <c r="L78" s="92"/>
      <c r="M78" s="96" t="s">
        <v>50</v>
      </c>
      <c r="N78" s="151"/>
      <c r="O78" s="75"/>
      <c r="P78" s="75"/>
    </row>
    <row r="79" spans="1:16" x14ac:dyDescent="0.2">
      <c r="B79" s="80"/>
      <c r="C79" s="75"/>
      <c r="D79" s="97" t="s">
        <v>6</v>
      </c>
      <c r="E79" s="93" t="s">
        <v>7</v>
      </c>
      <c r="F79" s="97" t="s">
        <v>7</v>
      </c>
      <c r="G79" s="97"/>
      <c r="H79" s="93" t="s">
        <v>6</v>
      </c>
      <c r="I79" s="93" t="s">
        <v>52</v>
      </c>
      <c r="J79" s="93"/>
      <c r="K79" s="97" t="s">
        <v>6</v>
      </c>
      <c r="L79" s="97" t="s">
        <v>53</v>
      </c>
      <c r="M79" s="98" t="s">
        <v>7</v>
      </c>
      <c r="N79" s="151"/>
      <c r="O79" s="75"/>
      <c r="P79" s="75"/>
    </row>
    <row r="80" spans="1:16" x14ac:dyDescent="0.2">
      <c r="B80" s="99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1"/>
      <c r="N80" s="150"/>
      <c r="O80" s="75"/>
      <c r="P80" s="75"/>
    </row>
    <row r="81" spans="2:16" x14ac:dyDescent="0.2">
      <c r="B81" s="102" t="s">
        <v>54</v>
      </c>
      <c r="C81" s="103" t="s">
        <v>15</v>
      </c>
      <c r="D81" s="104">
        <v>0</v>
      </c>
      <c r="E81" s="104">
        <v>0</v>
      </c>
      <c r="F81" s="104">
        <v>0</v>
      </c>
      <c r="G81" s="105"/>
      <c r="H81" s="105">
        <v>0</v>
      </c>
      <c r="I81" s="105">
        <v>0</v>
      </c>
      <c r="J81" s="105"/>
      <c r="K81" s="105">
        <v>0</v>
      </c>
      <c r="L81" s="105">
        <v>0</v>
      </c>
      <c r="M81" s="106">
        <v>0</v>
      </c>
      <c r="N81" s="75"/>
      <c r="O81" s="75"/>
      <c r="P81" s="75"/>
    </row>
    <row r="82" spans="2:16" x14ac:dyDescent="0.2">
      <c r="B82" s="107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9"/>
      <c r="N82" s="75"/>
      <c r="O82" s="75"/>
      <c r="P82" s="75"/>
    </row>
    <row r="83" spans="2:16" x14ac:dyDescent="0.2">
      <c r="B83" s="102" t="s">
        <v>8</v>
      </c>
      <c r="C83" s="110" t="s">
        <v>13</v>
      </c>
      <c r="D83" s="111">
        <f>SUM(D84:D85)</f>
        <v>288</v>
      </c>
      <c r="E83" s="111">
        <f t="shared" ref="E83:M83" si="0">SUM(E84:E85)</f>
        <v>312433</v>
      </c>
      <c r="F83" s="111">
        <f t="shared" si="0"/>
        <v>0</v>
      </c>
      <c r="G83" s="111"/>
      <c r="H83" s="111">
        <f t="shared" si="0"/>
        <v>14</v>
      </c>
      <c r="I83" s="111">
        <f t="shared" si="0"/>
        <v>1798</v>
      </c>
      <c r="J83" s="111"/>
      <c r="K83" s="111">
        <f>SUM(K84:K85)</f>
        <v>19</v>
      </c>
      <c r="L83" s="111">
        <f t="shared" si="0"/>
        <v>2631</v>
      </c>
      <c r="M83" s="112">
        <f t="shared" si="0"/>
        <v>0</v>
      </c>
      <c r="N83" s="75"/>
      <c r="O83" s="75"/>
      <c r="P83" s="75"/>
    </row>
    <row r="84" spans="2:16" x14ac:dyDescent="0.2">
      <c r="B84" s="113"/>
      <c r="C84" s="103" t="s">
        <v>9</v>
      </c>
      <c r="D84" s="114">
        <v>288</v>
      </c>
      <c r="E84" s="115">
        <v>312433</v>
      </c>
      <c r="F84" s="115">
        <v>0</v>
      </c>
      <c r="G84" s="115"/>
      <c r="H84" s="115">
        <v>14</v>
      </c>
      <c r="I84" s="115">
        <v>1798</v>
      </c>
      <c r="J84" s="115"/>
      <c r="K84" s="115">
        <v>19</v>
      </c>
      <c r="L84" s="115">
        <v>2631</v>
      </c>
      <c r="M84" s="116">
        <v>0</v>
      </c>
      <c r="N84" s="75"/>
      <c r="O84" s="75"/>
      <c r="P84" s="75"/>
    </row>
    <row r="85" spans="2:16" x14ac:dyDescent="0.2">
      <c r="B85" s="113"/>
      <c r="C85" s="117" t="s">
        <v>25</v>
      </c>
      <c r="D85" s="114">
        <v>0</v>
      </c>
      <c r="E85" s="115">
        <v>0</v>
      </c>
      <c r="F85" s="115">
        <v>0</v>
      </c>
      <c r="G85" s="115"/>
      <c r="H85" s="115">
        <v>0</v>
      </c>
      <c r="I85" s="115">
        <v>0</v>
      </c>
      <c r="J85" s="115"/>
      <c r="K85" s="115">
        <v>0</v>
      </c>
      <c r="L85" s="115">
        <v>0</v>
      </c>
      <c r="M85" s="116">
        <v>0</v>
      </c>
      <c r="N85" s="75"/>
      <c r="O85" s="75"/>
      <c r="P85" s="75"/>
    </row>
    <row r="86" spans="2:16" x14ac:dyDescent="0.2">
      <c r="B86" s="113"/>
      <c r="C86" s="118"/>
      <c r="D86" s="119"/>
      <c r="E86" s="119"/>
      <c r="F86" s="119"/>
      <c r="G86" s="119"/>
      <c r="H86" s="119"/>
      <c r="I86" s="119"/>
      <c r="J86" s="119"/>
      <c r="K86" s="119"/>
      <c r="L86" s="119"/>
      <c r="M86" s="120"/>
      <c r="N86" s="75"/>
      <c r="O86" s="75"/>
      <c r="P86" s="75"/>
    </row>
    <row r="87" spans="2:16" x14ac:dyDescent="0.2">
      <c r="B87" s="102" t="s">
        <v>12</v>
      </c>
      <c r="C87" s="110" t="s">
        <v>55</v>
      </c>
      <c r="D87" s="105">
        <f>SUM(D88:D90)</f>
        <v>39</v>
      </c>
      <c r="E87" s="105">
        <f>SUM(E88:E90)</f>
        <v>4909</v>
      </c>
      <c r="F87" s="105">
        <f>SUM(F88:F90)</f>
        <v>0</v>
      </c>
      <c r="G87" s="105"/>
      <c r="H87" s="105">
        <f>SUM(H88:H90)</f>
        <v>2</v>
      </c>
      <c r="I87" s="105">
        <f>SUM(I88:I90)</f>
        <v>113</v>
      </c>
      <c r="J87" s="105"/>
      <c r="K87" s="105">
        <f>SUM(K88:K90)</f>
        <v>1</v>
      </c>
      <c r="L87" s="105">
        <f>SUM(L88:L90)</f>
        <v>144</v>
      </c>
      <c r="M87" s="106">
        <f>SUM(M88:M90)</f>
        <v>0</v>
      </c>
      <c r="N87" s="75"/>
      <c r="O87" s="75"/>
      <c r="P87" s="75"/>
    </row>
    <row r="88" spans="2:16" x14ac:dyDescent="0.2">
      <c r="B88" s="121"/>
      <c r="C88" s="122" t="s">
        <v>56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4"/>
      <c r="N88" s="152"/>
      <c r="O88" s="152"/>
      <c r="P88" s="152"/>
    </row>
    <row r="89" spans="2:16" x14ac:dyDescent="0.2">
      <c r="B89" s="113"/>
      <c r="C89" s="103" t="s">
        <v>23</v>
      </c>
      <c r="D89" s="119"/>
      <c r="E89" s="119"/>
      <c r="F89" s="119"/>
      <c r="G89" s="119"/>
      <c r="H89" s="119"/>
      <c r="I89" s="119"/>
      <c r="J89" s="119"/>
      <c r="K89" s="119"/>
      <c r="L89" s="119"/>
      <c r="M89" s="120"/>
      <c r="N89" s="75"/>
      <c r="O89" s="75"/>
      <c r="P89" s="75"/>
    </row>
    <row r="90" spans="2:16" x14ac:dyDescent="0.2">
      <c r="B90" s="113"/>
      <c r="C90" s="103" t="s">
        <v>18</v>
      </c>
      <c r="D90" s="119">
        <v>39</v>
      </c>
      <c r="E90" s="119">
        <v>4909</v>
      </c>
      <c r="F90" s="119">
        <v>0</v>
      </c>
      <c r="G90" s="119"/>
      <c r="H90" s="119">
        <v>2</v>
      </c>
      <c r="I90" s="119">
        <v>113</v>
      </c>
      <c r="J90" s="119"/>
      <c r="K90" s="119">
        <v>1</v>
      </c>
      <c r="L90" s="119">
        <v>144</v>
      </c>
      <c r="M90" s="120">
        <v>0</v>
      </c>
      <c r="N90" s="75"/>
      <c r="O90" s="75"/>
      <c r="P90" s="75"/>
    </row>
    <row r="91" spans="2:16" x14ac:dyDescent="0.2">
      <c r="B91" s="113"/>
      <c r="C91" s="103"/>
      <c r="D91" s="119"/>
      <c r="E91" s="119"/>
      <c r="F91" s="119"/>
      <c r="G91" s="119"/>
      <c r="H91" s="119"/>
      <c r="I91" s="119"/>
      <c r="J91" s="119"/>
      <c r="K91" s="119"/>
      <c r="L91" s="119"/>
      <c r="M91" s="120"/>
      <c r="N91" s="75"/>
      <c r="O91" s="75"/>
      <c r="P91" s="75"/>
    </row>
    <row r="92" spans="2:16" x14ac:dyDescent="0.2">
      <c r="B92" s="102" t="s">
        <v>21</v>
      </c>
      <c r="C92" s="103" t="s">
        <v>25</v>
      </c>
      <c r="D92" s="125">
        <v>95</v>
      </c>
      <c r="E92" s="104">
        <v>71949</v>
      </c>
      <c r="F92" s="104">
        <v>0</v>
      </c>
      <c r="G92" s="104"/>
      <c r="H92" s="104">
        <v>13</v>
      </c>
      <c r="I92" s="104">
        <v>1748</v>
      </c>
      <c r="J92" s="104"/>
      <c r="K92" s="126">
        <v>1</v>
      </c>
      <c r="L92" s="104">
        <v>308</v>
      </c>
      <c r="M92" s="127">
        <v>0</v>
      </c>
      <c r="N92" s="75"/>
      <c r="O92" s="75"/>
      <c r="P92" s="75"/>
    </row>
    <row r="93" spans="2:16" x14ac:dyDescent="0.2">
      <c r="B93" s="128"/>
      <c r="C93" s="103"/>
      <c r="D93" s="104"/>
      <c r="E93" s="104"/>
      <c r="F93" s="104"/>
      <c r="G93" s="104"/>
      <c r="H93" s="104"/>
      <c r="I93" s="104"/>
      <c r="J93" s="104"/>
      <c r="K93" s="104"/>
      <c r="L93" s="104"/>
      <c r="M93" s="127"/>
      <c r="N93" s="75"/>
      <c r="O93" s="75"/>
      <c r="P93" s="75"/>
    </row>
    <row r="94" spans="2:16" x14ac:dyDescent="0.2">
      <c r="B94" s="102" t="s">
        <v>28</v>
      </c>
      <c r="C94" s="103" t="s">
        <v>57</v>
      </c>
      <c r="D94" s="125">
        <v>1</v>
      </c>
      <c r="E94" s="104">
        <v>224.38</v>
      </c>
      <c r="F94" s="104">
        <v>0</v>
      </c>
      <c r="G94" s="104"/>
      <c r="H94" s="104">
        <v>2</v>
      </c>
      <c r="I94" s="104">
        <v>41.08</v>
      </c>
      <c r="J94" s="104"/>
      <c r="K94" s="126">
        <v>0</v>
      </c>
      <c r="L94" s="104">
        <v>0</v>
      </c>
      <c r="M94" s="127">
        <v>0</v>
      </c>
      <c r="N94" s="75"/>
      <c r="O94" s="75"/>
      <c r="P94" s="75"/>
    </row>
    <row r="95" spans="2:16" x14ac:dyDescent="0.2">
      <c r="B95" s="113"/>
      <c r="C95" s="117"/>
      <c r="D95" s="104"/>
      <c r="E95" s="104"/>
      <c r="F95" s="104"/>
      <c r="G95" s="104"/>
      <c r="H95" s="104"/>
      <c r="I95" s="104"/>
      <c r="J95" s="104"/>
      <c r="K95" s="104"/>
      <c r="L95" s="104"/>
      <c r="M95" s="127"/>
      <c r="N95" s="75"/>
      <c r="O95" s="75"/>
      <c r="P95" s="75"/>
    </row>
    <row r="96" spans="2:16" x14ac:dyDescent="0.2">
      <c r="B96" s="102" t="s">
        <v>32</v>
      </c>
      <c r="C96" s="103" t="s">
        <v>23</v>
      </c>
      <c r="D96" s="104">
        <v>75</v>
      </c>
      <c r="E96" s="104">
        <v>173717</v>
      </c>
      <c r="F96" s="104">
        <v>0</v>
      </c>
      <c r="G96" s="104"/>
      <c r="H96" s="104">
        <v>9</v>
      </c>
      <c r="I96" s="104">
        <v>669</v>
      </c>
      <c r="J96" s="104"/>
      <c r="K96" s="104">
        <v>0</v>
      </c>
      <c r="L96" s="104">
        <v>0</v>
      </c>
      <c r="M96" s="127">
        <v>0</v>
      </c>
      <c r="N96" s="75"/>
      <c r="O96" s="75"/>
      <c r="P96" s="75"/>
    </row>
    <row r="97" spans="2:16" x14ac:dyDescent="0.2">
      <c r="B97" s="80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91"/>
      <c r="N97" s="75"/>
      <c r="O97" s="75"/>
      <c r="P97" s="75"/>
    </row>
    <row r="98" spans="2:16" x14ac:dyDescent="0.2">
      <c r="B98" s="102" t="s">
        <v>58</v>
      </c>
      <c r="C98" s="103" t="s">
        <v>57</v>
      </c>
      <c r="D98" s="104">
        <v>0</v>
      </c>
      <c r="E98" s="104">
        <v>0</v>
      </c>
      <c r="F98" s="104">
        <v>0</v>
      </c>
      <c r="G98" s="104"/>
      <c r="H98" s="104">
        <v>0</v>
      </c>
      <c r="I98" s="104">
        <v>0</v>
      </c>
      <c r="J98" s="104"/>
      <c r="K98" s="126">
        <v>0</v>
      </c>
      <c r="L98" s="104">
        <v>0</v>
      </c>
      <c r="M98" s="127">
        <v>0</v>
      </c>
      <c r="N98" s="75"/>
      <c r="O98" s="75"/>
      <c r="P98" s="75"/>
    </row>
    <row r="99" spans="2:16" x14ac:dyDescent="0.2">
      <c r="B99" s="113"/>
      <c r="C99" s="117"/>
      <c r="D99" s="119"/>
      <c r="E99" s="119"/>
      <c r="F99" s="119"/>
      <c r="G99" s="119"/>
      <c r="H99" s="119"/>
      <c r="I99" s="119"/>
      <c r="J99" s="119"/>
      <c r="K99" s="119"/>
      <c r="L99" s="119"/>
      <c r="M99" s="120"/>
      <c r="N99" s="75"/>
      <c r="O99" s="75"/>
      <c r="P99" s="75"/>
    </row>
    <row r="100" spans="2:16" x14ac:dyDescent="0.2">
      <c r="B100" s="102" t="s">
        <v>33</v>
      </c>
      <c r="C100" s="103" t="s">
        <v>25</v>
      </c>
      <c r="D100" s="104">
        <v>0</v>
      </c>
      <c r="E100" s="104">
        <v>0</v>
      </c>
      <c r="F100" s="104">
        <v>0</v>
      </c>
      <c r="G100" s="104"/>
      <c r="H100" s="104">
        <v>0</v>
      </c>
      <c r="I100" s="104">
        <v>0</v>
      </c>
      <c r="J100" s="104"/>
      <c r="K100" s="104">
        <v>0</v>
      </c>
      <c r="L100" s="104">
        <v>0</v>
      </c>
      <c r="M100" s="129">
        <v>0</v>
      </c>
      <c r="N100" s="75"/>
      <c r="O100" s="75"/>
      <c r="P100" s="75"/>
    </row>
    <row r="101" spans="2:16" x14ac:dyDescent="0.2">
      <c r="B101" s="113"/>
      <c r="C101" s="130"/>
      <c r="D101" s="131"/>
      <c r="E101" s="131"/>
      <c r="F101" s="131"/>
      <c r="G101" s="131"/>
      <c r="H101" s="131"/>
      <c r="I101" s="131"/>
      <c r="J101" s="131"/>
      <c r="K101" s="131"/>
      <c r="L101" s="131"/>
      <c r="M101" s="132"/>
      <c r="N101" s="75"/>
      <c r="O101" s="75"/>
      <c r="P101" s="75"/>
    </row>
    <row r="102" spans="2:16" x14ac:dyDescent="0.2">
      <c r="B102" s="102" t="s">
        <v>34</v>
      </c>
      <c r="C102" s="103" t="s">
        <v>29</v>
      </c>
      <c r="D102" s="104">
        <v>0</v>
      </c>
      <c r="E102" s="104">
        <v>0</v>
      </c>
      <c r="F102" s="104">
        <v>0</v>
      </c>
      <c r="G102" s="104"/>
      <c r="H102" s="104">
        <v>0</v>
      </c>
      <c r="I102" s="104">
        <v>0</v>
      </c>
      <c r="J102" s="104"/>
      <c r="K102" s="126">
        <v>0</v>
      </c>
      <c r="L102" s="104">
        <v>0</v>
      </c>
      <c r="M102" s="127">
        <v>0</v>
      </c>
      <c r="N102" s="75"/>
      <c r="O102" s="75"/>
      <c r="P102" s="75"/>
    </row>
    <row r="103" spans="2:16" x14ac:dyDescent="0.2">
      <c r="B103" s="102"/>
      <c r="C103" s="103"/>
      <c r="D103" s="104"/>
      <c r="E103" s="104"/>
      <c r="F103" s="104"/>
      <c r="G103" s="104"/>
      <c r="H103" s="104"/>
      <c r="I103" s="104"/>
      <c r="J103" s="104"/>
      <c r="K103" s="126"/>
      <c r="L103" s="104"/>
      <c r="M103" s="127"/>
      <c r="N103" s="75"/>
      <c r="O103" s="75"/>
      <c r="P103" s="75"/>
    </row>
    <row r="104" spans="2:16" x14ac:dyDescent="0.2">
      <c r="B104" s="102" t="s">
        <v>36</v>
      </c>
      <c r="C104" s="110" t="s">
        <v>13</v>
      </c>
      <c r="D104" s="105">
        <f>SUM(D105:D110)</f>
        <v>320</v>
      </c>
      <c r="E104" s="105">
        <f>SUM(E105:E110)</f>
        <v>388769</v>
      </c>
      <c r="F104" s="105">
        <f>SUM(F105:F110)</f>
        <v>0</v>
      </c>
      <c r="G104" s="105"/>
      <c r="H104" s="105">
        <f>SUM(H105:H110)</f>
        <v>34</v>
      </c>
      <c r="I104" s="105">
        <f>SUM(I105:I110)</f>
        <v>2043</v>
      </c>
      <c r="J104" s="105"/>
      <c r="K104" s="105">
        <f>SUM(K105:K110)</f>
        <v>72</v>
      </c>
      <c r="L104" s="105">
        <f>SUM(L105:L110)</f>
        <v>14866</v>
      </c>
      <c r="M104" s="106">
        <f>SUM(M105:M110)</f>
        <v>0</v>
      </c>
      <c r="N104" s="75"/>
      <c r="O104" s="75"/>
      <c r="P104" s="75"/>
    </row>
    <row r="105" spans="2:16" x14ac:dyDescent="0.2">
      <c r="B105" s="113"/>
      <c r="C105" s="118" t="s">
        <v>56</v>
      </c>
      <c r="D105" s="119">
        <v>14</v>
      </c>
      <c r="E105" s="119">
        <v>13442</v>
      </c>
      <c r="F105" s="119">
        <v>0</v>
      </c>
      <c r="G105" s="119"/>
      <c r="H105" s="119">
        <v>4</v>
      </c>
      <c r="I105" s="119">
        <v>0</v>
      </c>
      <c r="J105" s="119"/>
      <c r="K105" s="119">
        <v>10</v>
      </c>
      <c r="L105" s="119">
        <v>3421</v>
      </c>
      <c r="M105" s="120">
        <v>0</v>
      </c>
      <c r="N105" s="75"/>
      <c r="O105" s="75"/>
      <c r="P105" s="75"/>
    </row>
    <row r="106" spans="2:16" x14ac:dyDescent="0.2">
      <c r="B106" s="113"/>
      <c r="C106" s="103" t="s">
        <v>20</v>
      </c>
      <c r="D106" s="119">
        <v>301</v>
      </c>
      <c r="E106" s="133">
        <v>367743</v>
      </c>
      <c r="F106" s="133">
        <v>0</v>
      </c>
      <c r="G106" s="133"/>
      <c r="H106" s="133">
        <v>18</v>
      </c>
      <c r="I106" s="133">
        <v>545</v>
      </c>
      <c r="J106" s="133"/>
      <c r="K106" s="133">
        <v>62</v>
      </c>
      <c r="L106" s="133">
        <v>11445</v>
      </c>
      <c r="M106" s="120">
        <v>0</v>
      </c>
      <c r="N106" s="75"/>
      <c r="O106" s="75"/>
      <c r="P106" s="75"/>
    </row>
    <row r="107" spans="2:16" x14ac:dyDescent="0.2">
      <c r="B107" s="113"/>
      <c r="C107" s="103" t="s">
        <v>9</v>
      </c>
      <c r="D107" s="119">
        <v>3</v>
      </c>
      <c r="E107" s="119">
        <v>6832</v>
      </c>
      <c r="F107" s="119">
        <v>0</v>
      </c>
      <c r="G107" s="119"/>
      <c r="H107" s="119">
        <v>12</v>
      </c>
      <c r="I107" s="119">
        <v>1498</v>
      </c>
      <c r="J107" s="119"/>
      <c r="K107" s="119">
        <v>0</v>
      </c>
      <c r="L107" s="119">
        <v>0</v>
      </c>
      <c r="M107" s="120">
        <v>0</v>
      </c>
      <c r="N107" s="75"/>
      <c r="O107" s="75"/>
      <c r="P107" s="75"/>
    </row>
    <row r="108" spans="2:16" x14ac:dyDescent="0.2">
      <c r="B108" s="113"/>
      <c r="C108" s="103" t="s">
        <v>29</v>
      </c>
      <c r="D108" s="119">
        <v>0</v>
      </c>
      <c r="E108" s="119">
        <v>0</v>
      </c>
      <c r="F108" s="119">
        <v>0</v>
      </c>
      <c r="G108" s="119"/>
      <c r="H108" s="119">
        <v>0</v>
      </c>
      <c r="I108" s="119">
        <v>0</v>
      </c>
      <c r="J108" s="119"/>
      <c r="K108" s="119">
        <v>0</v>
      </c>
      <c r="L108" s="119">
        <v>0</v>
      </c>
      <c r="M108" s="120">
        <v>0</v>
      </c>
      <c r="N108" s="75"/>
      <c r="O108" s="75"/>
      <c r="P108" s="75"/>
    </row>
    <row r="109" spans="2:16" x14ac:dyDescent="0.2">
      <c r="B109" s="113"/>
      <c r="C109" s="103" t="s">
        <v>25</v>
      </c>
      <c r="D109" s="119">
        <v>2</v>
      </c>
      <c r="E109" s="119">
        <v>752</v>
      </c>
      <c r="F109" s="119">
        <v>0</v>
      </c>
      <c r="G109" s="119"/>
      <c r="H109" s="119">
        <v>0</v>
      </c>
      <c r="I109" s="119">
        <v>0</v>
      </c>
      <c r="J109" s="119"/>
      <c r="K109" s="119">
        <v>0</v>
      </c>
      <c r="L109" s="119">
        <v>0</v>
      </c>
      <c r="M109" s="120">
        <v>0</v>
      </c>
      <c r="N109" s="75"/>
      <c r="O109" s="75"/>
      <c r="P109" s="75"/>
    </row>
    <row r="110" spans="2:16" x14ac:dyDescent="0.2">
      <c r="B110" s="113"/>
      <c r="C110" s="118" t="s">
        <v>15</v>
      </c>
      <c r="D110" s="119">
        <v>0</v>
      </c>
      <c r="E110" s="133">
        <v>0</v>
      </c>
      <c r="F110" s="133">
        <v>0</v>
      </c>
      <c r="G110" s="133"/>
      <c r="H110" s="133">
        <v>0</v>
      </c>
      <c r="I110" s="133">
        <v>0</v>
      </c>
      <c r="J110" s="133"/>
      <c r="K110" s="133">
        <v>0</v>
      </c>
      <c r="L110" s="133">
        <v>0</v>
      </c>
      <c r="M110" s="120">
        <v>0</v>
      </c>
      <c r="N110" s="75"/>
      <c r="O110" s="75"/>
      <c r="P110" s="75"/>
    </row>
    <row r="111" spans="2:16" x14ac:dyDescent="0.2">
      <c r="B111" s="102"/>
      <c r="C111" s="103"/>
      <c r="D111" s="104"/>
      <c r="E111" s="104"/>
      <c r="F111" s="104"/>
      <c r="G111" s="104"/>
      <c r="H111" s="104"/>
      <c r="I111" s="104"/>
      <c r="J111" s="104"/>
      <c r="K111" s="126"/>
      <c r="L111" s="104"/>
      <c r="M111" s="127"/>
      <c r="N111" s="75"/>
      <c r="O111" s="75"/>
      <c r="P111" s="75"/>
    </row>
    <row r="112" spans="2:16" x14ac:dyDescent="0.2">
      <c r="B112" s="77"/>
      <c r="C112" s="78"/>
      <c r="D112" s="134"/>
      <c r="E112" s="134"/>
      <c r="F112" s="134"/>
      <c r="G112" s="134"/>
      <c r="H112" s="134"/>
      <c r="I112" s="134"/>
      <c r="J112" s="134"/>
      <c r="K112" s="134"/>
      <c r="L112" s="134"/>
      <c r="M112" s="135"/>
      <c r="N112" s="150"/>
      <c r="O112" s="75"/>
      <c r="P112" s="75"/>
    </row>
    <row r="113" spans="2:16" x14ac:dyDescent="0.2">
      <c r="B113" s="102" t="s">
        <v>37</v>
      </c>
      <c r="C113" s="75"/>
      <c r="D113" s="136">
        <f>D102+D100+D98+D96+D94+D104+D92+D87+D83+D81</f>
        <v>818</v>
      </c>
      <c r="E113" s="136">
        <f>E102+E100+E98+E96+E94+E104+E92+E87+E83+E81</f>
        <v>952001.38</v>
      </c>
      <c r="F113" s="136">
        <f>F102+F100+F98+F96+F94+F104+F92+F87+F83+F81</f>
        <v>0</v>
      </c>
      <c r="G113" s="136"/>
      <c r="H113" s="136">
        <f>H102+H100+H98+H96+H94+H104+H92+H87+H83+H81</f>
        <v>74</v>
      </c>
      <c r="I113" s="136">
        <f>I102+I100+I98+I96+I94+I104+I92+I87+I83+I81</f>
        <v>6412.08</v>
      </c>
      <c r="J113" s="136"/>
      <c r="K113" s="136">
        <f>K102+K100+K98+K96+K94+K104+K92+K87+K83+K81</f>
        <v>93</v>
      </c>
      <c r="L113" s="136">
        <f>L102+L100+L98+L96+L94+L104+L92+L87+L83+L81</f>
        <v>17949</v>
      </c>
      <c r="M113" s="137">
        <f>M102+M100+M98+M96+M94+M104+M92+M87+M83+M81</f>
        <v>0</v>
      </c>
      <c r="N113" s="151"/>
      <c r="O113" s="75"/>
      <c r="P113" s="75"/>
    </row>
    <row r="114" spans="2:16" x14ac:dyDescent="0.2">
      <c r="B114" s="138" t="s">
        <v>38</v>
      </c>
      <c r="C114" s="75"/>
      <c r="D114" s="136"/>
      <c r="E114" s="136">
        <f>E113*P114</f>
        <v>21541277.9457568</v>
      </c>
      <c r="F114" s="136">
        <f>F113*P114</f>
        <v>0</v>
      </c>
      <c r="G114" s="136"/>
      <c r="H114" s="136"/>
      <c r="I114" s="136">
        <f>I113*P114</f>
        <v>145088.44250879998</v>
      </c>
      <c r="J114" s="136"/>
      <c r="K114" s="136"/>
      <c r="L114" s="136">
        <f>L113*P114</f>
        <v>406138.48463999998</v>
      </c>
      <c r="M114" s="139">
        <f>M113*P114</f>
        <v>0</v>
      </c>
      <c r="N114" s="151"/>
      <c r="O114" s="148" t="s">
        <v>60</v>
      </c>
      <c r="P114" s="153">
        <v>22.627359999999999</v>
      </c>
    </row>
    <row r="115" spans="2:16" x14ac:dyDescent="0.2">
      <c r="B115" s="99"/>
      <c r="C115" s="10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1"/>
      <c r="N115" s="150"/>
      <c r="O115" s="75"/>
      <c r="P115" s="75"/>
    </row>
    <row r="116" spans="2:16" x14ac:dyDescent="0.2"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154"/>
      <c r="O116" s="75"/>
      <c r="P116" s="75"/>
    </row>
    <row r="117" spans="2:16" x14ac:dyDescent="0.2"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154"/>
      <c r="O117" s="75"/>
      <c r="P117" s="75"/>
    </row>
  </sheetData>
  <mergeCells count="3">
    <mergeCell ref="D4:E4"/>
    <mergeCell ref="G4:H4"/>
    <mergeCell ref="D60:E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5.85546875" style="3" customWidth="1"/>
    <col min="6" max="6" width="7.140625" style="3" customWidth="1"/>
    <col min="7" max="7" width="9.5703125" style="3" customWidth="1"/>
    <col min="8" max="8" width="12" style="3" customWidth="1"/>
    <col min="9" max="9" width="11.7109375" style="3" customWidth="1"/>
    <col min="10" max="10" width="14.7109375" style="3" customWidth="1"/>
    <col min="11" max="11" width="10" style="3" customWidth="1"/>
    <col min="12" max="12" width="14" style="3" customWidth="1"/>
    <col min="13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61</v>
      </c>
      <c r="I2" s="4"/>
      <c r="L2" s="6"/>
      <c r="M2" s="7"/>
      <c r="N2" s="6"/>
      <c r="O2" s="6"/>
    </row>
    <row r="3" spans="1:15" x14ac:dyDescent="0.2">
      <c r="B3" s="8"/>
      <c r="C3" s="9"/>
      <c r="D3" s="9"/>
      <c r="E3" s="9"/>
      <c r="F3" s="9"/>
      <c r="G3" s="9"/>
      <c r="H3" s="10"/>
      <c r="L3" s="6"/>
      <c r="M3" s="7"/>
      <c r="N3" s="6"/>
      <c r="O3" s="6"/>
    </row>
    <row r="4" spans="1:15" x14ac:dyDescent="0.2">
      <c r="B4" s="11" t="s">
        <v>2</v>
      </c>
      <c r="C4" s="12" t="s">
        <v>3</v>
      </c>
      <c r="D4" s="155" t="s">
        <v>4</v>
      </c>
      <c r="E4" s="155"/>
      <c r="F4" s="13"/>
      <c r="G4" s="156" t="s">
        <v>5</v>
      </c>
      <c r="H4" s="157"/>
      <c r="I4" s="14"/>
      <c r="L4" s="6"/>
      <c r="M4" s="7"/>
      <c r="N4" s="7"/>
    </row>
    <row r="5" spans="1:15" x14ac:dyDescent="0.2">
      <c r="A5" s="14"/>
      <c r="B5" s="15"/>
      <c r="D5" s="16" t="s">
        <v>6</v>
      </c>
      <c r="E5" s="17" t="s">
        <v>7</v>
      </c>
      <c r="F5" s="17"/>
      <c r="G5" s="16" t="s">
        <v>6</v>
      </c>
      <c r="H5" s="18" t="s">
        <v>7</v>
      </c>
      <c r="I5" s="14"/>
      <c r="L5" s="6"/>
      <c r="M5" s="7"/>
      <c r="N5" s="7"/>
    </row>
    <row r="6" spans="1:15" x14ac:dyDescent="0.2">
      <c r="A6" s="14"/>
      <c r="B6" s="19"/>
      <c r="C6" s="20"/>
      <c r="D6" s="20"/>
      <c r="E6" s="20"/>
      <c r="F6" s="20"/>
      <c r="G6" s="20"/>
      <c r="H6" s="21"/>
      <c r="I6" s="22"/>
      <c r="J6" s="7"/>
      <c r="K6" s="7"/>
    </row>
    <row r="7" spans="1:15" x14ac:dyDescent="0.2">
      <c r="A7" s="14"/>
      <c r="B7" s="23" t="s">
        <v>8</v>
      </c>
      <c r="C7" s="24" t="s">
        <v>9</v>
      </c>
      <c r="D7" s="25">
        <v>528</v>
      </c>
      <c r="E7" s="25">
        <v>569436</v>
      </c>
      <c r="F7" s="25"/>
      <c r="G7" s="25">
        <v>267</v>
      </c>
      <c r="H7" s="26">
        <v>177912</v>
      </c>
      <c r="I7" s="14"/>
      <c r="J7" s="7"/>
      <c r="K7" s="7"/>
    </row>
    <row r="8" spans="1:15" x14ac:dyDescent="0.2">
      <c r="A8" s="14"/>
      <c r="B8" s="27"/>
      <c r="C8" s="28"/>
      <c r="D8" s="28"/>
      <c r="E8" s="28"/>
      <c r="F8" s="28"/>
      <c r="G8" s="28"/>
      <c r="H8" s="29"/>
      <c r="I8" s="22"/>
      <c r="J8" s="7"/>
      <c r="K8" s="7"/>
    </row>
    <row r="9" spans="1:15" s="38" customFormat="1" x14ac:dyDescent="0.2">
      <c r="A9" s="30"/>
      <c r="B9" s="31" t="s">
        <v>10</v>
      </c>
      <c r="C9" s="32" t="s">
        <v>11</v>
      </c>
      <c r="D9" s="33">
        <v>159</v>
      </c>
      <c r="E9" s="33">
        <v>96902</v>
      </c>
      <c r="F9" s="34"/>
      <c r="G9" s="33">
        <v>133</v>
      </c>
      <c r="H9" s="35">
        <v>49138</v>
      </c>
      <c r="I9" s="30"/>
      <c r="J9" s="37"/>
      <c r="K9" s="37"/>
    </row>
    <row r="10" spans="1:15" x14ac:dyDescent="0.2">
      <c r="A10" s="14"/>
      <c r="B10" s="39"/>
      <c r="C10" s="40"/>
      <c r="D10" s="41"/>
      <c r="E10" s="41"/>
      <c r="F10" s="41"/>
      <c r="G10" s="41"/>
      <c r="H10" s="42"/>
      <c r="I10" s="14"/>
      <c r="J10" s="7"/>
      <c r="K10" s="7"/>
    </row>
    <row r="11" spans="1:15" x14ac:dyDescent="0.2">
      <c r="A11" s="14"/>
      <c r="B11" s="23" t="s">
        <v>12</v>
      </c>
      <c r="C11" s="43" t="s">
        <v>13</v>
      </c>
      <c r="D11" s="44">
        <v>3600</v>
      </c>
      <c r="E11" s="44">
        <v>2800325</v>
      </c>
      <c r="F11" s="44"/>
      <c r="G11" s="44">
        <v>2718</v>
      </c>
      <c r="H11" s="45">
        <v>1302574</v>
      </c>
      <c r="I11" s="14"/>
      <c r="J11" s="46"/>
      <c r="K11" s="7"/>
    </row>
    <row r="12" spans="1:15" x14ac:dyDescent="0.2">
      <c r="A12" s="14"/>
      <c r="B12" s="23"/>
      <c r="C12" s="24" t="s">
        <v>14</v>
      </c>
      <c r="D12" s="41">
        <v>360</v>
      </c>
      <c r="E12" s="41">
        <v>249527</v>
      </c>
      <c r="F12" s="41"/>
      <c r="G12" s="41">
        <v>334</v>
      </c>
      <c r="H12" s="42">
        <v>128645</v>
      </c>
      <c r="I12" s="14"/>
      <c r="J12" s="7"/>
      <c r="K12" s="7"/>
    </row>
    <row r="13" spans="1:15" x14ac:dyDescent="0.2">
      <c r="A13" s="14"/>
      <c r="B13" s="39"/>
      <c r="C13" s="24" t="s">
        <v>15</v>
      </c>
      <c r="D13" s="41">
        <v>3103</v>
      </c>
      <c r="E13" s="41">
        <v>2473894</v>
      </c>
      <c r="F13" s="41"/>
      <c r="G13" s="41">
        <v>2276</v>
      </c>
      <c r="H13" s="42">
        <v>1135344</v>
      </c>
      <c r="I13" s="14"/>
      <c r="J13" s="7"/>
      <c r="K13" s="7"/>
    </row>
    <row r="14" spans="1:15" x14ac:dyDescent="0.2">
      <c r="A14" s="14"/>
      <c r="B14" s="39"/>
      <c r="C14" s="24" t="s">
        <v>16</v>
      </c>
      <c r="D14" s="41">
        <v>137</v>
      </c>
      <c r="E14" s="41">
        <v>76904</v>
      </c>
      <c r="F14" s="41"/>
      <c r="G14" s="41">
        <v>108</v>
      </c>
      <c r="H14" s="42">
        <v>38585</v>
      </c>
      <c r="I14" s="14"/>
      <c r="J14" s="7"/>
      <c r="K14" s="7"/>
    </row>
    <row r="15" spans="1:15" x14ac:dyDescent="0.2">
      <c r="A15" s="14"/>
      <c r="B15" s="39"/>
      <c r="C15" s="24"/>
      <c r="D15" s="41"/>
      <c r="E15" s="41"/>
      <c r="F15" s="41"/>
      <c r="G15" s="41"/>
      <c r="H15" s="42"/>
      <c r="I15" s="14"/>
      <c r="J15" s="7"/>
      <c r="K15" s="7"/>
    </row>
    <row r="16" spans="1:15" x14ac:dyDescent="0.2">
      <c r="A16" s="14"/>
      <c r="B16" s="39" t="s">
        <v>17</v>
      </c>
      <c r="C16" s="43" t="s">
        <v>13</v>
      </c>
      <c r="D16" s="44">
        <v>2741</v>
      </c>
      <c r="E16" s="44">
        <v>2292984</v>
      </c>
      <c r="F16" s="44"/>
      <c r="G16" s="44">
        <v>1896</v>
      </c>
      <c r="H16" s="44">
        <v>922813</v>
      </c>
      <c r="I16" s="14"/>
      <c r="J16" s="7"/>
      <c r="K16" s="7"/>
    </row>
    <row r="17" spans="1:11" x14ac:dyDescent="0.2">
      <c r="A17" s="14"/>
      <c r="B17" s="39"/>
      <c r="C17" s="24" t="s">
        <v>16</v>
      </c>
      <c r="D17" s="41">
        <v>649</v>
      </c>
      <c r="E17" s="41">
        <v>481324</v>
      </c>
      <c r="F17" s="41"/>
      <c r="G17" s="41">
        <v>379</v>
      </c>
      <c r="H17" s="42">
        <v>123566</v>
      </c>
      <c r="I17" s="14"/>
      <c r="J17" s="7"/>
      <c r="K17" s="7"/>
    </row>
    <row r="18" spans="1:11" x14ac:dyDescent="0.2">
      <c r="A18" s="14"/>
      <c r="B18" s="39"/>
      <c r="C18" s="24" t="s">
        <v>18</v>
      </c>
      <c r="D18" s="41">
        <v>2092</v>
      </c>
      <c r="E18" s="41">
        <v>1811660</v>
      </c>
      <c r="F18" s="41"/>
      <c r="G18" s="41">
        <v>1517</v>
      </c>
      <c r="H18" s="42">
        <v>799247</v>
      </c>
      <c r="I18" s="14"/>
      <c r="J18" s="7"/>
      <c r="K18" s="7"/>
    </row>
    <row r="19" spans="1:11" x14ac:dyDescent="0.2">
      <c r="A19" s="14"/>
      <c r="B19" s="39"/>
      <c r="C19" s="47"/>
      <c r="D19" s="48"/>
      <c r="E19" s="48"/>
      <c r="F19" s="48"/>
      <c r="G19" s="48"/>
      <c r="H19" s="49"/>
      <c r="I19" s="14"/>
      <c r="J19" s="7"/>
      <c r="K19" s="7"/>
    </row>
    <row r="20" spans="1:11" x14ac:dyDescent="0.2">
      <c r="A20" s="14"/>
      <c r="B20" s="50" t="s">
        <v>19</v>
      </c>
      <c r="C20" s="24" t="s">
        <v>20</v>
      </c>
      <c r="D20" s="25">
        <v>968</v>
      </c>
      <c r="E20" s="25">
        <v>825216</v>
      </c>
      <c r="F20" s="25"/>
      <c r="G20" s="25">
        <v>606</v>
      </c>
      <c r="H20" s="26">
        <v>298907.23</v>
      </c>
      <c r="I20" s="14"/>
      <c r="J20" s="7"/>
      <c r="K20" s="7"/>
    </row>
    <row r="21" spans="1:11" x14ac:dyDescent="0.2">
      <c r="A21" s="14"/>
      <c r="B21" s="23"/>
      <c r="C21" s="24"/>
      <c r="D21" s="48"/>
      <c r="E21" s="48"/>
      <c r="F21" s="48"/>
      <c r="G21" s="48"/>
      <c r="H21" s="49"/>
      <c r="I21" s="14"/>
      <c r="J21" s="7"/>
      <c r="K21" s="7"/>
    </row>
    <row r="22" spans="1:11" x14ac:dyDescent="0.2">
      <c r="A22" s="14"/>
      <c r="B22" s="23" t="s">
        <v>21</v>
      </c>
      <c r="C22" s="43" t="s">
        <v>13</v>
      </c>
      <c r="D22" s="44">
        <v>563</v>
      </c>
      <c r="E22" s="44">
        <v>553799</v>
      </c>
      <c r="F22" s="44"/>
      <c r="G22" s="44">
        <v>403</v>
      </c>
      <c r="H22" s="45">
        <v>283160</v>
      </c>
      <c r="I22" s="14"/>
    </row>
    <row r="23" spans="1:11" x14ac:dyDescent="0.2">
      <c r="A23" s="14"/>
      <c r="B23" s="39"/>
      <c r="C23" s="24" t="s">
        <v>22</v>
      </c>
      <c r="D23" s="48">
        <v>59</v>
      </c>
      <c r="E23" s="48">
        <v>33933</v>
      </c>
      <c r="F23" s="48"/>
      <c r="G23" s="48">
        <v>44</v>
      </c>
      <c r="H23" s="49">
        <v>17677</v>
      </c>
      <c r="I23" s="14"/>
    </row>
    <row r="24" spans="1:11" x14ac:dyDescent="0.2">
      <c r="A24" s="14"/>
      <c r="B24" s="39"/>
      <c r="C24" s="24" t="s">
        <v>23</v>
      </c>
      <c r="D24" s="48">
        <v>99</v>
      </c>
      <c r="E24" s="48">
        <v>185334</v>
      </c>
      <c r="F24" s="48"/>
      <c r="G24" s="48">
        <v>61</v>
      </c>
      <c r="H24" s="49">
        <v>100292</v>
      </c>
      <c r="I24" s="14"/>
    </row>
    <row r="25" spans="1:11" x14ac:dyDescent="0.2">
      <c r="A25" s="14"/>
      <c r="B25" s="39"/>
      <c r="C25" s="24" t="s">
        <v>24</v>
      </c>
      <c r="D25" s="48">
        <v>189</v>
      </c>
      <c r="E25" s="48">
        <v>133007</v>
      </c>
      <c r="F25" s="48"/>
      <c r="G25" s="48">
        <v>120</v>
      </c>
      <c r="H25" s="49">
        <v>53425</v>
      </c>
      <c r="I25" s="14"/>
    </row>
    <row r="26" spans="1:11" x14ac:dyDescent="0.2">
      <c r="A26" s="14"/>
      <c r="B26" s="39"/>
      <c r="C26" s="24" t="s">
        <v>25</v>
      </c>
      <c r="D26" s="48">
        <v>15</v>
      </c>
      <c r="E26" s="48">
        <v>15940</v>
      </c>
      <c r="F26" s="48"/>
      <c r="G26" s="48">
        <v>24</v>
      </c>
      <c r="H26" s="49">
        <v>10807</v>
      </c>
      <c r="I26" s="14"/>
    </row>
    <row r="27" spans="1:11" x14ac:dyDescent="0.2">
      <c r="A27" s="14"/>
      <c r="B27" s="39"/>
      <c r="C27" s="24" t="s">
        <v>26</v>
      </c>
      <c r="D27" s="48">
        <v>154</v>
      </c>
      <c r="E27" s="48">
        <v>123825</v>
      </c>
      <c r="F27" s="48"/>
      <c r="G27" s="48">
        <v>118</v>
      </c>
      <c r="H27" s="49">
        <v>65991</v>
      </c>
      <c r="I27" s="14"/>
    </row>
    <row r="28" spans="1:11" x14ac:dyDescent="0.2">
      <c r="A28" s="14"/>
      <c r="B28" s="39"/>
      <c r="C28" s="24" t="s">
        <v>27</v>
      </c>
      <c r="D28" s="48">
        <v>47</v>
      </c>
      <c r="E28" s="48">
        <v>61760</v>
      </c>
      <c r="F28" s="48"/>
      <c r="G28" s="48">
        <v>36</v>
      </c>
      <c r="H28" s="49">
        <v>34968</v>
      </c>
      <c r="I28" s="14"/>
    </row>
    <row r="29" spans="1:11" x14ac:dyDescent="0.2">
      <c r="A29" s="14"/>
      <c r="B29" s="39"/>
      <c r="C29" s="47"/>
      <c r="D29" s="48"/>
      <c r="E29" s="48"/>
      <c r="F29" s="48"/>
      <c r="G29" s="48"/>
      <c r="H29" s="49"/>
      <c r="I29" s="14"/>
    </row>
    <row r="30" spans="1:11" x14ac:dyDescent="0.2">
      <c r="A30" s="14"/>
      <c r="B30" s="23" t="s">
        <v>28</v>
      </c>
      <c r="C30" s="43" t="s">
        <v>13</v>
      </c>
      <c r="D30" s="44">
        <v>325</v>
      </c>
      <c r="E30" s="44">
        <v>340092.31</v>
      </c>
      <c r="F30" s="44"/>
      <c r="G30" s="44">
        <v>258</v>
      </c>
      <c r="H30" s="44">
        <v>176331.44</v>
      </c>
      <c r="I30" s="14"/>
    </row>
    <row r="31" spans="1:11" x14ac:dyDescent="0.2">
      <c r="A31" s="14"/>
      <c r="B31" s="39"/>
      <c r="C31" s="51" t="s">
        <v>9</v>
      </c>
      <c r="D31" s="48">
        <v>299</v>
      </c>
      <c r="E31" s="48">
        <v>324820.33</v>
      </c>
      <c r="F31" s="48"/>
      <c r="G31" s="48">
        <v>233</v>
      </c>
      <c r="H31" s="49">
        <v>161524.32</v>
      </c>
      <c r="I31" s="14"/>
    </row>
    <row r="32" spans="1:11" x14ac:dyDescent="0.2">
      <c r="A32" s="14"/>
      <c r="B32" s="39"/>
      <c r="C32" s="24" t="s">
        <v>29</v>
      </c>
      <c r="D32" s="48">
        <v>0</v>
      </c>
      <c r="E32" s="48">
        <v>0</v>
      </c>
      <c r="F32" s="48"/>
      <c r="G32" s="48">
        <v>0</v>
      </c>
      <c r="H32" s="49">
        <v>0</v>
      </c>
      <c r="I32" s="14"/>
    </row>
    <row r="33" spans="1:9" x14ac:dyDescent="0.2">
      <c r="A33" s="14"/>
      <c r="B33" s="39"/>
      <c r="C33" s="24" t="s">
        <v>30</v>
      </c>
      <c r="D33" s="48">
        <v>1</v>
      </c>
      <c r="E33" s="48">
        <v>353.98</v>
      </c>
      <c r="F33" s="48"/>
      <c r="G33" s="48">
        <v>10</v>
      </c>
      <c r="H33" s="49">
        <v>7347.119999999999</v>
      </c>
      <c r="I33" s="14"/>
    </row>
    <row r="34" spans="1:9" x14ac:dyDescent="0.2">
      <c r="A34" s="14"/>
      <c r="B34" s="39"/>
      <c r="C34" s="24" t="s">
        <v>31</v>
      </c>
      <c r="D34" s="48">
        <v>25</v>
      </c>
      <c r="E34" s="48">
        <v>14918</v>
      </c>
      <c r="F34" s="48"/>
      <c r="G34" s="48">
        <v>15</v>
      </c>
      <c r="H34" s="49">
        <v>7460</v>
      </c>
      <c r="I34" s="14"/>
    </row>
    <row r="35" spans="1:9" x14ac:dyDescent="0.2">
      <c r="A35" s="14"/>
      <c r="B35" s="39"/>
      <c r="C35" s="47"/>
      <c r="D35" s="41"/>
      <c r="E35" s="41"/>
      <c r="F35" s="41"/>
      <c r="G35" s="41"/>
      <c r="H35" s="42"/>
      <c r="I35" s="14"/>
    </row>
    <row r="36" spans="1:9" x14ac:dyDescent="0.2">
      <c r="A36" s="14"/>
      <c r="B36" s="23" t="s">
        <v>32</v>
      </c>
      <c r="C36" s="43" t="s">
        <v>13</v>
      </c>
      <c r="D36" s="44">
        <v>245</v>
      </c>
      <c r="E36" s="44">
        <v>297215.39</v>
      </c>
      <c r="F36" s="44"/>
      <c r="G36" s="44">
        <v>196</v>
      </c>
      <c r="H36" s="45">
        <v>156306.47999999998</v>
      </c>
      <c r="I36" s="14"/>
    </row>
    <row r="37" spans="1:9" x14ac:dyDescent="0.2">
      <c r="A37" s="14"/>
      <c r="B37" s="39"/>
      <c r="C37" s="24" t="s">
        <v>9</v>
      </c>
      <c r="D37" s="48">
        <v>137</v>
      </c>
      <c r="E37" s="48">
        <v>201088.55</v>
      </c>
      <c r="F37" s="48"/>
      <c r="G37" s="48">
        <v>109</v>
      </c>
      <c r="H37" s="49">
        <v>98158.48</v>
      </c>
      <c r="I37" s="14"/>
    </row>
    <row r="38" spans="1:9" x14ac:dyDescent="0.2">
      <c r="A38" s="14"/>
      <c r="B38" s="39"/>
      <c r="C38" s="24" t="s">
        <v>26</v>
      </c>
      <c r="D38" s="48">
        <v>108</v>
      </c>
      <c r="E38" s="48">
        <v>96126.84</v>
      </c>
      <c r="F38" s="48"/>
      <c r="G38" s="48">
        <v>87</v>
      </c>
      <c r="H38" s="49">
        <v>58148</v>
      </c>
      <c r="I38" s="14"/>
    </row>
    <row r="39" spans="1:9" x14ac:dyDescent="0.2">
      <c r="A39" s="14"/>
      <c r="B39" s="39"/>
      <c r="C39" s="47"/>
      <c r="D39" s="48"/>
      <c r="E39" s="48"/>
      <c r="F39" s="48"/>
      <c r="G39" s="48"/>
      <c r="H39" s="49"/>
      <c r="I39" s="14"/>
    </row>
    <row r="40" spans="1:9" x14ac:dyDescent="0.2">
      <c r="A40" s="14"/>
      <c r="B40" s="23" t="s">
        <v>33</v>
      </c>
      <c r="C40" s="43" t="s">
        <v>13</v>
      </c>
      <c r="D40" s="44">
        <v>892</v>
      </c>
      <c r="E40" s="44">
        <v>369457</v>
      </c>
      <c r="G40" s="44">
        <v>780</v>
      </c>
      <c r="H40" s="45">
        <v>208232</v>
      </c>
      <c r="I40" s="14"/>
    </row>
    <row r="41" spans="1:9" x14ac:dyDescent="0.2">
      <c r="A41" s="14"/>
      <c r="B41" s="39"/>
      <c r="C41" s="24" t="s">
        <v>24</v>
      </c>
      <c r="D41" s="48">
        <v>559</v>
      </c>
      <c r="E41" s="48">
        <v>223880</v>
      </c>
      <c r="F41" s="48"/>
      <c r="G41" s="48">
        <v>519</v>
      </c>
      <c r="H41" s="49">
        <v>130178</v>
      </c>
      <c r="I41" s="14"/>
    </row>
    <row r="42" spans="1:9" x14ac:dyDescent="0.2">
      <c r="A42" s="14"/>
      <c r="B42" s="39"/>
      <c r="C42" s="24" t="s">
        <v>25</v>
      </c>
      <c r="D42" s="48">
        <v>333</v>
      </c>
      <c r="E42" s="48">
        <v>145577</v>
      </c>
      <c r="F42" s="48"/>
      <c r="G42" s="48">
        <v>261</v>
      </c>
      <c r="H42" s="49">
        <v>78054</v>
      </c>
      <c r="I42" s="14"/>
    </row>
    <row r="43" spans="1:9" x14ac:dyDescent="0.2">
      <c r="A43" s="14"/>
      <c r="B43" s="39"/>
      <c r="C43" s="24"/>
      <c r="H43" s="49"/>
      <c r="I43" s="14"/>
    </row>
    <row r="44" spans="1:9" x14ac:dyDescent="0.2">
      <c r="A44" s="14"/>
      <c r="B44" s="23" t="s">
        <v>34</v>
      </c>
      <c r="C44" s="24" t="s">
        <v>35</v>
      </c>
      <c r="D44" s="25">
        <v>12</v>
      </c>
      <c r="E44" s="25">
        <v>34050</v>
      </c>
      <c r="F44" s="25"/>
      <c r="G44" s="25">
        <v>12</v>
      </c>
      <c r="H44" s="26">
        <v>20845</v>
      </c>
      <c r="I44" s="14"/>
    </row>
    <row r="45" spans="1:9" x14ac:dyDescent="0.2">
      <c r="A45" s="14"/>
      <c r="B45" s="23"/>
      <c r="C45" s="24"/>
      <c r="D45" s="25"/>
      <c r="E45" s="25"/>
      <c r="F45" s="25"/>
      <c r="G45" s="25"/>
      <c r="H45" s="26"/>
      <c r="I45" s="14"/>
    </row>
    <row r="46" spans="1:9" x14ac:dyDescent="0.2">
      <c r="A46" s="14"/>
      <c r="B46" s="50" t="s">
        <v>36</v>
      </c>
      <c r="C46" s="43" t="s">
        <v>13</v>
      </c>
      <c r="D46" s="52">
        <v>0</v>
      </c>
      <c r="E46" s="44">
        <v>0</v>
      </c>
      <c r="F46" s="44"/>
      <c r="G46" s="44">
        <v>0</v>
      </c>
      <c r="H46" s="45">
        <v>0</v>
      </c>
      <c r="I46" s="14"/>
    </row>
    <row r="47" spans="1:9" x14ac:dyDescent="0.2">
      <c r="A47" s="14"/>
      <c r="B47" s="39"/>
      <c r="C47" s="24" t="s">
        <v>18</v>
      </c>
      <c r="D47" s="48">
        <v>0</v>
      </c>
      <c r="E47" s="48">
        <v>0</v>
      </c>
      <c r="F47" s="48"/>
      <c r="G47" s="53">
        <v>0</v>
      </c>
      <c r="H47" s="49">
        <v>0</v>
      </c>
      <c r="I47" s="14"/>
    </row>
    <row r="48" spans="1:9" x14ac:dyDescent="0.2">
      <c r="A48" s="14"/>
      <c r="B48" s="39"/>
      <c r="C48" s="24" t="s">
        <v>16</v>
      </c>
      <c r="D48" s="48">
        <v>0</v>
      </c>
      <c r="E48" s="48">
        <v>0</v>
      </c>
      <c r="F48" s="48"/>
      <c r="G48" s="53">
        <v>0</v>
      </c>
      <c r="H48" s="49">
        <v>0</v>
      </c>
      <c r="I48" s="14"/>
    </row>
    <row r="49" spans="1:9" ht="13.5" customHeight="1" x14ac:dyDescent="0.2">
      <c r="A49" s="14"/>
      <c r="B49" s="23"/>
      <c r="C49" s="24"/>
      <c r="D49" s="48"/>
      <c r="E49" s="48"/>
      <c r="F49" s="48"/>
      <c r="G49" s="48"/>
      <c r="H49" s="26"/>
      <c r="I49" s="14"/>
    </row>
    <row r="50" spans="1:9" x14ac:dyDescent="0.2">
      <c r="A50" s="14"/>
      <c r="B50" s="8"/>
      <c r="C50" s="9"/>
      <c r="D50" s="54"/>
      <c r="E50" s="54"/>
      <c r="F50" s="54"/>
      <c r="G50" s="54"/>
      <c r="H50" s="55"/>
      <c r="I50" s="22"/>
    </row>
    <row r="51" spans="1:9" x14ac:dyDescent="0.2">
      <c r="A51" s="14"/>
      <c r="B51" s="23" t="s">
        <v>37</v>
      </c>
      <c r="D51" s="44">
        <v>10033</v>
      </c>
      <c r="E51" s="44">
        <v>8179476.7000000002</v>
      </c>
      <c r="F51" s="44"/>
      <c r="G51" s="44">
        <v>8114</v>
      </c>
      <c r="H51" s="44">
        <v>4966390.1500000004</v>
      </c>
      <c r="I51" s="14"/>
    </row>
    <row r="52" spans="1:9" x14ac:dyDescent="0.2">
      <c r="A52" s="14"/>
      <c r="B52" s="56" t="s">
        <v>38</v>
      </c>
      <c r="D52" s="44"/>
      <c r="E52" s="44">
        <v>184782967.103535</v>
      </c>
      <c r="F52" s="44"/>
      <c r="G52" s="44"/>
      <c r="H52" s="45">
        <v>112195968.1981575</v>
      </c>
      <c r="I52" s="14"/>
    </row>
    <row r="53" spans="1:9" x14ac:dyDescent="0.2">
      <c r="B53" s="19"/>
      <c r="C53" s="20"/>
      <c r="D53" s="57"/>
      <c r="E53" s="57"/>
      <c r="F53" s="57"/>
      <c r="G53" s="57"/>
      <c r="H53" s="58"/>
      <c r="I53" s="14"/>
    </row>
    <row r="54" spans="1:9" x14ac:dyDescent="0.2">
      <c r="B54" s="59"/>
      <c r="C54" s="60"/>
      <c r="D54" s="60"/>
      <c r="E54" s="60"/>
      <c r="F54" s="60"/>
      <c r="G54" s="60"/>
      <c r="H54" s="60"/>
    </row>
    <row r="55" spans="1:9" x14ac:dyDescent="0.2">
      <c r="B55" s="60"/>
    </row>
    <row r="56" spans="1:9" x14ac:dyDescent="0.2">
      <c r="B56" s="2" t="s">
        <v>39</v>
      </c>
    </row>
    <row r="57" spans="1:9" x14ac:dyDescent="0.2">
      <c r="B57" s="61" t="s">
        <v>61</v>
      </c>
    </row>
    <row r="58" spans="1:9" x14ac:dyDescent="0.2">
      <c r="A58" s="14"/>
      <c r="B58" s="8"/>
      <c r="C58" s="9"/>
      <c r="D58" s="9"/>
      <c r="E58" s="10"/>
    </row>
    <row r="59" spans="1:9" x14ac:dyDescent="0.2">
      <c r="A59" s="22"/>
      <c r="B59" s="15"/>
      <c r="D59" s="62" t="s">
        <v>40</v>
      </c>
      <c r="E59" s="63"/>
    </row>
    <row r="60" spans="1:9" x14ac:dyDescent="0.2">
      <c r="A60" s="14"/>
      <c r="B60" s="11" t="s">
        <v>2</v>
      </c>
      <c r="C60" s="12" t="s">
        <v>3</v>
      </c>
      <c r="D60" s="158" t="s">
        <v>41</v>
      </c>
      <c r="E60" s="159"/>
    </row>
    <row r="61" spans="1:9" x14ac:dyDescent="0.2">
      <c r="A61" s="14"/>
      <c r="B61" s="64"/>
      <c r="C61" s="65"/>
      <c r="D61" s="16" t="s">
        <v>42</v>
      </c>
      <c r="E61" s="18" t="s">
        <v>43</v>
      </c>
    </row>
    <row r="62" spans="1:9" x14ac:dyDescent="0.2">
      <c r="A62" s="14"/>
      <c r="B62" s="19"/>
      <c r="C62" s="20"/>
      <c r="D62" s="20"/>
      <c r="E62" s="21"/>
    </row>
    <row r="63" spans="1:9" x14ac:dyDescent="0.2">
      <c r="A63" s="14"/>
      <c r="B63" s="23" t="s">
        <v>10</v>
      </c>
      <c r="C63" s="24" t="s">
        <v>11</v>
      </c>
      <c r="D63" s="41">
        <v>1</v>
      </c>
      <c r="E63" s="42">
        <v>386</v>
      </c>
    </row>
    <row r="64" spans="1:9" x14ac:dyDescent="0.2">
      <c r="A64" s="14"/>
      <c r="B64" s="39"/>
      <c r="D64" s="48"/>
      <c r="E64" s="49"/>
    </row>
    <row r="65" spans="1:13" x14ac:dyDescent="0.2">
      <c r="A65" s="14"/>
      <c r="B65" s="66" t="s">
        <v>34</v>
      </c>
      <c r="C65" s="67" t="s">
        <v>22</v>
      </c>
      <c r="D65" s="68">
        <v>3</v>
      </c>
      <c r="E65" s="69">
        <v>803</v>
      </c>
    </row>
    <row r="66" spans="1:13" x14ac:dyDescent="0.2">
      <c r="A66" s="14"/>
      <c r="B66" s="27"/>
      <c r="C66" s="28"/>
      <c r="D66" s="70"/>
      <c r="E66" s="71"/>
    </row>
    <row r="67" spans="1:13" x14ac:dyDescent="0.2">
      <c r="A67" s="14"/>
      <c r="B67" s="23" t="s">
        <v>37</v>
      </c>
      <c r="D67" s="44">
        <v>4</v>
      </c>
      <c r="E67" s="45">
        <v>1189</v>
      </c>
    </row>
    <row r="68" spans="1:13" x14ac:dyDescent="0.2">
      <c r="A68" s="14"/>
      <c r="B68" s="56" t="s">
        <v>38</v>
      </c>
      <c r="D68" s="44"/>
      <c r="E68" s="45">
        <v>26860.758449999998</v>
      </c>
    </row>
    <row r="69" spans="1:13" x14ac:dyDescent="0.2">
      <c r="A69" s="14"/>
      <c r="B69" s="19"/>
      <c r="C69" s="20"/>
      <c r="D69" s="72"/>
      <c r="E69" s="73"/>
    </row>
    <row r="72" spans="1:13" x14ac:dyDescent="0.2">
      <c r="B72" s="74" t="s">
        <v>44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</row>
    <row r="73" spans="1:13" x14ac:dyDescent="0.2">
      <c r="B73" s="76" t="s">
        <v>61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x14ac:dyDescent="0.2"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9"/>
    </row>
    <row r="75" spans="1:13" x14ac:dyDescent="0.2">
      <c r="B75" s="80"/>
      <c r="C75" s="75"/>
      <c r="D75" s="81"/>
      <c r="E75" s="82"/>
      <c r="F75" s="82" t="s">
        <v>45</v>
      </c>
      <c r="G75" s="82"/>
      <c r="H75" s="81"/>
      <c r="I75" s="81"/>
      <c r="J75" s="75"/>
      <c r="K75" s="83" t="s">
        <v>46</v>
      </c>
      <c r="L75" s="83"/>
      <c r="M75" s="84"/>
    </row>
    <row r="76" spans="1:13" x14ac:dyDescent="0.2">
      <c r="B76" s="85" t="s">
        <v>2</v>
      </c>
      <c r="C76" s="86" t="s">
        <v>3</v>
      </c>
      <c r="D76" s="87"/>
      <c r="E76" s="88" t="s">
        <v>47</v>
      </c>
      <c r="F76" s="87"/>
      <c r="G76" s="89"/>
      <c r="H76" s="90" t="s">
        <v>48</v>
      </c>
      <c r="I76" s="87"/>
      <c r="J76" s="75"/>
      <c r="K76" s="75"/>
      <c r="L76" s="75"/>
      <c r="M76" s="91"/>
    </row>
    <row r="77" spans="1:13" x14ac:dyDescent="0.2">
      <c r="B77" s="80"/>
      <c r="C77" s="75"/>
      <c r="D77" s="74" t="s">
        <v>49</v>
      </c>
      <c r="E77" s="92"/>
      <c r="F77" s="93" t="s">
        <v>50</v>
      </c>
      <c r="G77" s="94"/>
      <c r="H77" s="74" t="s">
        <v>51</v>
      </c>
      <c r="I77" s="95"/>
      <c r="J77" s="95"/>
      <c r="K77" s="74" t="s">
        <v>49</v>
      </c>
      <c r="L77" s="92"/>
      <c r="M77" s="96" t="s">
        <v>50</v>
      </c>
    </row>
    <row r="78" spans="1:13" x14ac:dyDescent="0.2">
      <c r="B78" s="80"/>
      <c r="C78" s="75"/>
      <c r="D78" s="97" t="s">
        <v>6</v>
      </c>
      <c r="E78" s="93" t="s">
        <v>7</v>
      </c>
      <c r="F78" s="97" t="s">
        <v>7</v>
      </c>
      <c r="G78" s="97"/>
      <c r="H78" s="93" t="s">
        <v>6</v>
      </c>
      <c r="I78" s="93" t="s">
        <v>52</v>
      </c>
      <c r="J78" s="93"/>
      <c r="K78" s="97" t="s">
        <v>6</v>
      </c>
      <c r="L78" s="97" t="s">
        <v>53</v>
      </c>
      <c r="M78" s="98" t="s">
        <v>7</v>
      </c>
    </row>
    <row r="79" spans="1:13" x14ac:dyDescent="0.2">
      <c r="B79" s="99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1"/>
    </row>
    <row r="80" spans="1:13" x14ac:dyDescent="0.2">
      <c r="B80" s="102" t="s">
        <v>54</v>
      </c>
      <c r="C80" s="103" t="s">
        <v>15</v>
      </c>
      <c r="D80" s="104">
        <v>0</v>
      </c>
      <c r="E80" s="104">
        <v>0</v>
      </c>
      <c r="F80" s="104">
        <v>0</v>
      </c>
      <c r="G80" s="105"/>
      <c r="H80" s="105">
        <v>0</v>
      </c>
      <c r="I80" s="105">
        <v>0</v>
      </c>
      <c r="J80" s="105"/>
      <c r="K80" s="105">
        <v>0</v>
      </c>
      <c r="L80" s="105">
        <v>0</v>
      </c>
      <c r="M80" s="106">
        <v>0</v>
      </c>
    </row>
    <row r="81" spans="2:13" x14ac:dyDescent="0.2">
      <c r="B81" s="107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9"/>
    </row>
    <row r="82" spans="2:13" x14ac:dyDescent="0.2">
      <c r="B82" s="102" t="s">
        <v>8</v>
      </c>
      <c r="C82" s="110" t="s">
        <v>13</v>
      </c>
      <c r="D82" s="111">
        <v>194</v>
      </c>
      <c r="E82" s="111">
        <v>214180</v>
      </c>
      <c r="F82" s="111">
        <v>0</v>
      </c>
      <c r="G82" s="111"/>
      <c r="H82" s="111">
        <v>13</v>
      </c>
      <c r="I82" s="111">
        <v>1777</v>
      </c>
      <c r="J82" s="111"/>
      <c r="K82" s="111">
        <v>19</v>
      </c>
      <c r="L82" s="111">
        <v>2542</v>
      </c>
      <c r="M82" s="112">
        <v>0</v>
      </c>
    </row>
    <row r="83" spans="2:13" x14ac:dyDescent="0.2">
      <c r="B83" s="113"/>
      <c r="C83" s="103" t="s">
        <v>9</v>
      </c>
      <c r="D83" s="114">
        <v>194</v>
      </c>
      <c r="E83" s="115">
        <v>214180</v>
      </c>
      <c r="F83" s="115"/>
      <c r="G83" s="115"/>
      <c r="H83" s="115">
        <v>13</v>
      </c>
      <c r="I83" s="115">
        <v>1777</v>
      </c>
      <c r="J83" s="115"/>
      <c r="K83" s="115">
        <v>19</v>
      </c>
      <c r="L83" s="115">
        <v>2542</v>
      </c>
      <c r="M83" s="116"/>
    </row>
    <row r="84" spans="2:13" x14ac:dyDescent="0.2">
      <c r="B84" s="113"/>
      <c r="C84" s="117" t="s">
        <v>25</v>
      </c>
      <c r="D84" s="114">
        <v>0</v>
      </c>
      <c r="E84" s="115">
        <v>0</v>
      </c>
      <c r="F84" s="115">
        <v>0</v>
      </c>
      <c r="G84" s="115"/>
      <c r="H84" s="115">
        <v>0</v>
      </c>
      <c r="I84" s="115">
        <v>0</v>
      </c>
      <c r="J84" s="115"/>
      <c r="K84" s="115">
        <v>0</v>
      </c>
      <c r="L84" s="115">
        <v>0</v>
      </c>
      <c r="M84" s="116">
        <v>0</v>
      </c>
    </row>
    <row r="85" spans="2:13" x14ac:dyDescent="0.2">
      <c r="B85" s="113"/>
      <c r="C85" s="118"/>
      <c r="D85" s="119"/>
      <c r="E85" s="119"/>
      <c r="F85" s="119"/>
      <c r="G85" s="119"/>
      <c r="H85" s="119"/>
      <c r="I85" s="119"/>
      <c r="J85" s="119"/>
      <c r="K85" s="119"/>
      <c r="L85" s="119"/>
      <c r="M85" s="120"/>
    </row>
    <row r="86" spans="2:13" x14ac:dyDescent="0.2">
      <c r="B86" s="102" t="s">
        <v>12</v>
      </c>
      <c r="C86" s="110" t="s">
        <v>55</v>
      </c>
      <c r="D86" s="105">
        <v>39</v>
      </c>
      <c r="E86" s="105">
        <v>4909</v>
      </c>
      <c r="F86" s="105">
        <v>0</v>
      </c>
      <c r="G86" s="105"/>
      <c r="H86" s="105">
        <v>2</v>
      </c>
      <c r="I86" s="105">
        <v>113</v>
      </c>
      <c r="J86" s="105"/>
      <c r="K86" s="105">
        <v>1</v>
      </c>
      <c r="L86" s="105">
        <v>144</v>
      </c>
      <c r="M86" s="106">
        <v>0</v>
      </c>
    </row>
    <row r="87" spans="2:13" x14ac:dyDescent="0.2">
      <c r="B87" s="121"/>
      <c r="C87" s="122" t="s">
        <v>56</v>
      </c>
      <c r="D87" s="123">
        <v>0</v>
      </c>
      <c r="E87" s="123">
        <v>0</v>
      </c>
      <c r="F87" s="123">
        <v>0</v>
      </c>
      <c r="G87" s="123"/>
      <c r="H87" s="123">
        <v>0</v>
      </c>
      <c r="I87" s="123">
        <v>0</v>
      </c>
      <c r="J87" s="123"/>
      <c r="K87" s="123">
        <v>0</v>
      </c>
      <c r="L87" s="123">
        <v>0</v>
      </c>
      <c r="M87" s="123">
        <v>0</v>
      </c>
    </row>
    <row r="88" spans="2:13" x14ac:dyDescent="0.2">
      <c r="B88" s="113"/>
      <c r="C88" s="103" t="s">
        <v>23</v>
      </c>
      <c r="D88" s="119">
        <v>0</v>
      </c>
      <c r="E88" s="119">
        <v>0</v>
      </c>
      <c r="F88" s="119">
        <v>0</v>
      </c>
      <c r="G88" s="119"/>
      <c r="H88" s="119">
        <v>0</v>
      </c>
      <c r="I88" s="119">
        <v>0</v>
      </c>
      <c r="J88" s="119"/>
      <c r="K88" s="119">
        <v>0</v>
      </c>
      <c r="L88" s="119">
        <v>0</v>
      </c>
      <c r="M88" s="119">
        <v>0</v>
      </c>
    </row>
    <row r="89" spans="2:13" x14ac:dyDescent="0.2">
      <c r="B89" s="113"/>
      <c r="C89" s="103" t="s">
        <v>18</v>
      </c>
      <c r="D89" s="119">
        <v>39</v>
      </c>
      <c r="E89" s="119">
        <v>4909</v>
      </c>
      <c r="F89" s="119">
        <v>0</v>
      </c>
      <c r="G89" s="119"/>
      <c r="H89" s="119">
        <v>2</v>
      </c>
      <c r="I89" s="119">
        <v>113</v>
      </c>
      <c r="J89" s="119"/>
      <c r="K89" s="119">
        <v>1</v>
      </c>
      <c r="L89" s="119">
        <v>144</v>
      </c>
      <c r="M89" s="120">
        <v>0</v>
      </c>
    </row>
    <row r="90" spans="2:13" x14ac:dyDescent="0.2">
      <c r="B90" s="113"/>
      <c r="C90" s="103"/>
      <c r="D90" s="119"/>
      <c r="E90" s="119"/>
      <c r="F90" s="119"/>
      <c r="G90" s="119"/>
      <c r="H90" s="119"/>
      <c r="I90" s="119"/>
      <c r="J90" s="119"/>
      <c r="K90" s="119"/>
      <c r="L90" s="119"/>
      <c r="M90" s="120"/>
    </row>
    <row r="91" spans="2:13" x14ac:dyDescent="0.2">
      <c r="B91" s="102" t="s">
        <v>21</v>
      </c>
      <c r="C91" s="103" t="s">
        <v>25</v>
      </c>
      <c r="D91" s="125">
        <v>62</v>
      </c>
      <c r="E91" s="104">
        <v>41039</v>
      </c>
      <c r="F91" s="104">
        <v>0</v>
      </c>
      <c r="G91" s="104"/>
      <c r="H91" s="104">
        <v>14</v>
      </c>
      <c r="I91" s="104">
        <v>1732</v>
      </c>
      <c r="J91" s="104"/>
      <c r="K91" s="126">
        <v>1</v>
      </c>
      <c r="L91" s="104">
        <v>308</v>
      </c>
      <c r="M91" s="127">
        <v>0</v>
      </c>
    </row>
    <row r="92" spans="2:13" x14ac:dyDescent="0.2">
      <c r="B92" s="128"/>
      <c r="C92" s="103"/>
      <c r="D92" s="104"/>
      <c r="E92" s="104"/>
      <c r="F92" s="104"/>
      <c r="G92" s="104"/>
      <c r="H92" s="104"/>
      <c r="I92" s="104"/>
      <c r="J92" s="104"/>
      <c r="K92" s="104"/>
      <c r="L92" s="104"/>
      <c r="M92" s="127"/>
    </row>
    <row r="93" spans="2:13" x14ac:dyDescent="0.2">
      <c r="B93" s="102" t="s">
        <v>28</v>
      </c>
      <c r="C93" s="103" t="s">
        <v>57</v>
      </c>
      <c r="D93" s="125">
        <v>1</v>
      </c>
      <c r="E93" s="104">
        <v>0</v>
      </c>
      <c r="F93" s="104">
        <v>0</v>
      </c>
      <c r="G93" s="104"/>
      <c r="H93" s="104">
        <v>0</v>
      </c>
      <c r="I93" s="104">
        <v>0</v>
      </c>
      <c r="J93" s="104"/>
      <c r="K93" s="126">
        <v>0</v>
      </c>
      <c r="L93" s="104">
        <v>0</v>
      </c>
      <c r="M93" s="127">
        <v>0</v>
      </c>
    </row>
    <row r="94" spans="2:13" x14ac:dyDescent="0.2">
      <c r="B94" s="113"/>
      <c r="C94" s="117"/>
      <c r="D94" s="104"/>
      <c r="E94" s="104"/>
      <c r="F94" s="104"/>
      <c r="G94" s="104"/>
      <c r="H94" s="104"/>
      <c r="I94" s="104"/>
      <c r="J94" s="104"/>
      <c r="K94" s="104"/>
      <c r="L94" s="104"/>
      <c r="M94" s="127"/>
    </row>
    <row r="95" spans="2:13" x14ac:dyDescent="0.2">
      <c r="B95" s="102" t="s">
        <v>32</v>
      </c>
      <c r="C95" s="103" t="s">
        <v>23</v>
      </c>
      <c r="D95" s="104">
        <v>49</v>
      </c>
      <c r="E95" s="104">
        <v>115845</v>
      </c>
      <c r="F95" s="104">
        <v>0</v>
      </c>
      <c r="G95" s="104"/>
      <c r="H95" s="104">
        <v>9</v>
      </c>
      <c r="I95" s="104">
        <v>669</v>
      </c>
      <c r="J95" s="104"/>
      <c r="K95" s="104">
        <v>0</v>
      </c>
      <c r="L95" s="104">
        <v>0</v>
      </c>
      <c r="M95" s="127">
        <v>0</v>
      </c>
    </row>
    <row r="96" spans="2:13" x14ac:dyDescent="0.2">
      <c r="B96" s="80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91"/>
    </row>
    <row r="97" spans="2:13" x14ac:dyDescent="0.2">
      <c r="B97" s="102" t="s">
        <v>58</v>
      </c>
      <c r="C97" s="103" t="s">
        <v>57</v>
      </c>
      <c r="D97" s="104">
        <v>0</v>
      </c>
      <c r="E97" s="104">
        <v>0</v>
      </c>
      <c r="F97" s="104">
        <v>0</v>
      </c>
      <c r="G97" s="104"/>
      <c r="H97" s="104">
        <v>0</v>
      </c>
      <c r="I97" s="104">
        <v>0</v>
      </c>
      <c r="J97" s="104"/>
      <c r="K97" s="126">
        <v>0</v>
      </c>
      <c r="L97" s="104">
        <v>0</v>
      </c>
      <c r="M97" s="127">
        <v>0</v>
      </c>
    </row>
    <row r="98" spans="2:13" x14ac:dyDescent="0.2">
      <c r="B98" s="113"/>
      <c r="C98" s="117"/>
      <c r="D98" s="119"/>
      <c r="E98" s="119"/>
      <c r="F98" s="119"/>
      <c r="G98" s="119"/>
      <c r="H98" s="119"/>
      <c r="I98" s="119"/>
      <c r="J98" s="119"/>
      <c r="K98" s="119"/>
      <c r="L98" s="119"/>
      <c r="M98" s="120"/>
    </row>
    <row r="99" spans="2:13" x14ac:dyDescent="0.2">
      <c r="B99" s="102" t="s">
        <v>33</v>
      </c>
      <c r="C99" s="103" t="s">
        <v>25</v>
      </c>
      <c r="D99" s="104">
        <v>0</v>
      </c>
      <c r="E99" s="104">
        <v>0</v>
      </c>
      <c r="F99" s="104">
        <v>0</v>
      </c>
      <c r="G99" s="104"/>
      <c r="H99" s="104">
        <v>0</v>
      </c>
      <c r="I99" s="104">
        <v>0</v>
      </c>
      <c r="J99" s="104"/>
      <c r="K99" s="104">
        <v>0</v>
      </c>
      <c r="L99" s="104">
        <v>0</v>
      </c>
      <c r="M99" s="129">
        <v>0</v>
      </c>
    </row>
    <row r="100" spans="2:13" x14ac:dyDescent="0.2">
      <c r="B100" s="113"/>
      <c r="C100" s="130"/>
      <c r="D100" s="131"/>
      <c r="E100" s="131"/>
      <c r="F100" s="131"/>
      <c r="G100" s="131"/>
      <c r="H100" s="131"/>
      <c r="I100" s="131"/>
      <c r="J100" s="131"/>
      <c r="K100" s="131"/>
      <c r="L100" s="131"/>
      <c r="M100" s="132"/>
    </row>
    <row r="101" spans="2:13" x14ac:dyDescent="0.2">
      <c r="B101" s="102" t="s">
        <v>34</v>
      </c>
      <c r="C101" s="103" t="s">
        <v>29</v>
      </c>
      <c r="D101" s="104">
        <v>0</v>
      </c>
      <c r="E101" s="104">
        <v>0</v>
      </c>
      <c r="F101" s="104">
        <v>0</v>
      </c>
      <c r="G101" s="104"/>
      <c r="H101" s="104">
        <v>0</v>
      </c>
      <c r="I101" s="104">
        <v>0</v>
      </c>
      <c r="J101" s="104"/>
      <c r="K101" s="126">
        <v>0</v>
      </c>
      <c r="L101" s="104">
        <v>0</v>
      </c>
      <c r="M101" s="127">
        <v>0</v>
      </c>
    </row>
    <row r="102" spans="2:13" x14ac:dyDescent="0.2">
      <c r="B102" s="102"/>
      <c r="C102" s="103"/>
      <c r="D102" s="104"/>
      <c r="E102" s="104"/>
      <c r="F102" s="104"/>
      <c r="G102" s="104"/>
      <c r="H102" s="104"/>
      <c r="I102" s="104"/>
      <c r="J102" s="104"/>
      <c r="K102" s="126"/>
      <c r="L102" s="104"/>
      <c r="M102" s="127"/>
    </row>
    <row r="103" spans="2:13" x14ac:dyDescent="0.2">
      <c r="B103" s="102" t="s">
        <v>36</v>
      </c>
      <c r="C103" s="110" t="s">
        <v>13</v>
      </c>
      <c r="D103" s="105">
        <v>243</v>
      </c>
      <c r="E103" s="105">
        <v>259585</v>
      </c>
      <c r="F103" s="105">
        <v>0</v>
      </c>
      <c r="G103" s="105"/>
      <c r="H103" s="105">
        <v>32</v>
      </c>
      <c r="I103" s="105">
        <v>2042</v>
      </c>
      <c r="J103" s="105"/>
      <c r="K103" s="105">
        <v>71</v>
      </c>
      <c r="L103" s="105">
        <v>14544</v>
      </c>
      <c r="M103" s="106">
        <v>0</v>
      </c>
    </row>
    <row r="104" spans="2:13" x14ac:dyDescent="0.2">
      <c r="B104" s="113"/>
      <c r="C104" s="118" t="s">
        <v>56</v>
      </c>
      <c r="D104" s="119">
        <v>13</v>
      </c>
      <c r="E104" s="119">
        <v>8530</v>
      </c>
      <c r="F104" s="119">
        <v>0</v>
      </c>
      <c r="G104" s="119"/>
      <c r="H104" s="119">
        <v>4</v>
      </c>
      <c r="I104" s="119">
        <v>0</v>
      </c>
      <c r="J104" s="119"/>
      <c r="K104" s="119">
        <v>9</v>
      </c>
      <c r="L104" s="119">
        <v>3077</v>
      </c>
      <c r="M104" s="120">
        <v>0</v>
      </c>
    </row>
    <row r="105" spans="2:13" x14ac:dyDescent="0.2">
      <c r="B105" s="113"/>
      <c r="C105" s="103" t="s">
        <v>20</v>
      </c>
      <c r="D105" s="119">
        <v>225</v>
      </c>
      <c r="E105" s="133">
        <v>243471</v>
      </c>
      <c r="F105" s="133">
        <v>0</v>
      </c>
      <c r="G105" s="133"/>
      <c r="H105" s="133">
        <v>18</v>
      </c>
      <c r="I105" s="133">
        <v>544</v>
      </c>
      <c r="J105" s="133"/>
      <c r="K105" s="133">
        <v>62</v>
      </c>
      <c r="L105" s="133">
        <v>11467</v>
      </c>
      <c r="M105" s="120">
        <v>0</v>
      </c>
    </row>
    <row r="106" spans="2:13" x14ac:dyDescent="0.2">
      <c r="B106" s="113"/>
      <c r="C106" s="103" t="s">
        <v>9</v>
      </c>
      <c r="D106" s="119">
        <v>3</v>
      </c>
      <c r="E106" s="119">
        <v>6832</v>
      </c>
      <c r="F106" s="119">
        <v>0</v>
      </c>
      <c r="G106" s="119"/>
      <c r="H106" s="119">
        <v>10</v>
      </c>
      <c r="I106" s="119">
        <v>1498</v>
      </c>
      <c r="J106" s="119"/>
      <c r="K106" s="119">
        <v>0</v>
      </c>
      <c r="L106" s="119">
        <v>0</v>
      </c>
      <c r="M106" s="120">
        <v>0</v>
      </c>
    </row>
    <row r="107" spans="2:13" x14ac:dyDescent="0.2">
      <c r="B107" s="113"/>
      <c r="C107" s="103" t="s">
        <v>29</v>
      </c>
      <c r="D107" s="119">
        <v>0</v>
      </c>
      <c r="E107" s="119">
        <v>0</v>
      </c>
      <c r="F107" s="119">
        <v>0</v>
      </c>
      <c r="G107" s="119"/>
      <c r="H107" s="119">
        <v>0</v>
      </c>
      <c r="I107" s="119">
        <v>0</v>
      </c>
      <c r="J107" s="119"/>
      <c r="K107" s="119">
        <v>0</v>
      </c>
      <c r="L107" s="119">
        <v>0</v>
      </c>
      <c r="M107" s="120">
        <v>0</v>
      </c>
    </row>
    <row r="108" spans="2:13" x14ac:dyDescent="0.2">
      <c r="B108" s="113"/>
      <c r="C108" s="103" t="s">
        <v>25</v>
      </c>
      <c r="D108" s="119">
        <v>2</v>
      </c>
      <c r="E108" s="119">
        <v>752</v>
      </c>
      <c r="F108" s="119">
        <v>0</v>
      </c>
      <c r="G108" s="119"/>
      <c r="H108" s="119">
        <v>0</v>
      </c>
      <c r="I108" s="119">
        <v>0</v>
      </c>
      <c r="J108" s="119"/>
      <c r="K108" s="119">
        <v>0</v>
      </c>
      <c r="L108" s="119">
        <v>0</v>
      </c>
      <c r="M108" s="120">
        <v>0</v>
      </c>
    </row>
    <row r="109" spans="2:13" x14ac:dyDescent="0.2">
      <c r="B109" s="113"/>
      <c r="C109" s="118" t="s">
        <v>15</v>
      </c>
      <c r="D109" s="119">
        <v>0</v>
      </c>
      <c r="E109" s="133">
        <v>0</v>
      </c>
      <c r="F109" s="133">
        <v>0</v>
      </c>
      <c r="G109" s="133"/>
      <c r="H109" s="133">
        <v>0</v>
      </c>
      <c r="I109" s="133">
        <v>0</v>
      </c>
      <c r="J109" s="133"/>
      <c r="K109" s="133">
        <v>0</v>
      </c>
      <c r="L109" s="133">
        <v>0</v>
      </c>
      <c r="M109" s="120">
        <v>0</v>
      </c>
    </row>
    <row r="110" spans="2:13" x14ac:dyDescent="0.2">
      <c r="B110" s="102"/>
      <c r="C110" s="103"/>
      <c r="D110" s="104"/>
      <c r="E110" s="104"/>
      <c r="F110" s="104"/>
      <c r="G110" s="104"/>
      <c r="H110" s="104"/>
      <c r="I110" s="104"/>
      <c r="J110" s="104"/>
      <c r="K110" s="126"/>
      <c r="L110" s="104"/>
      <c r="M110" s="127"/>
    </row>
    <row r="111" spans="2:13" x14ac:dyDescent="0.2">
      <c r="B111" s="77"/>
      <c r="C111" s="78"/>
      <c r="D111" s="134"/>
      <c r="E111" s="134"/>
      <c r="F111" s="134"/>
      <c r="G111" s="134"/>
      <c r="H111" s="134"/>
      <c r="I111" s="134"/>
      <c r="J111" s="134"/>
      <c r="K111" s="134"/>
      <c r="L111" s="134"/>
      <c r="M111" s="135"/>
    </row>
    <row r="112" spans="2:13" x14ac:dyDescent="0.2">
      <c r="B112" s="102" t="s">
        <v>37</v>
      </c>
      <c r="C112" s="75"/>
      <c r="D112" s="136">
        <v>588</v>
      </c>
      <c r="E112" s="136">
        <v>635558</v>
      </c>
      <c r="F112" s="136">
        <v>0</v>
      </c>
      <c r="G112" s="136"/>
      <c r="H112" s="136">
        <v>70</v>
      </c>
      <c r="I112" s="136">
        <v>6333</v>
      </c>
      <c r="J112" s="136"/>
      <c r="K112" s="136">
        <v>92</v>
      </c>
      <c r="L112" s="136">
        <v>17538</v>
      </c>
      <c r="M112" s="137">
        <v>0</v>
      </c>
    </row>
    <row r="113" spans="2:13" x14ac:dyDescent="0.2">
      <c r="B113" s="138" t="s">
        <v>38</v>
      </c>
      <c r="C113" s="75"/>
      <c r="D113" s="136"/>
      <c r="E113" s="136">
        <v>14357922.5559</v>
      </c>
      <c r="F113" s="136">
        <v>0</v>
      </c>
      <c r="G113" s="136"/>
      <c r="H113" s="136"/>
      <c r="I113" s="136">
        <v>143069.11965000001</v>
      </c>
      <c r="J113" s="136"/>
      <c r="K113" s="136"/>
      <c r="L113" s="136">
        <v>396201.83489999996</v>
      </c>
      <c r="M113" s="139">
        <v>0</v>
      </c>
    </row>
    <row r="114" spans="2:13" x14ac:dyDescent="0.2">
      <c r="B114" s="99"/>
      <c r="C114" s="10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1"/>
    </row>
  </sheetData>
  <mergeCells count="3">
    <mergeCell ref="D4:E4"/>
    <mergeCell ref="G4:H4"/>
    <mergeCell ref="D60:E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6.140625" style="3" customWidth="1"/>
    <col min="6" max="6" width="7.7109375" style="3" customWidth="1"/>
    <col min="7" max="7" width="12.7109375" style="3" customWidth="1"/>
    <col min="8" max="8" width="12" style="3" customWidth="1"/>
    <col min="9" max="9" width="7.140625" style="3" bestFit="1" customWidth="1"/>
    <col min="10" max="10" width="14.7109375" style="3" customWidth="1"/>
    <col min="11" max="11" width="10" style="3" customWidth="1"/>
    <col min="12" max="14" width="8" style="3"/>
    <col min="15" max="15" width="15.7109375" style="3" customWidth="1"/>
    <col min="16" max="16" width="10.140625" style="3" bestFit="1" customWidth="1"/>
    <col min="17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62</v>
      </c>
      <c r="I2" s="4"/>
      <c r="L2" s="6"/>
      <c r="M2" s="7"/>
      <c r="N2" s="6"/>
      <c r="O2" s="6"/>
    </row>
    <row r="3" spans="1:15" x14ac:dyDescent="0.2">
      <c r="B3" s="8"/>
      <c r="C3" s="9"/>
      <c r="D3" s="9"/>
      <c r="E3" s="9"/>
      <c r="F3" s="9"/>
      <c r="G3" s="9"/>
      <c r="H3" s="10"/>
      <c r="L3" s="6"/>
      <c r="M3" s="7"/>
      <c r="N3" s="6"/>
      <c r="O3" s="6"/>
    </row>
    <row r="4" spans="1:15" x14ac:dyDescent="0.2">
      <c r="B4" s="11" t="s">
        <v>2</v>
      </c>
      <c r="C4" s="12" t="s">
        <v>3</v>
      </c>
      <c r="D4" s="155" t="s">
        <v>4</v>
      </c>
      <c r="E4" s="155"/>
      <c r="F4" s="13"/>
      <c r="G4" s="156" t="s">
        <v>5</v>
      </c>
      <c r="H4" s="157"/>
      <c r="I4" s="14"/>
      <c r="L4" s="6"/>
      <c r="M4" s="7"/>
      <c r="N4" s="7"/>
    </row>
    <row r="5" spans="1:15" x14ac:dyDescent="0.2">
      <c r="A5" s="14"/>
      <c r="B5" s="15"/>
      <c r="D5" s="16" t="s">
        <v>6</v>
      </c>
      <c r="E5" s="17" t="s">
        <v>7</v>
      </c>
      <c r="F5" s="17"/>
      <c r="G5" s="16" t="s">
        <v>6</v>
      </c>
      <c r="H5" s="18" t="s">
        <v>7</v>
      </c>
      <c r="I5" s="14"/>
      <c r="L5" s="6"/>
      <c r="M5" s="7"/>
      <c r="N5" s="7"/>
    </row>
    <row r="6" spans="1:15" x14ac:dyDescent="0.2">
      <c r="A6" s="14"/>
      <c r="B6" s="19"/>
      <c r="C6" s="20"/>
      <c r="D6" s="20"/>
      <c r="E6" s="20"/>
      <c r="F6" s="20"/>
      <c r="G6" s="20"/>
      <c r="H6" s="21"/>
      <c r="I6" s="22"/>
      <c r="L6" s="6"/>
      <c r="M6" s="7"/>
      <c r="N6" s="7"/>
    </row>
    <row r="7" spans="1:15" x14ac:dyDescent="0.2">
      <c r="A7" s="14"/>
      <c r="B7" s="23" t="s">
        <v>8</v>
      </c>
      <c r="C7" s="24" t="s">
        <v>9</v>
      </c>
      <c r="D7" s="25">
        <v>528</v>
      </c>
      <c r="E7" s="25">
        <v>557571</v>
      </c>
      <c r="F7" s="25"/>
      <c r="G7" s="25">
        <v>267</v>
      </c>
      <c r="H7" s="26">
        <v>176642</v>
      </c>
      <c r="I7" s="14"/>
      <c r="J7" s="142"/>
      <c r="K7" s="142"/>
      <c r="L7" s="7"/>
      <c r="M7" s="7"/>
      <c r="N7" s="7"/>
    </row>
    <row r="8" spans="1:15" x14ac:dyDescent="0.2">
      <c r="A8" s="14"/>
      <c r="B8" s="27"/>
      <c r="C8" s="28"/>
      <c r="D8" s="28"/>
      <c r="E8" s="28"/>
      <c r="F8" s="28"/>
      <c r="G8" s="28"/>
      <c r="H8" s="29"/>
      <c r="I8" s="22"/>
      <c r="L8" s="6"/>
      <c r="M8" s="7"/>
      <c r="N8" s="7"/>
    </row>
    <row r="9" spans="1:15" s="38" customFormat="1" x14ac:dyDescent="0.2">
      <c r="A9" s="30"/>
      <c r="B9" s="31" t="s">
        <v>10</v>
      </c>
      <c r="C9" s="32" t="s">
        <v>11</v>
      </c>
      <c r="D9" s="33">
        <v>159</v>
      </c>
      <c r="E9" s="33">
        <v>96124</v>
      </c>
      <c r="F9" s="34"/>
      <c r="G9" s="33">
        <v>133</v>
      </c>
      <c r="H9" s="35">
        <v>48786</v>
      </c>
      <c r="I9" s="30"/>
      <c r="J9" s="143"/>
      <c r="K9" s="143"/>
      <c r="L9" s="36"/>
      <c r="M9" s="37"/>
      <c r="N9" s="37"/>
    </row>
    <row r="10" spans="1:15" x14ac:dyDescent="0.2">
      <c r="A10" s="14"/>
      <c r="B10" s="39"/>
      <c r="C10" s="40"/>
      <c r="D10" s="41"/>
      <c r="E10" s="41"/>
      <c r="F10" s="41"/>
      <c r="G10" s="41"/>
      <c r="H10" s="42"/>
      <c r="I10" s="14"/>
      <c r="J10" s="142"/>
      <c r="K10" s="142"/>
      <c r="L10" s="6"/>
      <c r="M10" s="7"/>
      <c r="N10" s="7"/>
    </row>
    <row r="11" spans="1:15" x14ac:dyDescent="0.2">
      <c r="A11" s="14"/>
      <c r="B11" s="23" t="s">
        <v>12</v>
      </c>
      <c r="C11" s="43" t="s">
        <v>13</v>
      </c>
      <c r="D11" s="44">
        <f>SUM(D12:D14)</f>
        <v>3463</v>
      </c>
      <c r="E11" s="44">
        <f>SUM(E12:E14)</f>
        <v>2682098</v>
      </c>
      <c r="F11" s="44"/>
      <c r="G11" s="44">
        <f>SUM(G12:G14)</f>
        <v>2610</v>
      </c>
      <c r="H11" s="45">
        <f>SUM(H12:H14)</f>
        <v>1250970</v>
      </c>
      <c r="I11" s="14"/>
      <c r="J11" s="142"/>
      <c r="K11" s="142"/>
      <c r="L11" s="6"/>
      <c r="M11" s="46"/>
      <c r="N11" s="7"/>
    </row>
    <row r="12" spans="1:15" x14ac:dyDescent="0.2">
      <c r="A12" s="14"/>
      <c r="B12" s="23"/>
      <c r="C12" s="24" t="s">
        <v>14</v>
      </c>
      <c r="D12" s="41">
        <v>360</v>
      </c>
      <c r="E12" s="41">
        <v>246279</v>
      </c>
      <c r="F12" s="41"/>
      <c r="G12" s="41">
        <v>334</v>
      </c>
      <c r="H12" s="42">
        <v>127687</v>
      </c>
      <c r="I12" s="14"/>
      <c r="J12" s="142"/>
      <c r="K12" s="142"/>
      <c r="L12" s="6"/>
      <c r="M12" s="7"/>
      <c r="N12" s="7"/>
    </row>
    <row r="13" spans="1:15" x14ac:dyDescent="0.2">
      <c r="A13" s="14"/>
      <c r="B13" s="39"/>
      <c r="C13" s="24" t="s">
        <v>15</v>
      </c>
      <c r="D13" s="41">
        <v>3103</v>
      </c>
      <c r="E13" s="41">
        <v>2435819</v>
      </c>
      <c r="F13" s="41"/>
      <c r="G13" s="41">
        <v>2276</v>
      </c>
      <c r="H13" s="42">
        <v>1123283</v>
      </c>
      <c r="I13" s="14"/>
      <c r="J13" s="142"/>
      <c r="K13" s="142"/>
      <c r="L13" s="7"/>
      <c r="M13" s="7"/>
      <c r="N13" s="7"/>
    </row>
    <row r="14" spans="1:15" x14ac:dyDescent="0.2">
      <c r="A14" s="14"/>
      <c r="B14" s="39"/>
      <c r="C14" s="24" t="s">
        <v>16</v>
      </c>
      <c r="D14" s="41">
        <v>0</v>
      </c>
      <c r="E14" s="41">
        <v>0</v>
      </c>
      <c r="F14" s="41"/>
      <c r="G14" s="41">
        <v>0</v>
      </c>
      <c r="H14" s="42">
        <v>0</v>
      </c>
      <c r="I14" s="14"/>
      <c r="J14" s="142"/>
      <c r="K14" s="142"/>
      <c r="M14" s="7"/>
      <c r="N14" s="7"/>
    </row>
    <row r="15" spans="1:15" x14ac:dyDescent="0.2">
      <c r="A15" s="14"/>
      <c r="B15" s="39"/>
      <c r="C15" s="24"/>
      <c r="D15" s="41"/>
      <c r="E15" s="41"/>
      <c r="F15" s="41"/>
      <c r="G15" s="41"/>
      <c r="H15" s="42"/>
      <c r="I15" s="14"/>
      <c r="J15" s="142"/>
      <c r="K15" s="142"/>
      <c r="M15" s="7"/>
      <c r="N15" s="7"/>
    </row>
    <row r="16" spans="1:15" x14ac:dyDescent="0.2">
      <c r="A16" s="14"/>
      <c r="B16" s="39" t="s">
        <v>17</v>
      </c>
      <c r="C16" s="43" t="s">
        <v>13</v>
      </c>
      <c r="D16" s="44">
        <f>SUM(D17:D18)</f>
        <v>0</v>
      </c>
      <c r="E16" s="44">
        <f>SUM(E17:E18)</f>
        <v>0</v>
      </c>
      <c r="F16" s="44"/>
      <c r="G16" s="44">
        <f>SUM(G17:G18)</f>
        <v>0</v>
      </c>
      <c r="H16" s="44">
        <f>SUM(H17:H18)</f>
        <v>0</v>
      </c>
      <c r="I16" s="14"/>
      <c r="J16" s="142"/>
      <c r="K16" s="142"/>
      <c r="M16" s="7"/>
      <c r="N16" s="7"/>
    </row>
    <row r="17" spans="1:14" x14ac:dyDescent="0.2">
      <c r="A17" s="14"/>
      <c r="B17" s="39"/>
      <c r="C17" s="24" t="s">
        <v>16</v>
      </c>
      <c r="D17" s="41">
        <v>0</v>
      </c>
      <c r="E17" s="41">
        <v>0</v>
      </c>
      <c r="F17" s="41"/>
      <c r="G17" s="41">
        <v>0</v>
      </c>
      <c r="H17" s="42">
        <v>0</v>
      </c>
      <c r="I17" s="14"/>
      <c r="J17" s="142"/>
      <c r="K17" s="142"/>
      <c r="M17" s="7"/>
      <c r="N17" s="7"/>
    </row>
    <row r="18" spans="1:14" x14ac:dyDescent="0.2">
      <c r="A18" s="14"/>
      <c r="B18" s="39"/>
      <c r="C18" s="24" t="s">
        <v>18</v>
      </c>
      <c r="D18" s="41">
        <v>0</v>
      </c>
      <c r="E18" s="41">
        <v>0</v>
      </c>
      <c r="F18" s="41"/>
      <c r="G18" s="41">
        <v>0</v>
      </c>
      <c r="H18" s="42">
        <v>0</v>
      </c>
      <c r="I18" s="14"/>
      <c r="J18" s="142"/>
      <c r="K18" s="142"/>
      <c r="M18" s="7"/>
      <c r="N18" s="7"/>
    </row>
    <row r="19" spans="1:14" x14ac:dyDescent="0.2">
      <c r="A19" s="14"/>
      <c r="B19" s="39"/>
      <c r="C19" s="47"/>
      <c r="D19" s="48"/>
      <c r="E19" s="48"/>
      <c r="F19" s="48"/>
      <c r="G19" s="48"/>
      <c r="H19" s="49"/>
      <c r="I19" s="14"/>
      <c r="J19" s="142"/>
      <c r="K19" s="142"/>
      <c r="L19" s="7"/>
      <c r="M19" s="7"/>
      <c r="N19" s="7"/>
    </row>
    <row r="20" spans="1:14" x14ac:dyDescent="0.2">
      <c r="A20" s="14"/>
      <c r="B20" s="50" t="s">
        <v>19</v>
      </c>
      <c r="C20" s="24" t="s">
        <v>20</v>
      </c>
      <c r="D20" s="25">
        <v>968</v>
      </c>
      <c r="E20" s="25">
        <v>817417</v>
      </c>
      <c r="F20" s="25"/>
      <c r="G20" s="25">
        <v>606</v>
      </c>
      <c r="H20" s="26">
        <v>296885</v>
      </c>
      <c r="I20" s="14"/>
      <c r="J20" s="142"/>
      <c r="K20" s="142"/>
      <c r="L20" s="7"/>
      <c r="M20" s="7"/>
      <c r="N20" s="7"/>
    </row>
    <row r="21" spans="1:14" x14ac:dyDescent="0.2">
      <c r="A21" s="14"/>
      <c r="B21" s="23"/>
      <c r="C21" s="24"/>
      <c r="D21" s="48"/>
      <c r="E21" s="48"/>
      <c r="F21" s="48"/>
      <c r="G21" s="48"/>
      <c r="H21" s="49"/>
      <c r="I21" s="14"/>
      <c r="J21" s="142"/>
      <c r="K21" s="142"/>
      <c r="L21" s="7"/>
      <c r="M21" s="7"/>
      <c r="N21" s="7"/>
    </row>
    <row r="22" spans="1:14" x14ac:dyDescent="0.2">
      <c r="A22" s="14"/>
      <c r="B22" s="23" t="s">
        <v>21</v>
      </c>
      <c r="C22" s="43" t="s">
        <v>13</v>
      </c>
      <c r="D22" s="44">
        <f>SUM(D23:D28)</f>
        <v>562</v>
      </c>
      <c r="E22" s="44">
        <f>SUM(E23:E28)</f>
        <v>548951</v>
      </c>
      <c r="F22" s="44"/>
      <c r="G22" s="44">
        <f>SUM(G23:G28)</f>
        <v>403</v>
      </c>
      <c r="H22" s="45">
        <f>SUM(H23:H28)</f>
        <v>281261</v>
      </c>
      <c r="I22" s="14"/>
      <c r="J22" s="142"/>
      <c r="K22" s="142"/>
    </row>
    <row r="23" spans="1:14" x14ac:dyDescent="0.2">
      <c r="A23" s="14"/>
      <c r="B23" s="39"/>
      <c r="C23" s="24" t="s">
        <v>22</v>
      </c>
      <c r="D23" s="48">
        <v>58</v>
      </c>
      <c r="E23" s="48">
        <v>33385</v>
      </c>
      <c r="F23" s="48"/>
      <c r="G23" s="48">
        <v>44</v>
      </c>
      <c r="H23" s="49">
        <v>17568</v>
      </c>
      <c r="I23" s="14"/>
      <c r="J23" s="142"/>
      <c r="K23" s="142"/>
    </row>
    <row r="24" spans="1:14" x14ac:dyDescent="0.2">
      <c r="A24" s="14"/>
      <c r="B24" s="39"/>
      <c r="C24" s="24" t="s">
        <v>23</v>
      </c>
      <c r="D24" s="48">
        <v>99</v>
      </c>
      <c r="E24" s="48">
        <v>183781</v>
      </c>
      <c r="F24" s="48"/>
      <c r="G24" s="48">
        <v>61</v>
      </c>
      <c r="H24" s="49">
        <v>99609</v>
      </c>
      <c r="I24" s="14"/>
      <c r="J24" s="142"/>
      <c r="K24" s="142"/>
    </row>
    <row r="25" spans="1:14" x14ac:dyDescent="0.2">
      <c r="A25" s="14"/>
      <c r="B25" s="39"/>
      <c r="C25" s="24" t="s">
        <v>24</v>
      </c>
      <c r="D25" s="48">
        <v>189</v>
      </c>
      <c r="E25" s="48">
        <v>132040</v>
      </c>
      <c r="F25" s="48"/>
      <c r="G25" s="48">
        <v>120</v>
      </c>
      <c r="H25" s="49">
        <v>53087</v>
      </c>
      <c r="I25" s="14"/>
      <c r="J25" s="142"/>
      <c r="K25" s="142"/>
    </row>
    <row r="26" spans="1:14" x14ac:dyDescent="0.2">
      <c r="A26" s="14"/>
      <c r="B26" s="39"/>
      <c r="C26" s="24" t="s">
        <v>25</v>
      </c>
      <c r="D26" s="48">
        <v>15</v>
      </c>
      <c r="E26" s="48">
        <v>15802</v>
      </c>
      <c r="F26" s="48"/>
      <c r="G26" s="48">
        <v>24</v>
      </c>
      <c r="H26" s="49">
        <v>10728</v>
      </c>
      <c r="I26" s="14"/>
      <c r="J26" s="142"/>
      <c r="K26" s="142"/>
    </row>
    <row r="27" spans="1:14" x14ac:dyDescent="0.2">
      <c r="A27" s="14"/>
      <c r="B27" s="39"/>
      <c r="C27" s="24" t="s">
        <v>26</v>
      </c>
      <c r="D27" s="48">
        <v>154</v>
      </c>
      <c r="E27" s="48">
        <v>122706</v>
      </c>
      <c r="F27" s="48"/>
      <c r="G27" s="48">
        <v>118</v>
      </c>
      <c r="H27" s="49">
        <v>65548</v>
      </c>
      <c r="I27" s="14"/>
      <c r="J27" s="142"/>
      <c r="K27" s="142"/>
    </row>
    <row r="28" spans="1:14" x14ac:dyDescent="0.2">
      <c r="A28" s="14"/>
      <c r="B28" s="39"/>
      <c r="C28" s="24" t="s">
        <v>27</v>
      </c>
      <c r="D28" s="48">
        <v>47</v>
      </c>
      <c r="E28" s="48">
        <v>61237</v>
      </c>
      <c r="F28" s="48"/>
      <c r="G28" s="48">
        <v>36</v>
      </c>
      <c r="H28" s="49">
        <v>34721</v>
      </c>
      <c r="I28" s="14"/>
      <c r="J28" s="142"/>
      <c r="K28" s="142"/>
    </row>
    <row r="29" spans="1:14" x14ac:dyDescent="0.2">
      <c r="A29" s="14"/>
      <c r="B29" s="39"/>
      <c r="C29" s="47"/>
      <c r="D29" s="48"/>
      <c r="E29" s="48"/>
      <c r="F29" s="48"/>
      <c r="G29" s="48"/>
      <c r="H29" s="49"/>
      <c r="I29" s="14"/>
      <c r="J29" s="142"/>
      <c r="K29" s="142"/>
    </row>
    <row r="30" spans="1:14" x14ac:dyDescent="0.2">
      <c r="A30" s="14"/>
      <c r="B30" s="23" t="s">
        <v>28</v>
      </c>
      <c r="C30" s="43" t="s">
        <v>13</v>
      </c>
      <c r="D30" s="44">
        <f>SUM(D31:D34)</f>
        <v>320</v>
      </c>
      <c r="E30" s="44">
        <f>SUM(E31:E34)</f>
        <v>335207</v>
      </c>
      <c r="F30" s="44"/>
      <c r="G30" s="44">
        <f>SUM(G31:G34)</f>
        <v>258</v>
      </c>
      <c r="H30" s="44">
        <f>SUM(H31:H34)</f>
        <v>174991</v>
      </c>
      <c r="I30" s="14"/>
      <c r="J30" s="142"/>
      <c r="K30" s="142"/>
    </row>
    <row r="31" spans="1:14" x14ac:dyDescent="0.2">
      <c r="A31" s="14"/>
      <c r="B31" s="39"/>
      <c r="C31" s="51" t="s">
        <v>9</v>
      </c>
      <c r="D31" s="48">
        <v>295</v>
      </c>
      <c r="E31" s="48">
        <v>321027</v>
      </c>
      <c r="F31" s="48"/>
      <c r="G31" s="48">
        <v>233</v>
      </c>
      <c r="H31" s="49">
        <v>160295</v>
      </c>
      <c r="I31" s="14"/>
      <c r="J31" s="142"/>
      <c r="K31" s="142"/>
    </row>
    <row r="32" spans="1:14" x14ac:dyDescent="0.2">
      <c r="A32" s="14"/>
      <c r="B32" s="39"/>
      <c r="C32" s="24" t="s">
        <v>29</v>
      </c>
      <c r="D32" s="48">
        <v>0</v>
      </c>
      <c r="E32" s="48">
        <v>0</v>
      </c>
      <c r="F32" s="48"/>
      <c r="G32" s="48">
        <v>0</v>
      </c>
      <c r="H32" s="49">
        <v>0</v>
      </c>
      <c r="I32" s="14"/>
      <c r="J32" s="142"/>
      <c r="K32" s="142"/>
    </row>
    <row r="33" spans="1:11" x14ac:dyDescent="0.2">
      <c r="A33" s="14"/>
      <c r="B33" s="39"/>
      <c r="C33" s="24" t="s">
        <v>30</v>
      </c>
      <c r="D33" s="48">
        <v>1</v>
      </c>
      <c r="E33" s="48">
        <v>348</v>
      </c>
      <c r="F33" s="48"/>
      <c r="G33" s="48">
        <v>10</v>
      </c>
      <c r="H33" s="49">
        <v>7289</v>
      </c>
      <c r="I33" s="14"/>
      <c r="J33" s="142"/>
      <c r="K33" s="142"/>
    </row>
    <row r="34" spans="1:11" x14ac:dyDescent="0.2">
      <c r="A34" s="14"/>
      <c r="B34" s="39"/>
      <c r="C34" s="24" t="s">
        <v>31</v>
      </c>
      <c r="D34" s="48">
        <v>24</v>
      </c>
      <c r="E34" s="48">
        <v>13832</v>
      </c>
      <c r="F34" s="48"/>
      <c r="G34" s="48">
        <v>15</v>
      </c>
      <c r="H34" s="49">
        <v>7407</v>
      </c>
      <c r="I34" s="14"/>
      <c r="J34" s="142"/>
      <c r="K34" s="142"/>
    </row>
    <row r="35" spans="1:11" x14ac:dyDescent="0.2">
      <c r="A35" s="14"/>
      <c r="B35" s="39"/>
      <c r="C35" s="47"/>
      <c r="D35" s="41"/>
      <c r="E35" s="41"/>
      <c r="F35" s="41"/>
      <c r="G35" s="41"/>
      <c r="H35" s="42"/>
      <c r="I35" s="14"/>
      <c r="J35" s="142"/>
      <c r="K35" s="142"/>
    </row>
    <row r="36" spans="1:11" x14ac:dyDescent="0.2">
      <c r="A36" s="14"/>
      <c r="B36" s="23" t="s">
        <v>32</v>
      </c>
      <c r="C36" s="43" t="s">
        <v>13</v>
      </c>
      <c r="D36" s="44">
        <f>SUM(D37:D38)</f>
        <v>244</v>
      </c>
      <c r="E36" s="44">
        <f>SUM(E37:E38)</f>
        <v>293331</v>
      </c>
      <c r="F36" s="44"/>
      <c r="G36" s="44">
        <f>SUM(G37:G38)</f>
        <v>193</v>
      </c>
      <c r="H36" s="45">
        <f>SUM(H37:H38)</f>
        <v>152309</v>
      </c>
      <c r="I36" s="14"/>
      <c r="J36" s="142"/>
      <c r="K36" s="142"/>
    </row>
    <row r="37" spans="1:11" x14ac:dyDescent="0.2">
      <c r="A37" s="14"/>
      <c r="B37" s="39"/>
      <c r="C37" s="24" t="s">
        <v>9</v>
      </c>
      <c r="D37" s="48">
        <v>136</v>
      </c>
      <c r="E37" s="48">
        <v>197940</v>
      </c>
      <c r="F37" s="48"/>
      <c r="G37" s="48">
        <v>107</v>
      </c>
      <c r="H37" s="49">
        <v>96863</v>
      </c>
      <c r="I37" s="14"/>
      <c r="J37" s="142"/>
      <c r="K37" s="142"/>
    </row>
    <row r="38" spans="1:11" x14ac:dyDescent="0.2">
      <c r="A38" s="14"/>
      <c r="B38" s="39"/>
      <c r="C38" s="24" t="s">
        <v>26</v>
      </c>
      <c r="D38" s="48">
        <v>108</v>
      </c>
      <c r="E38" s="48">
        <v>95391</v>
      </c>
      <c r="F38" s="48"/>
      <c r="G38" s="48">
        <v>86</v>
      </c>
      <c r="H38" s="49">
        <v>55446</v>
      </c>
      <c r="I38" s="14"/>
      <c r="J38" s="142"/>
      <c r="K38" s="142"/>
    </row>
    <row r="39" spans="1:11" x14ac:dyDescent="0.2">
      <c r="A39" s="14"/>
      <c r="B39" s="39"/>
      <c r="C39" s="47"/>
      <c r="D39" s="48"/>
      <c r="E39" s="48"/>
      <c r="F39" s="48"/>
      <c r="G39" s="48"/>
      <c r="H39" s="49"/>
      <c r="I39" s="14"/>
      <c r="J39" s="142"/>
      <c r="K39" s="142"/>
    </row>
    <row r="40" spans="1:11" x14ac:dyDescent="0.2">
      <c r="A40" s="14"/>
      <c r="B40" s="23" t="s">
        <v>33</v>
      </c>
      <c r="C40" s="43" t="s">
        <v>13</v>
      </c>
      <c r="D40" s="44">
        <f>SUM(D41:D42)</f>
        <v>892</v>
      </c>
      <c r="E40" s="44">
        <f>SUM(E41:E42)</f>
        <v>380065</v>
      </c>
      <c r="G40" s="44">
        <f>SUM(G41:G42)</f>
        <v>780</v>
      </c>
      <c r="H40" s="45">
        <f>SUM(H41:H42)</f>
        <v>211101</v>
      </c>
      <c r="I40" s="14"/>
      <c r="J40" s="142"/>
      <c r="K40" s="142"/>
    </row>
    <row r="41" spans="1:11" x14ac:dyDescent="0.2">
      <c r="A41" s="14"/>
      <c r="B41" s="39"/>
      <c r="C41" s="24" t="s">
        <v>24</v>
      </c>
      <c r="D41" s="48">
        <v>559</v>
      </c>
      <c r="E41" s="48">
        <v>231645</v>
      </c>
      <c r="F41" s="48"/>
      <c r="G41" s="48">
        <v>519</v>
      </c>
      <c r="H41" s="49">
        <v>132835</v>
      </c>
      <c r="I41" s="14"/>
      <c r="J41" s="142"/>
      <c r="K41" s="142"/>
    </row>
    <row r="42" spans="1:11" x14ac:dyDescent="0.2">
      <c r="A42" s="14"/>
      <c r="B42" s="39"/>
      <c r="C42" s="24" t="s">
        <v>25</v>
      </c>
      <c r="D42" s="48">
        <v>333</v>
      </c>
      <c r="E42" s="48">
        <v>148420</v>
      </c>
      <c r="F42" s="48"/>
      <c r="G42" s="48">
        <v>261</v>
      </c>
      <c r="H42" s="49">
        <v>78266</v>
      </c>
      <c r="I42" s="14"/>
      <c r="J42" s="142"/>
      <c r="K42" s="142"/>
    </row>
    <row r="43" spans="1:11" x14ac:dyDescent="0.2">
      <c r="A43" s="14"/>
      <c r="B43" s="39"/>
      <c r="C43" s="24"/>
      <c r="H43" s="49"/>
      <c r="I43" s="14"/>
      <c r="J43" s="142"/>
      <c r="K43" s="142"/>
    </row>
    <row r="44" spans="1:11" x14ac:dyDescent="0.2">
      <c r="A44" s="14"/>
      <c r="B44" s="23" t="s">
        <v>34</v>
      </c>
      <c r="C44" s="24" t="s">
        <v>35</v>
      </c>
      <c r="D44" s="25">
        <v>12</v>
      </c>
      <c r="E44" s="25">
        <v>33846</v>
      </c>
      <c r="F44" s="25"/>
      <c r="G44" s="25">
        <v>12</v>
      </c>
      <c r="H44" s="26">
        <v>20693</v>
      </c>
      <c r="I44" s="14"/>
      <c r="J44" s="142"/>
      <c r="K44" s="142"/>
    </row>
    <row r="45" spans="1:11" x14ac:dyDescent="0.2">
      <c r="A45" s="14"/>
      <c r="B45" s="23"/>
      <c r="C45" s="24"/>
      <c r="D45" s="25"/>
      <c r="E45" s="25"/>
      <c r="F45" s="25"/>
      <c r="G45" s="25"/>
      <c r="H45" s="26"/>
      <c r="I45" s="14"/>
      <c r="J45" s="142"/>
      <c r="K45" s="142"/>
    </row>
    <row r="46" spans="1:11" x14ac:dyDescent="0.2">
      <c r="A46" s="14"/>
      <c r="B46" s="50" t="s">
        <v>36</v>
      </c>
      <c r="C46" s="43" t="s">
        <v>13</v>
      </c>
      <c r="D46" s="52">
        <f>SUM(D47:D48)</f>
        <v>0</v>
      </c>
      <c r="E46" s="44">
        <f>SUM(E47:E48)</f>
        <v>0</v>
      </c>
      <c r="F46" s="44"/>
      <c r="G46" s="44">
        <f>SUM(G47:G48)</f>
        <v>0</v>
      </c>
      <c r="H46" s="45">
        <f>SUM(H47:H48)</f>
        <v>0</v>
      </c>
      <c r="I46" s="14"/>
      <c r="J46" s="142"/>
      <c r="K46" s="142"/>
    </row>
    <row r="47" spans="1:11" x14ac:dyDescent="0.2">
      <c r="A47" s="14"/>
      <c r="B47" s="39"/>
      <c r="C47" s="24" t="s">
        <v>18</v>
      </c>
      <c r="D47" s="48">
        <v>0</v>
      </c>
      <c r="E47" s="48">
        <v>0</v>
      </c>
      <c r="F47" s="48"/>
      <c r="G47" s="53">
        <v>0</v>
      </c>
      <c r="H47" s="49">
        <v>0</v>
      </c>
      <c r="I47" s="14"/>
      <c r="J47" s="142"/>
      <c r="K47" s="142"/>
    </row>
    <row r="48" spans="1:11" x14ac:dyDescent="0.2">
      <c r="A48" s="14"/>
      <c r="B48" s="39"/>
      <c r="C48" s="24" t="s">
        <v>16</v>
      </c>
      <c r="D48" s="48">
        <v>0</v>
      </c>
      <c r="E48" s="48">
        <v>0</v>
      </c>
      <c r="F48" s="48"/>
      <c r="G48" s="53">
        <v>0</v>
      </c>
      <c r="H48" s="49">
        <v>0</v>
      </c>
      <c r="I48" s="14"/>
      <c r="J48" s="142"/>
      <c r="K48" s="142"/>
    </row>
    <row r="49" spans="1:11" ht="13.5" customHeight="1" x14ac:dyDescent="0.2">
      <c r="A49" s="14"/>
      <c r="B49" s="23"/>
      <c r="C49" s="24"/>
      <c r="D49" s="48"/>
      <c r="E49" s="48"/>
      <c r="F49" s="48"/>
      <c r="G49" s="48"/>
      <c r="H49" s="26"/>
      <c r="I49" s="14"/>
      <c r="J49" s="142"/>
      <c r="K49" s="142"/>
    </row>
    <row r="50" spans="1:11" x14ac:dyDescent="0.2">
      <c r="A50" s="14"/>
      <c r="B50" s="8"/>
      <c r="C50" s="9"/>
      <c r="D50" s="54"/>
      <c r="E50" s="54"/>
      <c r="F50" s="54"/>
      <c r="G50" s="54"/>
      <c r="H50" s="55"/>
      <c r="I50" s="22"/>
      <c r="K50" s="144"/>
    </row>
    <row r="51" spans="1:11" x14ac:dyDescent="0.2">
      <c r="A51" s="14"/>
      <c r="B51" s="23" t="s">
        <v>37</v>
      </c>
      <c r="D51" s="44">
        <f>D40+D16+D36+D30+D22+D20+D7+D11+D9+D46+D44</f>
        <v>7148</v>
      </c>
      <c r="E51" s="44">
        <f>E40+E16+E36+E30+E22+E20+E7+E11+E9+E46+E44</f>
        <v>5744610</v>
      </c>
      <c r="F51" s="44"/>
      <c r="G51" s="44">
        <f>G40+D16+G36+G30+G22+G20+G7+G11+G9+G46+G44</f>
        <v>5262</v>
      </c>
      <c r="H51" s="44">
        <f>H40+E16+H36+H30+H22+H20+H7+H11+H9+H46+H44</f>
        <v>2613638</v>
      </c>
      <c r="I51" s="14"/>
    </row>
    <row r="52" spans="1:11" x14ac:dyDescent="0.2">
      <c r="A52" s="14"/>
      <c r="B52" s="56" t="s">
        <v>38</v>
      </c>
      <c r="D52" s="44"/>
      <c r="E52" s="44">
        <f>E51*K52</f>
        <v>131211200.8575</v>
      </c>
      <c r="F52" s="44"/>
      <c r="G52" s="44"/>
      <c r="H52" s="45">
        <f>H51*K52</f>
        <v>59697452.148500003</v>
      </c>
      <c r="I52" s="14"/>
      <c r="J52" s="145" t="s">
        <v>63</v>
      </c>
      <c r="K52" s="146">
        <v>22.84075</v>
      </c>
    </row>
    <row r="53" spans="1:11" x14ac:dyDescent="0.2">
      <c r="B53" s="19"/>
      <c r="C53" s="20"/>
      <c r="D53" s="57"/>
      <c r="E53" s="57"/>
      <c r="F53" s="57"/>
      <c r="G53" s="57"/>
      <c r="H53" s="58"/>
      <c r="I53" s="14"/>
    </row>
    <row r="54" spans="1:11" x14ac:dyDescent="0.2">
      <c r="B54" s="59"/>
      <c r="C54" s="60"/>
      <c r="D54" s="60"/>
      <c r="E54" s="60"/>
      <c r="F54" s="60"/>
      <c r="G54" s="60"/>
      <c r="H54" s="60"/>
      <c r="K54" s="147"/>
    </row>
    <row r="55" spans="1:11" x14ac:dyDescent="0.2">
      <c r="B55" s="2" t="s">
        <v>39</v>
      </c>
      <c r="K55" s="147"/>
    </row>
    <row r="56" spans="1:11" x14ac:dyDescent="0.2">
      <c r="B56" s="61" t="str">
        <f>'[2]A RESERVAS 528'!$B$2</f>
        <v xml:space="preserve">     (al 31 de diciembre de 2012, montos expresados en U.F.)</v>
      </c>
    </row>
    <row r="57" spans="1:11" x14ac:dyDescent="0.2">
      <c r="A57" s="14"/>
      <c r="B57" s="8"/>
      <c r="C57" s="9"/>
      <c r="D57" s="9"/>
      <c r="E57" s="10"/>
      <c r="F57" s="22"/>
    </row>
    <row r="58" spans="1:11" x14ac:dyDescent="0.2">
      <c r="A58" s="22"/>
      <c r="B58" s="15"/>
      <c r="D58" s="62" t="s">
        <v>40</v>
      </c>
      <c r="E58" s="63"/>
      <c r="F58" s="14"/>
    </row>
    <row r="59" spans="1:11" x14ac:dyDescent="0.2">
      <c r="A59" s="14"/>
      <c r="B59" s="11" t="s">
        <v>2</v>
      </c>
      <c r="C59" s="12" t="s">
        <v>3</v>
      </c>
      <c r="D59" s="158" t="s">
        <v>41</v>
      </c>
      <c r="E59" s="159"/>
      <c r="F59" s="14"/>
    </row>
    <row r="60" spans="1:11" x14ac:dyDescent="0.2">
      <c r="A60" s="14"/>
      <c r="B60" s="64"/>
      <c r="C60" s="65"/>
      <c r="D60" s="16" t="s">
        <v>42</v>
      </c>
      <c r="E60" s="18" t="s">
        <v>43</v>
      </c>
      <c r="F60" s="14"/>
    </row>
    <row r="61" spans="1:11" x14ac:dyDescent="0.2">
      <c r="A61" s="14"/>
      <c r="B61" s="19"/>
      <c r="C61" s="20"/>
      <c r="D61" s="20"/>
      <c r="E61" s="21"/>
      <c r="F61" s="22"/>
    </row>
    <row r="62" spans="1:11" x14ac:dyDescent="0.2">
      <c r="A62" s="14"/>
      <c r="B62" s="23" t="s">
        <v>10</v>
      </c>
      <c r="C62" s="24" t="s">
        <v>11</v>
      </c>
      <c r="D62" s="41">
        <v>1</v>
      </c>
      <c r="E62" s="42">
        <v>386</v>
      </c>
      <c r="F62" s="14"/>
    </row>
    <row r="63" spans="1:11" x14ac:dyDescent="0.2">
      <c r="A63" s="14"/>
      <c r="B63" s="39"/>
      <c r="D63" s="48"/>
      <c r="E63" s="49"/>
      <c r="F63" s="14"/>
    </row>
    <row r="64" spans="1:11" x14ac:dyDescent="0.2">
      <c r="A64" s="14"/>
      <c r="B64" s="66" t="s">
        <v>34</v>
      </c>
      <c r="C64" s="67" t="s">
        <v>22</v>
      </c>
      <c r="D64" s="68">
        <v>3</v>
      </c>
      <c r="E64" s="69">
        <v>803</v>
      </c>
      <c r="F64" s="14"/>
    </row>
    <row r="65" spans="1:17" x14ac:dyDescent="0.2">
      <c r="A65" s="14"/>
      <c r="B65" s="27"/>
      <c r="C65" s="28"/>
      <c r="D65" s="70"/>
      <c r="E65" s="71"/>
      <c r="F65" s="22"/>
    </row>
    <row r="66" spans="1:17" x14ac:dyDescent="0.2">
      <c r="A66" s="14"/>
      <c r="B66" s="23" t="s">
        <v>37</v>
      </c>
      <c r="D66" s="44">
        <f>SUM(D62:D64)</f>
        <v>4</v>
      </c>
      <c r="E66" s="45">
        <f>SUM(E62:E64)</f>
        <v>1189</v>
      </c>
      <c r="F66" s="14"/>
    </row>
    <row r="67" spans="1:17" x14ac:dyDescent="0.2">
      <c r="A67" s="14"/>
      <c r="B67" s="56" t="s">
        <v>38</v>
      </c>
      <c r="D67" s="44"/>
      <c r="E67" s="45">
        <f>E66*H67</f>
        <v>27157.651750000001</v>
      </c>
      <c r="F67" s="14"/>
      <c r="G67" s="148" t="s">
        <v>63</v>
      </c>
      <c r="H67" s="149">
        <v>22.84075</v>
      </c>
    </row>
    <row r="68" spans="1:17" x14ac:dyDescent="0.2">
      <c r="A68" s="14"/>
      <c r="B68" s="19"/>
      <c r="C68" s="20"/>
      <c r="D68" s="72"/>
      <c r="E68" s="73"/>
      <c r="F68" s="22"/>
    </row>
    <row r="71" spans="1:17" x14ac:dyDescent="0.2">
      <c r="B71" s="74" t="s">
        <v>44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</row>
    <row r="72" spans="1:17" x14ac:dyDescent="0.2">
      <c r="B72" s="76" t="str">
        <f>'[2]A RESERVAS 528'!$B$2</f>
        <v xml:space="preserve">     (al 31 de diciembre de 2012, montos expresados en U.F.)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</row>
    <row r="73" spans="1:17" x14ac:dyDescent="0.2">
      <c r="B73" s="77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9"/>
      <c r="N73" s="150"/>
      <c r="O73" s="75"/>
      <c r="P73" s="75"/>
      <c r="Q73" s="75"/>
    </row>
    <row r="74" spans="1:17" x14ac:dyDescent="0.2">
      <c r="B74" s="80"/>
      <c r="C74" s="75"/>
      <c r="D74" s="81"/>
      <c r="E74" s="82"/>
      <c r="F74" s="82" t="s">
        <v>45</v>
      </c>
      <c r="G74" s="82"/>
      <c r="H74" s="81"/>
      <c r="I74" s="81"/>
      <c r="J74" s="75"/>
      <c r="K74" s="83" t="s">
        <v>46</v>
      </c>
      <c r="L74" s="83"/>
      <c r="M74" s="84"/>
      <c r="N74" s="151"/>
      <c r="O74" s="75"/>
      <c r="P74" s="75"/>
      <c r="Q74" s="75"/>
    </row>
    <row r="75" spans="1:17" x14ac:dyDescent="0.2">
      <c r="B75" s="85" t="s">
        <v>2</v>
      </c>
      <c r="C75" s="86" t="s">
        <v>3</v>
      </c>
      <c r="D75" s="87"/>
      <c r="E75" s="88" t="s">
        <v>47</v>
      </c>
      <c r="F75" s="87"/>
      <c r="G75" s="89"/>
      <c r="H75" s="90" t="s">
        <v>48</v>
      </c>
      <c r="I75" s="87"/>
      <c r="J75" s="75"/>
      <c r="K75" s="75"/>
      <c r="L75" s="75"/>
      <c r="M75" s="91"/>
      <c r="N75" s="151"/>
      <c r="O75" s="75"/>
      <c r="P75" s="75"/>
      <c r="Q75" s="75"/>
    </row>
    <row r="76" spans="1:17" x14ac:dyDescent="0.2">
      <c r="B76" s="80"/>
      <c r="C76" s="75"/>
      <c r="D76" s="74" t="s">
        <v>49</v>
      </c>
      <c r="E76" s="92"/>
      <c r="F76" s="93" t="s">
        <v>50</v>
      </c>
      <c r="G76" s="94"/>
      <c r="H76" s="74" t="s">
        <v>51</v>
      </c>
      <c r="I76" s="95"/>
      <c r="J76" s="95"/>
      <c r="K76" s="74" t="s">
        <v>49</v>
      </c>
      <c r="L76" s="92"/>
      <c r="M76" s="96" t="s">
        <v>50</v>
      </c>
      <c r="N76" s="151"/>
      <c r="O76" s="75"/>
      <c r="P76" s="75"/>
      <c r="Q76" s="75"/>
    </row>
    <row r="77" spans="1:17" x14ac:dyDescent="0.2">
      <c r="B77" s="80"/>
      <c r="C77" s="75"/>
      <c r="D77" s="97" t="s">
        <v>6</v>
      </c>
      <c r="E77" s="93" t="s">
        <v>7</v>
      </c>
      <c r="F77" s="97" t="s">
        <v>7</v>
      </c>
      <c r="G77" s="97"/>
      <c r="H77" s="93" t="s">
        <v>6</v>
      </c>
      <c r="I77" s="93" t="s">
        <v>52</v>
      </c>
      <c r="J77" s="93"/>
      <c r="K77" s="97" t="s">
        <v>6</v>
      </c>
      <c r="L77" s="97" t="s">
        <v>53</v>
      </c>
      <c r="M77" s="98" t="s">
        <v>7</v>
      </c>
      <c r="N77" s="151"/>
      <c r="O77" s="75"/>
      <c r="P77" s="75"/>
      <c r="Q77" s="75"/>
    </row>
    <row r="78" spans="1:17" x14ac:dyDescent="0.2">
      <c r="B78" s="99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1"/>
      <c r="N78" s="150"/>
      <c r="O78" s="75"/>
      <c r="P78" s="75"/>
      <c r="Q78" s="75"/>
    </row>
    <row r="79" spans="1:17" x14ac:dyDescent="0.2">
      <c r="B79" s="102" t="s">
        <v>54</v>
      </c>
      <c r="C79" s="103" t="s">
        <v>15</v>
      </c>
      <c r="D79" s="104">
        <v>0</v>
      </c>
      <c r="E79" s="104">
        <v>0</v>
      </c>
      <c r="F79" s="104">
        <v>0</v>
      </c>
      <c r="G79" s="105"/>
      <c r="H79" s="105">
        <v>0</v>
      </c>
      <c r="I79" s="105">
        <v>0</v>
      </c>
      <c r="J79" s="105"/>
      <c r="K79" s="105">
        <v>0</v>
      </c>
      <c r="L79" s="105">
        <v>0</v>
      </c>
      <c r="M79" s="106">
        <v>0</v>
      </c>
      <c r="N79" s="75"/>
      <c r="O79" s="75"/>
      <c r="P79" s="75"/>
      <c r="Q79" s="75"/>
    </row>
    <row r="80" spans="1:17" x14ac:dyDescent="0.2">
      <c r="B80" s="107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9"/>
      <c r="N80" s="75"/>
      <c r="O80" s="75"/>
      <c r="P80" s="75"/>
      <c r="Q80" s="75"/>
    </row>
    <row r="81" spans="2:17" x14ac:dyDescent="0.2">
      <c r="B81" s="102" t="s">
        <v>8</v>
      </c>
      <c r="C81" s="110" t="s">
        <v>13</v>
      </c>
      <c r="D81" s="111">
        <f>SUM(D82:D83)</f>
        <v>100</v>
      </c>
      <c r="E81" s="111">
        <f t="shared" ref="E81:M81" si="0">SUM(E82:E83)</f>
        <v>107725</v>
      </c>
      <c r="F81" s="111">
        <f t="shared" si="0"/>
        <v>0</v>
      </c>
      <c r="G81" s="111"/>
      <c r="H81" s="111">
        <f t="shared" si="0"/>
        <v>14</v>
      </c>
      <c r="I81" s="111">
        <f t="shared" si="0"/>
        <v>1757</v>
      </c>
      <c r="J81" s="111"/>
      <c r="K81" s="111">
        <f>SUM(K82:K83)</f>
        <v>19</v>
      </c>
      <c r="L81" s="111">
        <f t="shared" si="0"/>
        <v>2732</v>
      </c>
      <c r="M81" s="112">
        <f t="shared" si="0"/>
        <v>0</v>
      </c>
      <c r="N81" s="75"/>
      <c r="O81" s="75"/>
      <c r="P81" s="75"/>
      <c r="Q81" s="75"/>
    </row>
    <row r="82" spans="2:17" x14ac:dyDescent="0.2">
      <c r="B82" s="113"/>
      <c r="C82" s="103" t="s">
        <v>9</v>
      </c>
      <c r="D82" s="114">
        <v>100</v>
      </c>
      <c r="E82" s="115">
        <v>107725</v>
      </c>
      <c r="F82" s="115">
        <v>0</v>
      </c>
      <c r="G82" s="115"/>
      <c r="H82" s="115">
        <v>14</v>
      </c>
      <c r="I82" s="115">
        <v>1757</v>
      </c>
      <c r="J82" s="115"/>
      <c r="K82" s="115">
        <v>19</v>
      </c>
      <c r="L82" s="115">
        <v>2732</v>
      </c>
      <c r="M82" s="116">
        <v>0</v>
      </c>
      <c r="N82" s="75"/>
      <c r="O82" s="75"/>
      <c r="P82" s="75"/>
      <c r="Q82" s="75"/>
    </row>
    <row r="83" spans="2:17" x14ac:dyDescent="0.2">
      <c r="B83" s="113"/>
      <c r="C83" s="117" t="s">
        <v>25</v>
      </c>
      <c r="D83" s="114">
        <v>0</v>
      </c>
      <c r="E83" s="115">
        <v>0</v>
      </c>
      <c r="F83" s="115">
        <v>0</v>
      </c>
      <c r="G83" s="115"/>
      <c r="H83" s="115">
        <v>0</v>
      </c>
      <c r="I83" s="115">
        <v>0</v>
      </c>
      <c r="J83" s="115"/>
      <c r="K83" s="115">
        <v>0</v>
      </c>
      <c r="L83" s="115">
        <v>0</v>
      </c>
      <c r="M83" s="116">
        <v>0</v>
      </c>
      <c r="N83" s="75"/>
      <c r="O83" s="75"/>
      <c r="P83" s="75"/>
      <c r="Q83" s="75"/>
    </row>
    <row r="84" spans="2:17" x14ac:dyDescent="0.2">
      <c r="B84" s="113"/>
      <c r="C84" s="118"/>
      <c r="D84" s="119"/>
      <c r="E84" s="119"/>
      <c r="F84" s="119"/>
      <c r="G84" s="119"/>
      <c r="H84" s="119"/>
      <c r="I84" s="119"/>
      <c r="J84" s="119"/>
      <c r="K84" s="119"/>
      <c r="L84" s="119"/>
      <c r="M84" s="120"/>
      <c r="N84" s="75"/>
      <c r="O84" s="75"/>
      <c r="P84" s="75"/>
      <c r="Q84" s="75"/>
    </row>
    <row r="85" spans="2:17" x14ac:dyDescent="0.2">
      <c r="B85" s="102" t="s">
        <v>12</v>
      </c>
      <c r="C85" s="110" t="s">
        <v>55</v>
      </c>
      <c r="D85" s="105">
        <f>SUM(D86:D88)</f>
        <v>39</v>
      </c>
      <c r="E85" s="105">
        <f>SUM(E86:E88)</f>
        <v>4909</v>
      </c>
      <c r="F85" s="105">
        <f>SUM(F86:F88)</f>
        <v>0</v>
      </c>
      <c r="G85" s="105"/>
      <c r="H85" s="105">
        <f>SUM(H86:H88)</f>
        <v>2</v>
      </c>
      <c r="I85" s="105">
        <f>SUM(I86:I88)</f>
        <v>113</v>
      </c>
      <c r="J85" s="105"/>
      <c r="K85" s="105">
        <f>SUM(K86:K88)</f>
        <v>1</v>
      </c>
      <c r="L85" s="105">
        <f>SUM(L86:L88)</f>
        <v>144</v>
      </c>
      <c r="M85" s="106">
        <f>SUM(M86:M88)</f>
        <v>0</v>
      </c>
      <c r="N85" s="75"/>
      <c r="O85" s="75"/>
      <c r="P85" s="75"/>
      <c r="Q85" s="75"/>
    </row>
    <row r="86" spans="2:17" x14ac:dyDescent="0.2">
      <c r="B86" s="121"/>
      <c r="C86" s="122" t="s">
        <v>56</v>
      </c>
      <c r="D86" s="123">
        <v>0</v>
      </c>
      <c r="E86" s="123">
        <v>0</v>
      </c>
      <c r="F86" s="123">
        <v>0</v>
      </c>
      <c r="G86" s="123"/>
      <c r="H86" s="123">
        <v>0</v>
      </c>
      <c r="I86" s="123">
        <v>0</v>
      </c>
      <c r="J86" s="123"/>
      <c r="K86" s="123">
        <v>0</v>
      </c>
      <c r="L86" s="123">
        <v>0</v>
      </c>
      <c r="M86" s="123">
        <v>0</v>
      </c>
      <c r="N86" s="152"/>
      <c r="O86" s="152"/>
      <c r="P86" s="152"/>
      <c r="Q86" s="152"/>
    </row>
    <row r="87" spans="2:17" x14ac:dyDescent="0.2">
      <c r="B87" s="113"/>
      <c r="C87" s="103" t="s">
        <v>23</v>
      </c>
      <c r="D87" s="119">
        <v>0</v>
      </c>
      <c r="E87" s="119">
        <v>0</v>
      </c>
      <c r="F87" s="119">
        <v>0</v>
      </c>
      <c r="G87" s="119"/>
      <c r="H87" s="119">
        <v>0</v>
      </c>
      <c r="I87" s="119">
        <v>0</v>
      </c>
      <c r="J87" s="119"/>
      <c r="K87" s="119">
        <v>0</v>
      </c>
      <c r="L87" s="119">
        <v>0</v>
      </c>
      <c r="M87" s="119">
        <v>0</v>
      </c>
      <c r="N87" s="75"/>
      <c r="O87" s="75"/>
      <c r="P87" s="75"/>
      <c r="Q87" s="75"/>
    </row>
    <row r="88" spans="2:17" x14ac:dyDescent="0.2">
      <c r="B88" s="113"/>
      <c r="C88" s="103" t="s">
        <v>18</v>
      </c>
      <c r="D88" s="119">
        <v>39</v>
      </c>
      <c r="E88" s="119">
        <v>4909</v>
      </c>
      <c r="F88" s="119">
        <v>0</v>
      </c>
      <c r="G88" s="119"/>
      <c r="H88" s="119">
        <v>2</v>
      </c>
      <c r="I88" s="119">
        <v>113</v>
      </c>
      <c r="J88" s="119"/>
      <c r="K88" s="119">
        <v>1</v>
      </c>
      <c r="L88" s="119">
        <v>144</v>
      </c>
      <c r="M88" s="120">
        <v>0</v>
      </c>
      <c r="N88" s="75"/>
      <c r="O88" s="75"/>
      <c r="P88" s="75"/>
      <c r="Q88" s="75"/>
    </row>
    <row r="89" spans="2:17" x14ac:dyDescent="0.2">
      <c r="B89" s="113"/>
      <c r="C89" s="103"/>
      <c r="D89" s="119"/>
      <c r="E89" s="119"/>
      <c r="F89" s="119"/>
      <c r="G89" s="119"/>
      <c r="H89" s="119"/>
      <c r="I89" s="119"/>
      <c r="J89" s="119"/>
      <c r="K89" s="119"/>
      <c r="L89" s="119"/>
      <c r="M89" s="120"/>
      <c r="N89" s="75"/>
      <c r="O89" s="75"/>
      <c r="P89" s="75"/>
      <c r="Q89" s="75"/>
    </row>
    <row r="90" spans="2:17" x14ac:dyDescent="0.2">
      <c r="B90" s="102" t="s">
        <v>21</v>
      </c>
      <c r="C90" s="103" t="s">
        <v>25</v>
      </c>
      <c r="D90" s="125">
        <v>47</v>
      </c>
      <c r="E90" s="104">
        <v>28790</v>
      </c>
      <c r="F90" s="104">
        <v>0</v>
      </c>
      <c r="G90" s="104"/>
      <c r="H90" s="104">
        <v>9</v>
      </c>
      <c r="I90" s="104">
        <v>249</v>
      </c>
      <c r="J90" s="104"/>
      <c r="K90" s="126">
        <v>1</v>
      </c>
      <c r="L90" s="104">
        <v>308</v>
      </c>
      <c r="M90" s="127">
        <v>0</v>
      </c>
      <c r="N90" s="75"/>
      <c r="O90" s="75"/>
      <c r="P90" s="75"/>
      <c r="Q90" s="75"/>
    </row>
    <row r="91" spans="2:17" x14ac:dyDescent="0.2">
      <c r="B91" s="128"/>
      <c r="C91" s="103"/>
      <c r="D91" s="104"/>
      <c r="E91" s="104"/>
      <c r="F91" s="104"/>
      <c r="G91" s="104"/>
      <c r="H91" s="104"/>
      <c r="I91" s="104"/>
      <c r="J91" s="104"/>
      <c r="K91" s="104"/>
      <c r="L91" s="104"/>
      <c r="M91" s="127"/>
      <c r="N91" s="75"/>
      <c r="O91" s="75"/>
      <c r="P91" s="75"/>
      <c r="Q91" s="75"/>
    </row>
    <row r="92" spans="2:17" x14ac:dyDescent="0.2">
      <c r="B92" s="102" t="s">
        <v>28</v>
      </c>
      <c r="C92" s="103" t="s">
        <v>57</v>
      </c>
      <c r="D92" s="125">
        <v>1</v>
      </c>
      <c r="E92" s="104">
        <v>224.38</v>
      </c>
      <c r="F92" s="104">
        <v>0</v>
      </c>
      <c r="G92" s="104"/>
      <c r="H92" s="104">
        <v>2</v>
      </c>
      <c r="I92" s="104">
        <v>41</v>
      </c>
      <c r="J92" s="104"/>
      <c r="K92" s="126">
        <v>0</v>
      </c>
      <c r="L92" s="104">
        <v>0</v>
      </c>
      <c r="M92" s="127">
        <v>0</v>
      </c>
      <c r="N92" s="75"/>
      <c r="O92" s="75"/>
      <c r="P92" s="75"/>
      <c r="Q92" s="75"/>
    </row>
    <row r="93" spans="2:17" x14ac:dyDescent="0.2">
      <c r="B93" s="113"/>
      <c r="C93" s="117"/>
      <c r="D93" s="104"/>
      <c r="E93" s="104"/>
      <c r="F93" s="104"/>
      <c r="G93" s="104"/>
      <c r="H93" s="104"/>
      <c r="I93" s="104"/>
      <c r="J93" s="104"/>
      <c r="K93" s="104"/>
      <c r="L93" s="104"/>
      <c r="M93" s="127"/>
      <c r="N93" s="75"/>
      <c r="O93" s="75"/>
      <c r="P93" s="75"/>
      <c r="Q93" s="75"/>
    </row>
    <row r="94" spans="2:17" x14ac:dyDescent="0.2">
      <c r="B94" s="102" t="s">
        <v>32</v>
      </c>
      <c r="C94" s="103" t="s">
        <v>23</v>
      </c>
      <c r="D94" s="104">
        <v>23</v>
      </c>
      <c r="E94" s="104">
        <v>53866</v>
      </c>
      <c r="F94" s="104">
        <v>0</v>
      </c>
      <c r="G94" s="104"/>
      <c r="H94" s="104">
        <v>9</v>
      </c>
      <c r="I94" s="104">
        <v>664</v>
      </c>
      <c r="J94" s="104"/>
      <c r="K94" s="104">
        <v>0</v>
      </c>
      <c r="L94" s="104">
        <v>0</v>
      </c>
      <c r="M94" s="127">
        <v>0</v>
      </c>
      <c r="N94" s="75"/>
      <c r="O94" s="75"/>
      <c r="P94" s="75"/>
      <c r="Q94" s="75"/>
    </row>
    <row r="95" spans="2:17" x14ac:dyDescent="0.2">
      <c r="B95" s="80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91"/>
      <c r="N95" s="75"/>
      <c r="O95" s="75"/>
      <c r="P95" s="75"/>
      <c r="Q95" s="75"/>
    </row>
    <row r="96" spans="2:17" x14ac:dyDescent="0.2">
      <c r="B96" s="102" t="s">
        <v>58</v>
      </c>
      <c r="C96" s="103" t="s">
        <v>57</v>
      </c>
      <c r="D96" s="104">
        <v>0</v>
      </c>
      <c r="E96" s="104">
        <v>0</v>
      </c>
      <c r="F96" s="104">
        <v>0</v>
      </c>
      <c r="G96" s="104"/>
      <c r="H96" s="104">
        <v>0</v>
      </c>
      <c r="I96" s="104">
        <v>0</v>
      </c>
      <c r="J96" s="104"/>
      <c r="K96" s="126">
        <v>0</v>
      </c>
      <c r="L96" s="104">
        <v>0</v>
      </c>
      <c r="M96" s="127">
        <v>0</v>
      </c>
      <c r="N96" s="75"/>
      <c r="O96" s="75"/>
      <c r="P96" s="75"/>
      <c r="Q96" s="75"/>
    </row>
    <row r="97" spans="2:17" x14ac:dyDescent="0.2">
      <c r="B97" s="113"/>
      <c r="C97" s="117"/>
      <c r="D97" s="119"/>
      <c r="E97" s="119"/>
      <c r="F97" s="119"/>
      <c r="G97" s="119"/>
      <c r="H97" s="119"/>
      <c r="I97" s="119"/>
      <c r="J97" s="119"/>
      <c r="K97" s="119"/>
      <c r="L97" s="119"/>
      <c r="M97" s="120"/>
      <c r="N97" s="75"/>
      <c r="O97" s="75"/>
      <c r="P97" s="75"/>
      <c r="Q97" s="75"/>
    </row>
    <row r="98" spans="2:17" x14ac:dyDescent="0.2">
      <c r="B98" s="102" t="s">
        <v>33</v>
      </c>
      <c r="C98" s="103" t="s">
        <v>25</v>
      </c>
      <c r="D98" s="104">
        <v>0</v>
      </c>
      <c r="E98" s="104">
        <v>0</v>
      </c>
      <c r="F98" s="104">
        <v>0</v>
      </c>
      <c r="G98" s="104"/>
      <c r="H98" s="104">
        <v>0</v>
      </c>
      <c r="I98" s="104">
        <v>0</v>
      </c>
      <c r="J98" s="104"/>
      <c r="K98" s="104">
        <v>0</v>
      </c>
      <c r="L98" s="104">
        <v>0</v>
      </c>
      <c r="M98" s="129">
        <v>0</v>
      </c>
      <c r="N98" s="75"/>
      <c r="O98" s="75"/>
      <c r="P98" s="75"/>
      <c r="Q98" s="75"/>
    </row>
    <row r="99" spans="2:17" x14ac:dyDescent="0.2">
      <c r="B99" s="113"/>
      <c r="C99" s="130"/>
      <c r="D99" s="131"/>
      <c r="E99" s="131"/>
      <c r="F99" s="131"/>
      <c r="G99" s="131"/>
      <c r="H99" s="131"/>
      <c r="I99" s="131"/>
      <c r="J99" s="131"/>
      <c r="K99" s="131"/>
      <c r="L99" s="131"/>
      <c r="M99" s="132"/>
      <c r="N99" s="75"/>
      <c r="O99" s="75"/>
      <c r="P99" s="75"/>
      <c r="Q99" s="75"/>
    </row>
    <row r="100" spans="2:17" x14ac:dyDescent="0.2">
      <c r="B100" s="102" t="s">
        <v>34</v>
      </c>
      <c r="C100" s="103" t="s">
        <v>29</v>
      </c>
      <c r="D100" s="104">
        <v>0</v>
      </c>
      <c r="E100" s="104">
        <v>0</v>
      </c>
      <c r="F100" s="104">
        <v>0</v>
      </c>
      <c r="G100" s="104"/>
      <c r="H100" s="104">
        <v>0</v>
      </c>
      <c r="I100" s="104">
        <v>0</v>
      </c>
      <c r="J100" s="104"/>
      <c r="K100" s="126">
        <v>0</v>
      </c>
      <c r="L100" s="104">
        <v>0</v>
      </c>
      <c r="M100" s="127">
        <v>0</v>
      </c>
      <c r="N100" s="75"/>
      <c r="O100" s="75"/>
      <c r="P100" s="75"/>
      <c r="Q100" s="75"/>
    </row>
    <row r="101" spans="2:17" x14ac:dyDescent="0.2">
      <c r="B101" s="102"/>
      <c r="C101" s="103"/>
      <c r="D101" s="104"/>
      <c r="E101" s="104"/>
      <c r="F101" s="104"/>
      <c r="G101" s="104"/>
      <c r="H101" s="104"/>
      <c r="I101" s="104"/>
      <c r="J101" s="104"/>
      <c r="K101" s="126"/>
      <c r="L101" s="104"/>
      <c r="M101" s="127"/>
      <c r="N101" s="75"/>
      <c r="O101" s="75"/>
      <c r="P101" s="75"/>
      <c r="Q101" s="75"/>
    </row>
    <row r="102" spans="2:17" x14ac:dyDescent="0.2">
      <c r="B102" s="102" t="s">
        <v>36</v>
      </c>
      <c r="C102" s="110" t="s">
        <v>13</v>
      </c>
      <c r="D102" s="105">
        <f>SUM(D103:D108)</f>
        <v>181</v>
      </c>
      <c r="E102" s="105">
        <f>SUM(E103:E108)</f>
        <v>177513</v>
      </c>
      <c r="F102" s="105">
        <f>SUM(F103:F108)</f>
        <v>0</v>
      </c>
      <c r="G102" s="105"/>
      <c r="H102" s="105">
        <f>SUM(H103:H108)</f>
        <v>32</v>
      </c>
      <c r="I102" s="105">
        <f>SUM(I103:I108)</f>
        <v>2041</v>
      </c>
      <c r="J102" s="105"/>
      <c r="K102" s="105">
        <f>SUM(K103:K108)</f>
        <v>72</v>
      </c>
      <c r="L102" s="105">
        <f>SUM(L103:L108)</f>
        <v>13849</v>
      </c>
      <c r="M102" s="106">
        <f>SUM(M103:M108)</f>
        <v>0</v>
      </c>
      <c r="N102" s="75"/>
      <c r="O102" s="75"/>
      <c r="P102" s="75"/>
      <c r="Q102" s="75"/>
    </row>
    <row r="103" spans="2:17" x14ac:dyDescent="0.2">
      <c r="B103" s="113"/>
      <c r="C103" s="118" t="s">
        <v>56</v>
      </c>
      <c r="D103" s="119">
        <v>11</v>
      </c>
      <c r="E103" s="119">
        <v>8508</v>
      </c>
      <c r="F103" s="119">
        <v>0</v>
      </c>
      <c r="G103" s="119"/>
      <c r="H103" s="119">
        <v>4</v>
      </c>
      <c r="I103" s="119">
        <v>0</v>
      </c>
      <c r="J103" s="119"/>
      <c r="K103" s="119">
        <v>9</v>
      </c>
      <c r="L103" s="119">
        <v>3077</v>
      </c>
      <c r="M103" s="120">
        <v>0</v>
      </c>
      <c r="N103" s="75"/>
      <c r="O103" s="75"/>
      <c r="P103" s="75"/>
      <c r="Q103" s="75"/>
    </row>
    <row r="104" spans="2:17" x14ac:dyDescent="0.2">
      <c r="B104" s="113"/>
      <c r="C104" s="103" t="s">
        <v>20</v>
      </c>
      <c r="D104" s="119">
        <v>166</v>
      </c>
      <c r="E104" s="133">
        <v>161421</v>
      </c>
      <c r="F104" s="133">
        <v>0</v>
      </c>
      <c r="G104" s="133"/>
      <c r="H104" s="133">
        <v>18</v>
      </c>
      <c r="I104" s="133">
        <v>543</v>
      </c>
      <c r="J104" s="133"/>
      <c r="K104" s="133">
        <v>63</v>
      </c>
      <c r="L104" s="133">
        <v>10772</v>
      </c>
      <c r="M104" s="120">
        <v>0</v>
      </c>
      <c r="N104" s="75"/>
      <c r="O104" s="75"/>
      <c r="P104" s="75"/>
      <c r="Q104" s="75"/>
    </row>
    <row r="105" spans="2:17" x14ac:dyDescent="0.2">
      <c r="B105" s="113"/>
      <c r="C105" s="103" t="s">
        <v>9</v>
      </c>
      <c r="D105" s="119">
        <v>2</v>
      </c>
      <c r="E105" s="119">
        <v>6832</v>
      </c>
      <c r="F105" s="119">
        <v>0</v>
      </c>
      <c r="G105" s="119"/>
      <c r="H105" s="119">
        <v>10</v>
      </c>
      <c r="I105" s="119">
        <v>1498</v>
      </c>
      <c r="J105" s="119"/>
      <c r="K105" s="119">
        <v>0</v>
      </c>
      <c r="L105" s="119">
        <v>0</v>
      </c>
      <c r="M105" s="120">
        <v>0</v>
      </c>
      <c r="N105" s="75"/>
      <c r="O105" s="75"/>
      <c r="P105" s="75"/>
      <c r="Q105" s="75"/>
    </row>
    <row r="106" spans="2:17" x14ac:dyDescent="0.2">
      <c r="B106" s="113"/>
      <c r="C106" s="103" t="s">
        <v>29</v>
      </c>
      <c r="D106" s="119">
        <v>0</v>
      </c>
      <c r="E106" s="119">
        <v>0</v>
      </c>
      <c r="F106" s="119">
        <v>0</v>
      </c>
      <c r="G106" s="119"/>
      <c r="H106" s="119">
        <v>0</v>
      </c>
      <c r="I106" s="119">
        <v>0</v>
      </c>
      <c r="J106" s="119"/>
      <c r="K106" s="119">
        <v>0</v>
      </c>
      <c r="L106" s="119">
        <v>0</v>
      </c>
      <c r="M106" s="120">
        <v>0</v>
      </c>
      <c r="N106" s="75"/>
      <c r="O106" s="75"/>
      <c r="P106" s="75"/>
      <c r="Q106" s="75"/>
    </row>
    <row r="107" spans="2:17" x14ac:dyDescent="0.2">
      <c r="B107" s="113"/>
      <c r="C107" s="103" t="s">
        <v>25</v>
      </c>
      <c r="D107" s="119">
        <v>2</v>
      </c>
      <c r="E107" s="119">
        <v>752</v>
      </c>
      <c r="F107" s="119">
        <v>0</v>
      </c>
      <c r="G107" s="119"/>
      <c r="H107" s="119">
        <v>0</v>
      </c>
      <c r="I107" s="119">
        <v>0</v>
      </c>
      <c r="J107" s="119"/>
      <c r="K107" s="119">
        <v>0</v>
      </c>
      <c r="L107" s="119">
        <v>0</v>
      </c>
      <c r="M107" s="120">
        <v>0</v>
      </c>
      <c r="N107" s="75"/>
      <c r="O107" s="75"/>
      <c r="P107" s="75"/>
      <c r="Q107" s="75"/>
    </row>
    <row r="108" spans="2:17" x14ac:dyDescent="0.2">
      <c r="B108" s="113"/>
      <c r="C108" s="118" t="s">
        <v>15</v>
      </c>
      <c r="D108" s="119">
        <v>0</v>
      </c>
      <c r="E108" s="133">
        <v>0</v>
      </c>
      <c r="F108" s="133">
        <v>0</v>
      </c>
      <c r="G108" s="133"/>
      <c r="H108" s="133">
        <v>0</v>
      </c>
      <c r="I108" s="133">
        <v>0</v>
      </c>
      <c r="J108" s="133"/>
      <c r="K108" s="133">
        <v>0</v>
      </c>
      <c r="L108" s="133">
        <v>0</v>
      </c>
      <c r="M108" s="120">
        <v>0</v>
      </c>
      <c r="N108" s="75"/>
      <c r="O108" s="75"/>
      <c r="P108" s="75"/>
      <c r="Q108" s="75"/>
    </row>
    <row r="109" spans="2:17" x14ac:dyDescent="0.2">
      <c r="B109" s="102"/>
      <c r="C109" s="103"/>
      <c r="D109" s="104"/>
      <c r="E109" s="104"/>
      <c r="F109" s="104"/>
      <c r="G109" s="104"/>
      <c r="H109" s="104"/>
      <c r="I109" s="104"/>
      <c r="J109" s="104"/>
      <c r="K109" s="126"/>
      <c r="L109" s="104"/>
      <c r="M109" s="127"/>
      <c r="N109" s="75"/>
      <c r="O109" s="75"/>
      <c r="P109" s="75"/>
      <c r="Q109" s="75"/>
    </row>
    <row r="110" spans="2:17" x14ac:dyDescent="0.2">
      <c r="B110" s="77"/>
      <c r="C110" s="78"/>
      <c r="D110" s="134"/>
      <c r="E110" s="134"/>
      <c r="F110" s="134"/>
      <c r="G110" s="134"/>
      <c r="H110" s="134"/>
      <c r="I110" s="134"/>
      <c r="J110" s="134"/>
      <c r="K110" s="134"/>
      <c r="L110" s="134"/>
      <c r="M110" s="135"/>
      <c r="N110" s="150"/>
      <c r="O110" s="75"/>
      <c r="P110" s="75"/>
      <c r="Q110" s="75"/>
    </row>
    <row r="111" spans="2:17" x14ac:dyDescent="0.2">
      <c r="B111" s="102" t="s">
        <v>37</v>
      </c>
      <c r="C111" s="75"/>
      <c r="D111" s="136">
        <f>D100+D98+D96+D94+D92+D102+D90+D85+D81+D79</f>
        <v>391</v>
      </c>
      <c r="E111" s="136">
        <f>E100+E98+E96+E94+E92+E102+E90+E85+E81+E79</f>
        <v>373027.38</v>
      </c>
      <c r="F111" s="136">
        <f>F100+F98+F96+F94+F92+F102+F90+F85+F81+F79</f>
        <v>0</v>
      </c>
      <c r="G111" s="136"/>
      <c r="H111" s="136">
        <f>H100+H98+H96+H94+H92+H102+H90+H85+H81+H79</f>
        <v>68</v>
      </c>
      <c r="I111" s="136">
        <f>I100+I98+I96+I94+I92+I102+I90+I85+I81+I79</f>
        <v>4865</v>
      </c>
      <c r="J111" s="136"/>
      <c r="K111" s="136">
        <f>K100+K98+K96+K94+K92+K102+K90+K85+K81+K79</f>
        <v>93</v>
      </c>
      <c r="L111" s="136">
        <f>L100+L98+L96+L94+L92+L102+L90+L85+L81+L79</f>
        <v>17033</v>
      </c>
      <c r="M111" s="137">
        <f>M100+M98+M96+M94+M92+M102+M90+M85+M81+M79</f>
        <v>0</v>
      </c>
      <c r="N111" s="151"/>
      <c r="O111" s="75"/>
      <c r="P111" s="75"/>
      <c r="Q111" s="75"/>
    </row>
    <row r="112" spans="2:17" x14ac:dyDescent="0.2">
      <c r="B112" s="138" t="s">
        <v>38</v>
      </c>
      <c r="C112" s="75"/>
      <c r="D112" s="136"/>
      <c r="E112" s="136">
        <f>E111*P112</f>
        <v>8520225.1297350004</v>
      </c>
      <c r="F112" s="136">
        <f>F111*P112</f>
        <v>0</v>
      </c>
      <c r="G112" s="136"/>
      <c r="H112" s="136"/>
      <c r="I112" s="136">
        <f>I111*P112</f>
        <v>111120.24875</v>
      </c>
      <c r="J112" s="136"/>
      <c r="K112" s="136"/>
      <c r="L112" s="136">
        <f>L111*P112</f>
        <v>389046.49475000001</v>
      </c>
      <c r="M112" s="139">
        <f>M111*P112</f>
        <v>0</v>
      </c>
      <c r="N112" s="151"/>
      <c r="O112" s="148" t="s">
        <v>63</v>
      </c>
      <c r="P112" s="153">
        <v>22.84075</v>
      </c>
      <c r="Q112" s="75"/>
    </row>
    <row r="113" spans="2:17" x14ac:dyDescent="0.2">
      <c r="B113" s="99"/>
      <c r="C113" s="10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1"/>
      <c r="N113" s="150"/>
      <c r="O113" s="75"/>
      <c r="P113" s="75"/>
      <c r="Q113" s="75"/>
    </row>
    <row r="114" spans="2:17" x14ac:dyDescent="0.2"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154"/>
      <c r="O114" s="75"/>
      <c r="P114" s="75"/>
      <c r="Q114" s="75"/>
    </row>
  </sheetData>
  <mergeCells count="3">
    <mergeCell ref="D4:E4"/>
    <mergeCell ref="G4:H4"/>
    <mergeCell ref="D59:E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2013-12-11T19:25:58Z</dcterms:modified>
</cp:coreProperties>
</file>