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1"/>
  </bookViews>
  <sheets>
    <sheet name="ENE" sheetId="1" r:id="rId1"/>
    <sheet name="FEB" sheetId="2" r:id="rId2"/>
    <sheet name="MAR" sheetId="3" r:id="rId3"/>
    <sheet name="ABR" sheetId="4" r:id="rId4"/>
    <sheet name="MAY" sheetId="5" r:id="rId5"/>
    <sheet name="JUN" sheetId="6" r:id="rId6"/>
    <sheet name="JUL" sheetId="7" r:id="rId7"/>
    <sheet name="AGO" sheetId="8" r:id="rId8"/>
    <sheet name="SEPT" sheetId="9" r:id="rId9"/>
    <sheet name="OCT" sheetId="10" r:id="rId10"/>
    <sheet name="NOV" sheetId="11" r:id="rId11"/>
    <sheet name="DIC" sheetId="12" r:id="rId12"/>
  </sheets>
  <calcPr calcId="145621"/>
</workbook>
</file>

<file path=xl/calcChain.xml><?xml version="1.0" encoding="utf-8"?>
<calcChain xmlns="http://schemas.openxmlformats.org/spreadsheetml/2006/main">
  <c r="E317" i="10" l="1"/>
  <c r="E181" i="10"/>
  <c r="F386" i="7"/>
  <c r="E386" i="7"/>
  <c r="D386" i="7"/>
  <c r="N307" i="7"/>
  <c r="M307" i="7"/>
  <c r="L274" i="7"/>
  <c r="L273" i="7"/>
  <c r="L269" i="7"/>
  <c r="L254" i="7"/>
  <c r="L252" i="7"/>
  <c r="L251" i="7"/>
  <c r="L250" i="7"/>
  <c r="L246" i="7"/>
  <c r="L245" i="7"/>
  <c r="L244" i="7"/>
  <c r="L243" i="7"/>
  <c r="L241" i="7"/>
  <c r="L240" i="7"/>
  <c r="L239" i="7"/>
  <c r="L237" i="7"/>
  <c r="L236" i="7"/>
  <c r="L235" i="7"/>
  <c r="L234" i="7"/>
  <c r="L233" i="7"/>
  <c r="L232" i="7"/>
  <c r="L230" i="7"/>
  <c r="L229" i="7"/>
  <c r="L228" i="7"/>
  <c r="L227" i="7"/>
  <c r="L223" i="7"/>
  <c r="L221" i="7"/>
  <c r="L220" i="7"/>
  <c r="L219" i="7"/>
  <c r="L218" i="7"/>
  <c r="L217" i="7"/>
  <c r="L216" i="7"/>
  <c r="L215" i="7"/>
  <c r="L214" i="7"/>
  <c r="L213" i="7"/>
  <c r="L211" i="7"/>
  <c r="L210" i="7"/>
  <c r="L209" i="7"/>
  <c r="L208" i="7"/>
  <c r="L207" i="7"/>
  <c r="L206" i="7"/>
  <c r="L205" i="7"/>
  <c r="L204" i="7"/>
  <c r="L203" i="7"/>
  <c r="L201" i="7"/>
  <c r="L200" i="7"/>
  <c r="L199" i="7"/>
  <c r="L198" i="7"/>
  <c r="L196" i="7"/>
  <c r="L195" i="7"/>
  <c r="L194" i="7"/>
  <c r="L193" i="7"/>
  <c r="L192" i="7"/>
  <c r="L191" i="7"/>
  <c r="E191" i="7"/>
  <c r="L190" i="7"/>
  <c r="L189" i="7"/>
  <c r="L188" i="7"/>
  <c r="L187" i="7"/>
  <c r="L186" i="7"/>
  <c r="L185" i="7"/>
  <c r="L184" i="7"/>
  <c r="L183" i="7"/>
  <c r="L182" i="7"/>
  <c r="L181" i="7"/>
  <c r="L180" i="7"/>
  <c r="L179" i="7"/>
  <c r="L177" i="7"/>
  <c r="L176" i="7"/>
  <c r="L175" i="7"/>
  <c r="L174" i="7"/>
  <c r="L173" i="7"/>
  <c r="L172" i="7"/>
  <c r="L171" i="7"/>
  <c r="L170" i="7"/>
  <c r="L168" i="7"/>
  <c r="L167" i="7"/>
  <c r="L166" i="7"/>
  <c r="L164" i="7"/>
  <c r="L163" i="7"/>
  <c r="L162" i="7"/>
  <c r="L161" i="7"/>
  <c r="L160" i="7"/>
  <c r="L159" i="7"/>
  <c r="L158" i="7"/>
  <c r="L157" i="7"/>
  <c r="L156" i="7"/>
  <c r="L155" i="7"/>
  <c r="L154" i="7"/>
  <c r="L153" i="7"/>
  <c r="L152" i="7"/>
  <c r="L151" i="7"/>
  <c r="L149" i="7"/>
  <c r="L148" i="7"/>
  <c r="L147" i="7"/>
  <c r="L146" i="7"/>
  <c r="L145" i="7"/>
  <c r="L143" i="7"/>
  <c r="L142" i="7"/>
  <c r="L141" i="7"/>
  <c r="L140" i="7"/>
  <c r="L139" i="7"/>
  <c r="L138" i="7"/>
  <c r="L137" i="7"/>
  <c r="L136" i="7"/>
  <c r="L135" i="7"/>
  <c r="L133" i="7"/>
  <c r="L132" i="7"/>
  <c r="L131" i="7"/>
  <c r="L130" i="7"/>
  <c r="L129" i="7"/>
  <c r="L127" i="7"/>
  <c r="L126" i="7"/>
  <c r="L125" i="7"/>
  <c r="L124" i="7"/>
  <c r="L123" i="7"/>
  <c r="L122" i="7"/>
  <c r="L120" i="7"/>
  <c r="L119" i="7"/>
  <c r="L118" i="7"/>
  <c r="L117" i="7"/>
  <c r="L116" i="7"/>
  <c r="L115" i="7"/>
  <c r="L114" i="7"/>
  <c r="L112" i="7"/>
  <c r="L111" i="7"/>
  <c r="L110" i="7"/>
  <c r="L109" i="7"/>
  <c r="L108" i="7"/>
  <c r="L107" i="7"/>
  <c r="L106" i="7"/>
  <c r="L105" i="7"/>
  <c r="L104" i="7"/>
  <c r="L103" i="7"/>
  <c r="L102" i="7"/>
  <c r="L101" i="7"/>
  <c r="L100" i="7"/>
  <c r="L99" i="7"/>
  <c r="L98" i="7"/>
  <c r="L97" i="7"/>
  <c r="L96" i="7"/>
  <c r="L95" i="7"/>
  <c r="L94" i="7"/>
  <c r="L93" i="7"/>
  <c r="L92" i="7"/>
  <c r="L91" i="7"/>
  <c r="L90" i="7"/>
  <c r="L88" i="7"/>
  <c r="L87" i="7"/>
  <c r="L86" i="7"/>
  <c r="L84" i="7"/>
  <c r="L83" i="7"/>
  <c r="L82" i="7"/>
  <c r="L81" i="7"/>
  <c r="L80" i="7"/>
  <c r="L79" i="7"/>
  <c r="L78" i="7"/>
  <c r="L76" i="7"/>
  <c r="L75" i="7"/>
  <c r="L74" i="7"/>
  <c r="L73" i="7"/>
  <c r="L72" i="7"/>
  <c r="L71" i="7"/>
  <c r="L70" i="7"/>
  <c r="L69" i="7"/>
  <c r="L68" i="7"/>
  <c r="L66" i="7"/>
  <c r="L65" i="7"/>
  <c r="L64" i="7"/>
  <c r="L63" i="7"/>
  <c r="L62" i="7"/>
  <c r="L61" i="7"/>
  <c r="L59" i="7"/>
  <c r="L58" i="7"/>
  <c r="L57" i="7"/>
  <c r="L56" i="7"/>
  <c r="L55" i="7"/>
  <c r="L53" i="7"/>
  <c r="L51" i="7"/>
  <c r="L50" i="7"/>
  <c r="L49" i="7"/>
  <c r="L48" i="7"/>
  <c r="L47" i="7"/>
  <c r="L46" i="7"/>
  <c r="L45" i="7"/>
  <c r="L43" i="7"/>
  <c r="L42" i="7"/>
  <c r="L41" i="7"/>
  <c r="L40" i="7"/>
  <c r="L39" i="7"/>
  <c r="L38" i="7"/>
  <c r="L37" i="7"/>
  <c r="L36" i="7"/>
  <c r="L35" i="7"/>
  <c r="L34" i="7"/>
  <c r="L33" i="7"/>
  <c r="L31" i="7"/>
  <c r="L30" i="7"/>
  <c r="L29" i="7"/>
  <c r="L28" i="7"/>
  <c r="L26" i="7"/>
  <c r="L25" i="7"/>
  <c r="L24" i="7"/>
  <c r="L23" i="7"/>
  <c r="L22" i="7"/>
  <c r="L21" i="7"/>
  <c r="L20" i="7"/>
  <c r="L18" i="7"/>
  <c r="L17" i="7"/>
  <c r="L16" i="7"/>
  <c r="L15" i="7"/>
  <c r="L14" i="7"/>
  <c r="L13" i="7"/>
  <c r="L12" i="7"/>
  <c r="L11" i="7"/>
  <c r="L10" i="7"/>
  <c r="L307" i="7" s="1"/>
  <c r="F364" i="6" l="1"/>
  <c r="E364" i="6"/>
  <c r="D364" i="6"/>
  <c r="E191" i="6"/>
  <c r="N307" i="4" l="1"/>
  <c r="M307" i="4"/>
  <c r="L274" i="4"/>
  <c r="L273" i="4"/>
  <c r="L269" i="4"/>
  <c r="L254" i="4"/>
  <c r="L252" i="4"/>
  <c r="L251" i="4"/>
  <c r="L250" i="4"/>
  <c r="L246" i="4"/>
  <c r="L245" i="4"/>
  <c r="L244" i="4"/>
  <c r="L243" i="4"/>
  <c r="L241" i="4"/>
  <c r="L240" i="4"/>
  <c r="L239" i="4"/>
  <c r="L237" i="4"/>
  <c r="L236" i="4"/>
  <c r="L235" i="4"/>
  <c r="L234" i="4"/>
  <c r="L233" i="4"/>
  <c r="L232" i="4"/>
  <c r="L230" i="4"/>
  <c r="L229" i="4"/>
  <c r="L228" i="4"/>
  <c r="L227" i="4"/>
  <c r="L223" i="4"/>
  <c r="L221" i="4"/>
  <c r="L220" i="4"/>
  <c r="L219" i="4"/>
  <c r="L218" i="4"/>
  <c r="L217" i="4"/>
  <c r="L216" i="4"/>
  <c r="L215" i="4"/>
  <c r="L214" i="4"/>
  <c r="L213" i="4"/>
  <c r="L211" i="4"/>
  <c r="L210" i="4"/>
  <c r="L209" i="4"/>
  <c r="L208" i="4"/>
  <c r="L207" i="4"/>
  <c r="L206" i="4"/>
  <c r="L205" i="4"/>
  <c r="L204" i="4"/>
  <c r="L203" i="4"/>
  <c r="L201" i="4"/>
  <c r="L200" i="4"/>
  <c r="L199" i="4"/>
  <c r="L198" i="4"/>
  <c r="L196" i="4"/>
  <c r="L195" i="4"/>
  <c r="L194" i="4"/>
  <c r="L193" i="4"/>
  <c r="L192" i="4"/>
  <c r="L191" i="4"/>
  <c r="E191" i="4"/>
  <c r="L190" i="4"/>
  <c r="L189" i="4"/>
  <c r="L188" i="4"/>
  <c r="L187" i="4"/>
  <c r="L186" i="4"/>
  <c r="L185" i="4"/>
  <c r="L184" i="4"/>
  <c r="L183" i="4"/>
  <c r="L182" i="4"/>
  <c r="L181" i="4"/>
  <c r="L180" i="4"/>
  <c r="L179" i="4"/>
  <c r="L177" i="4"/>
  <c r="L176" i="4"/>
  <c r="L175" i="4"/>
  <c r="L174" i="4"/>
  <c r="L173" i="4"/>
  <c r="L172" i="4"/>
  <c r="L171" i="4"/>
  <c r="L170" i="4"/>
  <c r="L168" i="4"/>
  <c r="L167" i="4"/>
  <c r="L166" i="4"/>
  <c r="L164" i="4"/>
  <c r="L163" i="4"/>
  <c r="L162" i="4"/>
  <c r="L161" i="4"/>
  <c r="L160" i="4"/>
  <c r="L159" i="4"/>
  <c r="L158" i="4"/>
  <c r="L157" i="4"/>
  <c r="L156" i="4"/>
  <c r="L155" i="4"/>
  <c r="L154" i="4"/>
  <c r="L153" i="4"/>
  <c r="L152" i="4"/>
  <c r="L151" i="4"/>
  <c r="L149" i="4"/>
  <c r="L148" i="4"/>
  <c r="L147" i="4"/>
  <c r="L146" i="4"/>
  <c r="L145" i="4"/>
  <c r="L143" i="4"/>
  <c r="L142" i="4"/>
  <c r="L141" i="4"/>
  <c r="L140" i="4"/>
  <c r="L139" i="4"/>
  <c r="L138" i="4"/>
  <c r="L137" i="4"/>
  <c r="L136" i="4"/>
  <c r="L135" i="4"/>
  <c r="L133" i="4"/>
  <c r="L132" i="4"/>
  <c r="L131" i="4"/>
  <c r="L130" i="4"/>
  <c r="L129" i="4"/>
  <c r="L127" i="4"/>
  <c r="L126" i="4"/>
  <c r="L125" i="4"/>
  <c r="L124" i="4"/>
  <c r="L123" i="4"/>
  <c r="L122" i="4"/>
  <c r="L120" i="4"/>
  <c r="L119" i="4"/>
  <c r="L118" i="4"/>
  <c r="L117" i="4"/>
  <c r="L116" i="4"/>
  <c r="L115" i="4"/>
  <c r="L114" i="4"/>
  <c r="L112" i="4"/>
  <c r="L111" i="4"/>
  <c r="L110" i="4"/>
  <c r="L109" i="4"/>
  <c r="L108" i="4"/>
  <c r="L107" i="4"/>
  <c r="L106" i="4"/>
  <c r="L105" i="4"/>
  <c r="L104" i="4"/>
  <c r="L103" i="4"/>
  <c r="L102" i="4"/>
  <c r="L101" i="4"/>
  <c r="L100" i="4"/>
  <c r="L99" i="4"/>
  <c r="L98" i="4"/>
  <c r="L97" i="4"/>
  <c r="L96" i="4"/>
  <c r="L95" i="4"/>
  <c r="L94" i="4"/>
  <c r="L93" i="4"/>
  <c r="L92" i="4"/>
  <c r="L91" i="4"/>
  <c r="L90" i="4"/>
  <c r="L88" i="4"/>
  <c r="L87" i="4"/>
  <c r="L86" i="4"/>
  <c r="L84" i="4"/>
  <c r="L83" i="4"/>
  <c r="L82" i="4"/>
  <c r="L81" i="4"/>
  <c r="L80" i="4"/>
  <c r="L79" i="4"/>
  <c r="L78" i="4"/>
  <c r="L76" i="4"/>
  <c r="L75" i="4"/>
  <c r="L74" i="4"/>
  <c r="L73" i="4"/>
  <c r="L72" i="4"/>
  <c r="L71" i="4"/>
  <c r="L70" i="4"/>
  <c r="L69" i="4"/>
  <c r="L68" i="4"/>
  <c r="L66" i="4"/>
  <c r="L65" i="4"/>
  <c r="L64" i="4"/>
  <c r="L63" i="4"/>
  <c r="L62" i="4"/>
  <c r="L61" i="4"/>
  <c r="L59" i="4"/>
  <c r="L58" i="4"/>
  <c r="L57" i="4"/>
  <c r="L56" i="4"/>
  <c r="L55" i="4"/>
  <c r="L53" i="4"/>
  <c r="L51" i="4"/>
  <c r="L50" i="4"/>
  <c r="L49" i="4"/>
  <c r="L48" i="4"/>
  <c r="L47" i="4"/>
  <c r="L46" i="4"/>
  <c r="L45" i="4"/>
  <c r="L43" i="4"/>
  <c r="L42" i="4"/>
  <c r="L41" i="4"/>
  <c r="L40" i="4"/>
  <c r="L39" i="4"/>
  <c r="L38" i="4"/>
  <c r="L37" i="4"/>
  <c r="L36" i="4"/>
  <c r="L35" i="4"/>
  <c r="L34" i="4"/>
  <c r="L33" i="4"/>
  <c r="L31" i="4"/>
  <c r="L30" i="4"/>
  <c r="L29" i="4"/>
  <c r="L28" i="4"/>
  <c r="L26" i="4"/>
  <c r="L25" i="4"/>
  <c r="L24" i="4"/>
  <c r="L23" i="4"/>
  <c r="L22" i="4"/>
  <c r="L21" i="4"/>
  <c r="L20" i="4"/>
  <c r="L18" i="4"/>
  <c r="L17" i="4"/>
  <c r="L16" i="4"/>
  <c r="L15" i="4"/>
  <c r="L14" i="4"/>
  <c r="L13" i="4"/>
  <c r="L12" i="4"/>
  <c r="L11" i="4"/>
  <c r="L10" i="4"/>
  <c r="L307" i="4" s="1"/>
  <c r="L274" i="2" l="1"/>
  <c r="L273" i="2"/>
  <c r="L269" i="2"/>
  <c r="L254" i="2"/>
  <c r="N254" i="2" s="1"/>
  <c r="L252" i="2"/>
  <c r="L251" i="2"/>
  <c r="N251" i="2" s="1"/>
  <c r="L250" i="2"/>
  <c r="L246" i="2"/>
  <c r="L245" i="2"/>
  <c r="L244" i="2"/>
  <c r="N244" i="2" s="1"/>
  <c r="L243" i="2"/>
  <c r="L241" i="2"/>
  <c r="L240" i="2"/>
  <c r="L239" i="2"/>
  <c r="L237" i="2"/>
  <c r="L236" i="2"/>
  <c r="L235" i="2"/>
  <c r="L234" i="2"/>
  <c r="L233" i="2"/>
  <c r="L232" i="2"/>
  <c r="L230" i="2"/>
  <c r="N230" i="2" s="1"/>
  <c r="N229" i="2"/>
  <c r="L229" i="2"/>
  <c r="L228" i="2"/>
  <c r="N228" i="2" s="1"/>
  <c r="L227" i="2"/>
  <c r="L223" i="2"/>
  <c r="L221" i="2"/>
  <c r="L220" i="2"/>
  <c r="L219" i="2"/>
  <c r="L218" i="2"/>
  <c r="L217" i="2"/>
  <c r="L216" i="2"/>
  <c r="M215" i="2"/>
  <c r="M305" i="2" s="1"/>
  <c r="L215" i="2"/>
  <c r="L214" i="2"/>
  <c r="L213" i="2"/>
  <c r="L211" i="2"/>
  <c r="L210" i="2"/>
  <c r="L209" i="2"/>
  <c r="L208" i="2"/>
  <c r="L207" i="2"/>
  <c r="L206" i="2"/>
  <c r="L205" i="2"/>
  <c r="L204" i="2"/>
  <c r="L203" i="2"/>
  <c r="L201" i="2"/>
  <c r="N201" i="2" s="1"/>
  <c r="L200" i="2"/>
  <c r="N200" i="2" s="1"/>
  <c r="L199" i="2"/>
  <c r="N199" i="2" s="1"/>
  <c r="L198" i="2"/>
  <c r="L196" i="2"/>
  <c r="L195" i="2"/>
  <c r="L194" i="2"/>
  <c r="L193" i="2"/>
  <c r="L192" i="2"/>
  <c r="L191" i="2"/>
  <c r="E191" i="2"/>
  <c r="L190" i="2"/>
  <c r="L189" i="2"/>
  <c r="L188" i="2"/>
  <c r="L187" i="2"/>
  <c r="L186" i="2"/>
  <c r="L185" i="2"/>
  <c r="L184" i="2"/>
  <c r="L183" i="2"/>
  <c r="L182" i="2"/>
  <c r="L181" i="2"/>
  <c r="L180" i="2"/>
  <c r="L179" i="2"/>
  <c r="L177" i="2"/>
  <c r="L176" i="2"/>
  <c r="L175" i="2"/>
  <c r="L174" i="2"/>
  <c r="L173" i="2"/>
  <c r="L172" i="2"/>
  <c r="L171" i="2"/>
  <c r="L170" i="2"/>
  <c r="L168" i="2"/>
  <c r="N168" i="2" s="1"/>
  <c r="L167" i="2"/>
  <c r="N167" i="2" s="1"/>
  <c r="L166" i="2"/>
  <c r="L164" i="2"/>
  <c r="L163" i="2"/>
  <c r="L162" i="2"/>
  <c r="L161" i="2"/>
  <c r="L160" i="2"/>
  <c r="L159" i="2"/>
  <c r="L158" i="2"/>
  <c r="L157" i="2"/>
  <c r="L156" i="2"/>
  <c r="L155" i="2"/>
  <c r="L154" i="2"/>
  <c r="L153" i="2"/>
  <c r="L152" i="2"/>
  <c r="L151" i="2"/>
  <c r="L149" i="2"/>
  <c r="L148" i="2"/>
  <c r="L147" i="2"/>
  <c r="L146" i="2"/>
  <c r="L145" i="2"/>
  <c r="L143" i="2"/>
  <c r="N143" i="2" s="1"/>
  <c r="L142" i="2"/>
  <c r="L141" i="2"/>
  <c r="L140" i="2"/>
  <c r="L139" i="2"/>
  <c r="L138" i="2"/>
  <c r="L137" i="2"/>
  <c r="L136" i="2"/>
  <c r="L135" i="2"/>
  <c r="L133" i="2"/>
  <c r="L132" i="2"/>
  <c r="L131" i="2"/>
  <c r="L130" i="2"/>
  <c r="L129" i="2"/>
  <c r="L127" i="2"/>
  <c r="L126" i="2"/>
  <c r="L125" i="2"/>
  <c r="L124" i="2"/>
  <c r="L123" i="2"/>
  <c r="L122" i="2"/>
  <c r="L120" i="2"/>
  <c r="L119" i="2"/>
  <c r="L118" i="2"/>
  <c r="L117" i="2"/>
  <c r="N116" i="2"/>
  <c r="L116" i="2"/>
  <c r="L115" i="2"/>
  <c r="L114" i="2"/>
  <c r="L112" i="2"/>
  <c r="L111" i="2"/>
  <c r="L110" i="2"/>
  <c r="L109" i="2"/>
  <c r="L108" i="2"/>
  <c r="L107" i="2"/>
  <c r="L106" i="2"/>
  <c r="L105" i="2"/>
  <c r="L104" i="2"/>
  <c r="L103" i="2"/>
  <c r="L102" i="2"/>
  <c r="L101" i="2"/>
  <c r="L100" i="2"/>
  <c r="L99" i="2"/>
  <c r="L98" i="2"/>
  <c r="L97" i="2"/>
  <c r="L96" i="2"/>
  <c r="L95" i="2"/>
  <c r="L94" i="2"/>
  <c r="L93" i="2"/>
  <c r="L92" i="2"/>
  <c r="L91" i="2"/>
  <c r="L90" i="2"/>
  <c r="L88" i="2"/>
  <c r="L87" i="2"/>
  <c r="L86" i="2"/>
  <c r="L84" i="2"/>
  <c r="L83" i="2"/>
  <c r="L82" i="2"/>
  <c r="L81" i="2"/>
  <c r="L80" i="2"/>
  <c r="L79" i="2"/>
  <c r="L78" i="2"/>
  <c r="L76" i="2"/>
  <c r="L75" i="2"/>
  <c r="L74" i="2"/>
  <c r="L73" i="2"/>
  <c r="L72" i="2"/>
  <c r="L71" i="2"/>
  <c r="L70" i="2"/>
  <c r="L69" i="2"/>
  <c r="L68" i="2"/>
  <c r="L66" i="2"/>
  <c r="L65" i="2"/>
  <c r="L64" i="2"/>
  <c r="L63" i="2"/>
  <c r="L62" i="2"/>
  <c r="L61" i="2"/>
  <c r="L59" i="2"/>
  <c r="L58" i="2"/>
  <c r="L57" i="2"/>
  <c r="L56" i="2"/>
  <c r="L55" i="2"/>
  <c r="L53" i="2"/>
  <c r="L51" i="2"/>
  <c r="L50" i="2"/>
  <c r="L49" i="2"/>
  <c r="L48" i="2"/>
  <c r="L47" i="2"/>
  <c r="L46" i="2"/>
  <c r="L45" i="2"/>
  <c r="L43" i="2"/>
  <c r="L42" i="2"/>
  <c r="L41" i="2"/>
  <c r="L40" i="2"/>
  <c r="L39" i="2"/>
  <c r="L38" i="2"/>
  <c r="L37" i="2"/>
  <c r="L36" i="2"/>
  <c r="L35" i="2"/>
  <c r="L34" i="2"/>
  <c r="L33" i="2"/>
  <c r="L31" i="2"/>
  <c r="L30" i="2"/>
  <c r="L29" i="2"/>
  <c r="L28" i="2"/>
  <c r="L26" i="2"/>
  <c r="L25" i="2"/>
  <c r="L24" i="2"/>
  <c r="L23" i="2"/>
  <c r="L22" i="2"/>
  <c r="L21" i="2"/>
  <c r="L20" i="2"/>
  <c r="L18" i="2"/>
  <c r="L17" i="2"/>
  <c r="L16" i="2"/>
  <c r="L15" i="2"/>
  <c r="L14" i="2"/>
  <c r="L13" i="2"/>
  <c r="L12" i="2"/>
  <c r="L11" i="2"/>
  <c r="L10" i="2"/>
  <c r="L305" i="2" s="1"/>
  <c r="N305" i="2" l="1"/>
</calcChain>
</file>

<file path=xl/sharedStrings.xml><?xml version="1.0" encoding="utf-8"?>
<sst xmlns="http://schemas.openxmlformats.org/spreadsheetml/2006/main" count="25729" uniqueCount="879">
  <si>
    <t xml:space="preserve">D E T A L L E   D E U D A   V I G E N T E  </t>
  </si>
  <si>
    <t xml:space="preserve">B O N O S  S E C U R I T I Z A D O S </t>
  </si>
  <si>
    <t>al 31 de Octubre de 2012</t>
  </si>
  <si>
    <t xml:space="preserve"> </t>
  </si>
  <si>
    <t>Sociedad</t>
  </si>
  <si>
    <t>Inscripción</t>
  </si>
  <si>
    <t>Monto inscrito</t>
  </si>
  <si>
    <t>Serie</t>
  </si>
  <si>
    <t>Tasa de</t>
  </si>
  <si>
    <t>Activos</t>
  </si>
  <si>
    <t>Plazo</t>
  </si>
  <si>
    <t>VALOR NOMINAL</t>
  </si>
  <si>
    <t>Valor</t>
  </si>
  <si>
    <t>Intereses</t>
  </si>
  <si>
    <t>Valor par</t>
  </si>
  <si>
    <t>emisión</t>
  </si>
  <si>
    <t>de</t>
  </si>
  <si>
    <t>Vencimiento</t>
  </si>
  <si>
    <t>INICIAL</t>
  </si>
  <si>
    <t xml:space="preserve"> VIGENTE</t>
  </si>
  <si>
    <t>nominal</t>
  </si>
  <si>
    <t>devengados</t>
  </si>
  <si>
    <t>(en miles de $)</t>
  </si>
  <si>
    <t>Nº</t>
  </si>
  <si>
    <t xml:space="preserve"> Fecha</t>
  </si>
  <si>
    <t>(miles)</t>
  </si>
  <si>
    <t>(%)</t>
  </si>
  <si>
    <t>Respaldo</t>
  </si>
  <si>
    <t>(años)</t>
  </si>
  <si>
    <t>(U.REAJ)</t>
  </si>
  <si>
    <t xml:space="preserve">   (U.REAJ)</t>
  </si>
  <si>
    <t>reajustado</t>
  </si>
  <si>
    <t>no pagados</t>
  </si>
  <si>
    <t>*VALOR U.F.(31/08/2012)=</t>
  </si>
  <si>
    <t>*US$ Promedio(31/08/12)=</t>
  </si>
  <si>
    <t xml:space="preserve"> (en miles de $)</t>
  </si>
  <si>
    <t>Transa Securitizadora</t>
  </si>
  <si>
    <t>10.12.96</t>
  </si>
  <si>
    <t>U.F.</t>
  </si>
  <si>
    <t>A</t>
  </si>
  <si>
    <t>M.H.</t>
  </si>
  <si>
    <t>B</t>
  </si>
  <si>
    <t>30.05.97</t>
  </si>
  <si>
    <t>2A</t>
  </si>
  <si>
    <t>2B</t>
  </si>
  <si>
    <t>10.03.98</t>
  </si>
  <si>
    <t>3A</t>
  </si>
  <si>
    <t>Transa Securitizadora (4)</t>
  </si>
  <si>
    <t>3B</t>
  </si>
  <si>
    <t>Santander Securitizadora</t>
  </si>
  <si>
    <t>28.07.99</t>
  </si>
  <si>
    <t>A1</t>
  </si>
  <si>
    <t>A2</t>
  </si>
  <si>
    <t>Santander Securitizadora (4)</t>
  </si>
  <si>
    <t>B1</t>
  </si>
  <si>
    <t>13.12.99</t>
  </si>
  <si>
    <t>AB</t>
  </si>
  <si>
    <t>M.H.+C.L.</t>
  </si>
  <si>
    <t>BB</t>
  </si>
  <si>
    <t>CB</t>
  </si>
  <si>
    <t>DB</t>
  </si>
  <si>
    <t>EB</t>
  </si>
  <si>
    <t>Securitizadora Security S.A.</t>
  </si>
  <si>
    <t>06.04.00</t>
  </si>
  <si>
    <t>1A</t>
  </si>
  <si>
    <t>C.L.</t>
  </si>
  <si>
    <t>Securitizadora Security S.A.(4)</t>
  </si>
  <si>
    <t>1B</t>
  </si>
  <si>
    <t>02.05.00</t>
  </si>
  <si>
    <t>Transa Securitizadora S.A.</t>
  </si>
  <si>
    <t>24.10.00</t>
  </si>
  <si>
    <t>4A</t>
  </si>
  <si>
    <t>Transa Securitizadora S.A.  (4)</t>
  </si>
  <si>
    <t>4B</t>
  </si>
  <si>
    <t>13.02.01</t>
  </si>
  <si>
    <t>AE</t>
  </si>
  <si>
    <t>BE</t>
  </si>
  <si>
    <t>Santander Securitizadora  (4)</t>
  </si>
  <si>
    <t>CE</t>
  </si>
  <si>
    <t>15.03.01</t>
  </si>
  <si>
    <t>AF</t>
  </si>
  <si>
    <t>BF</t>
  </si>
  <si>
    <t>CF</t>
  </si>
  <si>
    <t xml:space="preserve">BCI Securitizadora S.A. </t>
  </si>
  <si>
    <t>24.07.01</t>
  </si>
  <si>
    <t>1A1</t>
  </si>
  <si>
    <t>1A2</t>
  </si>
  <si>
    <t>1B1</t>
  </si>
  <si>
    <t>1B2</t>
  </si>
  <si>
    <t>BCI Securitizadora S.A.  (4)</t>
  </si>
  <si>
    <t>1C2</t>
  </si>
  <si>
    <t>11.09.01</t>
  </si>
  <si>
    <t xml:space="preserve">Securitizadora Bice S.A. </t>
  </si>
  <si>
    <t>13.09.01</t>
  </si>
  <si>
    <t>AA</t>
  </si>
  <si>
    <t>AC</t>
  </si>
  <si>
    <t>AD</t>
  </si>
  <si>
    <t xml:space="preserve">Securitizadora Bice S.A.  (4) </t>
  </si>
  <si>
    <t>20.12.01</t>
  </si>
  <si>
    <t>BA</t>
  </si>
  <si>
    <t>BC</t>
  </si>
  <si>
    <t>BD</t>
  </si>
  <si>
    <t xml:space="preserve">Securitizadora Bice S.A. (4) </t>
  </si>
  <si>
    <t xml:space="preserve">Transa Securitizadora </t>
  </si>
  <si>
    <t>27.12.01</t>
  </si>
  <si>
    <t>5A</t>
  </si>
  <si>
    <t>Transa Securitizadora  (4)</t>
  </si>
  <si>
    <t>5B</t>
  </si>
  <si>
    <t>14.06.02</t>
  </si>
  <si>
    <t>AH</t>
  </si>
  <si>
    <t>BH</t>
  </si>
  <si>
    <t>CH</t>
  </si>
  <si>
    <t>Fintesa Securitizadora S.A.</t>
  </si>
  <si>
    <t>27.08.02</t>
  </si>
  <si>
    <t>ABH</t>
  </si>
  <si>
    <t>BBH</t>
  </si>
  <si>
    <t>Fintesa Securitizadora S.A.(4)</t>
  </si>
  <si>
    <t>CBH</t>
  </si>
  <si>
    <t>03.12.02</t>
  </si>
  <si>
    <t>4C</t>
  </si>
  <si>
    <t>12.12.02</t>
  </si>
  <si>
    <t>FA</t>
  </si>
  <si>
    <t>FB</t>
  </si>
  <si>
    <t>FC</t>
  </si>
  <si>
    <t>FD</t>
  </si>
  <si>
    <t>Securitizadora Bice S.A.(4)</t>
  </si>
  <si>
    <t>FE</t>
  </si>
  <si>
    <t>Securitizadora Bice S.A. (4)</t>
  </si>
  <si>
    <t>FF</t>
  </si>
  <si>
    <t>EF Securitizadora S.A.</t>
  </si>
  <si>
    <t>10.07.03</t>
  </si>
  <si>
    <t>EF Securitizadora S.A.  (4)</t>
  </si>
  <si>
    <t>C</t>
  </si>
  <si>
    <t>EF Securitizadora S.A. (6)</t>
  </si>
  <si>
    <t>07.09.04</t>
  </si>
  <si>
    <t>P2D</t>
  </si>
  <si>
    <t>P2E</t>
  </si>
  <si>
    <t>EF Securitizadora S.A. (13)</t>
  </si>
  <si>
    <t>26.07.05</t>
  </si>
  <si>
    <t>P3F</t>
  </si>
  <si>
    <t>P3G</t>
  </si>
  <si>
    <t>09.09.03</t>
  </si>
  <si>
    <t>5A1</t>
  </si>
  <si>
    <t>5B1</t>
  </si>
  <si>
    <t>5C1</t>
  </si>
  <si>
    <t>27.10.03</t>
  </si>
  <si>
    <t>LA</t>
  </si>
  <si>
    <t>LB</t>
  </si>
  <si>
    <t xml:space="preserve">Securitizadora Bice S.A.(4) </t>
  </si>
  <si>
    <t>LC</t>
  </si>
  <si>
    <t>LD</t>
  </si>
  <si>
    <t>LE</t>
  </si>
  <si>
    <t>Securitizadora Bice S.A.  (8)</t>
  </si>
  <si>
    <t>26.12.03</t>
  </si>
  <si>
    <t>NF</t>
  </si>
  <si>
    <t>NG</t>
  </si>
  <si>
    <t>NH</t>
  </si>
  <si>
    <t>NI</t>
  </si>
  <si>
    <t>Securitizadora Bice S.A.(4)  (8)</t>
  </si>
  <si>
    <t>NJ</t>
  </si>
  <si>
    <t>NK</t>
  </si>
  <si>
    <t>Securitizadora Bice S.A.  (9)</t>
  </si>
  <si>
    <t>21.09.04</t>
  </si>
  <si>
    <t>PL</t>
  </si>
  <si>
    <t>PM</t>
  </si>
  <si>
    <t>Securitizadora Bice S.A.  (5)  (9)</t>
  </si>
  <si>
    <t>PN</t>
  </si>
  <si>
    <t>PO</t>
  </si>
  <si>
    <t>PP</t>
  </si>
  <si>
    <t>Securitizadora Bice S.A.  (4)  (9)</t>
  </si>
  <si>
    <t>PQ</t>
  </si>
  <si>
    <t>Securitizadora Bice S.A.  (10)</t>
  </si>
  <si>
    <t>29.12.04</t>
  </si>
  <si>
    <t>RR</t>
  </si>
  <si>
    <t>RS</t>
  </si>
  <si>
    <t>Securitizadora Bice S.A. (4)   (10)</t>
  </si>
  <si>
    <t>RT</t>
  </si>
  <si>
    <t>Securitizadora Bice S.A.  (4)  (10)</t>
  </si>
  <si>
    <t>RU</t>
  </si>
  <si>
    <t>Securitizadora Bice S.A.  (7)  (10)</t>
  </si>
  <si>
    <t>RV</t>
  </si>
  <si>
    <t>RW</t>
  </si>
  <si>
    <t>16.12.03</t>
  </si>
  <si>
    <t>MA</t>
  </si>
  <si>
    <t>F.F.</t>
  </si>
  <si>
    <t>MB</t>
  </si>
  <si>
    <t>MC</t>
  </si>
  <si>
    <t>23.02.04</t>
  </si>
  <si>
    <t>6A1</t>
  </si>
  <si>
    <t>6AA1</t>
  </si>
  <si>
    <t>6B1</t>
  </si>
  <si>
    <t>6C1</t>
  </si>
  <si>
    <t xml:space="preserve">Securitizadora Sudamericana </t>
  </si>
  <si>
    <t>Securitizadora Sudamericana (4)</t>
  </si>
  <si>
    <t>02.11.04</t>
  </si>
  <si>
    <t>6A</t>
  </si>
  <si>
    <t>Transa Securitizadora S.A.  (4) (14)</t>
  </si>
  <si>
    <t>[16]</t>
  </si>
  <si>
    <t>6B2</t>
  </si>
  <si>
    <t>6C</t>
  </si>
  <si>
    <t>23.06.05</t>
  </si>
  <si>
    <t>7A</t>
  </si>
  <si>
    <t>7B</t>
  </si>
  <si>
    <t>7C</t>
  </si>
  <si>
    <t>7D</t>
  </si>
  <si>
    <t>7E</t>
  </si>
  <si>
    <t xml:space="preserve">Santander Securitizadora   </t>
  </si>
  <si>
    <t>12.08.05</t>
  </si>
  <si>
    <t>AM</t>
  </si>
  <si>
    <t>BM</t>
  </si>
  <si>
    <t xml:space="preserve">Santander Securitizadora(4)  </t>
  </si>
  <si>
    <t>CM</t>
  </si>
  <si>
    <t xml:space="preserve">Banchile Securitizadora S.A. </t>
  </si>
  <si>
    <t>13.10.05</t>
  </si>
  <si>
    <t>$</t>
  </si>
  <si>
    <t>9A</t>
  </si>
  <si>
    <t>Banchile Securitizadora S.A. (4)</t>
  </si>
  <si>
    <t>9B</t>
  </si>
  <si>
    <t>Securitizadora Bice S.A.</t>
  </si>
  <si>
    <t>24.10.05</t>
  </si>
  <si>
    <t>UA</t>
  </si>
  <si>
    <t>UB</t>
  </si>
  <si>
    <t>UC</t>
  </si>
  <si>
    <t>UD</t>
  </si>
  <si>
    <t>Securitizadora Bice S.A.  (5)</t>
  </si>
  <si>
    <t>UE</t>
  </si>
  <si>
    <t>Securitizadora Bice S.A.  (4)</t>
  </si>
  <si>
    <t>UF</t>
  </si>
  <si>
    <t>UG</t>
  </si>
  <si>
    <t xml:space="preserve">Securitizadora Bice S.A. (15)  </t>
  </si>
  <si>
    <t>30.11.06</t>
  </si>
  <si>
    <t>VH</t>
  </si>
  <si>
    <t xml:space="preserve">Securitizadora Bice S.A. (15) </t>
  </si>
  <si>
    <t>VI</t>
  </si>
  <si>
    <t>VJ</t>
  </si>
  <si>
    <t>VK</t>
  </si>
  <si>
    <t>VL</t>
  </si>
  <si>
    <t>Securitizadora Bice S.A. (4) (15)</t>
  </si>
  <si>
    <t>VM</t>
  </si>
  <si>
    <t>VN</t>
  </si>
  <si>
    <t>30.12.05</t>
  </si>
  <si>
    <t>Transa Securitizadora S.A.(4)</t>
  </si>
  <si>
    <t>13.09.06</t>
  </si>
  <si>
    <t>tasa var</t>
  </si>
  <si>
    <t>29.11.06</t>
  </si>
  <si>
    <t>EF Securitizadora S.A. (4)</t>
  </si>
  <si>
    <t>EF Securitizadora S.A.(17)</t>
  </si>
  <si>
    <t>27.12.07</t>
  </si>
  <si>
    <t>6D</t>
  </si>
  <si>
    <t>6E</t>
  </si>
  <si>
    <t>06.03.07</t>
  </si>
  <si>
    <t>9A1</t>
  </si>
  <si>
    <t>9B1</t>
  </si>
  <si>
    <t>9C1</t>
  </si>
  <si>
    <t>9D1</t>
  </si>
  <si>
    <t>Securitizadora Security S.A.  (4)</t>
  </si>
  <si>
    <t>9E 1</t>
  </si>
  <si>
    <t>9F1</t>
  </si>
  <si>
    <t>Securitizadora Security S.A.(16)</t>
  </si>
  <si>
    <t>29.11.07</t>
  </si>
  <si>
    <t>11A2</t>
  </si>
  <si>
    <t xml:space="preserve">Securitizadora Security S.A.(16) </t>
  </si>
  <si>
    <t>11B2</t>
  </si>
  <si>
    <t>Securitizadora Security S.A. (16)</t>
  </si>
  <si>
    <t>11C2</t>
  </si>
  <si>
    <t>Securitizadora Security S.A.(16) (4)</t>
  </si>
  <si>
    <t>11D2</t>
  </si>
  <si>
    <t>11È2</t>
  </si>
  <si>
    <t>11F2</t>
  </si>
  <si>
    <t>Securitizadora Security S.A. (18)</t>
  </si>
  <si>
    <t>14.05.09</t>
  </si>
  <si>
    <t>12A3</t>
  </si>
  <si>
    <t>Securitizadora Security S.A. (18) (4)</t>
  </si>
  <si>
    <t>12B3</t>
  </si>
  <si>
    <t>12C3</t>
  </si>
  <si>
    <t>12D3</t>
  </si>
  <si>
    <t>12'E3</t>
  </si>
  <si>
    <t>12F3</t>
  </si>
  <si>
    <t>06.06.07</t>
  </si>
  <si>
    <t>8A</t>
  </si>
  <si>
    <t>8B</t>
  </si>
  <si>
    <t>8C</t>
  </si>
  <si>
    <t>8D</t>
  </si>
  <si>
    <t xml:space="preserve">Securitizadora Security S.A. </t>
  </si>
  <si>
    <t>16.08.07</t>
  </si>
  <si>
    <t>10A</t>
  </si>
  <si>
    <t>10B</t>
  </si>
  <si>
    <t>10C</t>
  </si>
  <si>
    <t>10D</t>
  </si>
  <si>
    <t xml:space="preserve">Securitizadora Security S.A.(4) </t>
  </si>
  <si>
    <t>10E</t>
  </si>
  <si>
    <t>10F</t>
  </si>
  <si>
    <t>28.08.07</t>
  </si>
  <si>
    <t>11A</t>
  </si>
  <si>
    <t>11B</t>
  </si>
  <si>
    <t>11C</t>
  </si>
  <si>
    <t>Banchile Securitizadora S.A.</t>
  </si>
  <si>
    <t>16.10.07</t>
  </si>
  <si>
    <t>US$</t>
  </si>
  <si>
    <t>12A</t>
  </si>
  <si>
    <t>B.</t>
  </si>
  <si>
    <t>Banchile Securitizadora S.A.(4)</t>
  </si>
  <si>
    <t>12C</t>
  </si>
  <si>
    <t>BCI Securitizadora S.A.</t>
  </si>
  <si>
    <t>14.12.07</t>
  </si>
  <si>
    <t>17A</t>
  </si>
  <si>
    <t>17C</t>
  </si>
  <si>
    <t>10.06.08</t>
  </si>
  <si>
    <t>13A</t>
  </si>
  <si>
    <t>13B</t>
  </si>
  <si>
    <t>13C</t>
  </si>
  <si>
    <t>13D</t>
  </si>
  <si>
    <t xml:space="preserve">Banchile Securitizadora S.A.(4) </t>
  </si>
  <si>
    <t>13E</t>
  </si>
  <si>
    <t>25.11.08</t>
  </si>
  <si>
    <t>Transa Securitizadora S.A.(3)</t>
  </si>
  <si>
    <t>9C</t>
  </si>
  <si>
    <t>9D</t>
  </si>
  <si>
    <t>20.03.09</t>
  </si>
  <si>
    <t>21A</t>
  </si>
  <si>
    <t>21U</t>
  </si>
  <si>
    <t>21W</t>
  </si>
  <si>
    <t>21Y</t>
  </si>
  <si>
    <t>27.04.09</t>
  </si>
  <si>
    <t>13F</t>
  </si>
  <si>
    <t>24.08.09</t>
  </si>
  <si>
    <t>14A</t>
  </si>
  <si>
    <t>14B</t>
  </si>
  <si>
    <t>14C</t>
  </si>
  <si>
    <t>17.09.09</t>
  </si>
  <si>
    <t>20A</t>
  </si>
  <si>
    <t>20C</t>
  </si>
  <si>
    <t>09.10.09</t>
  </si>
  <si>
    <t>23A</t>
  </si>
  <si>
    <t>23C</t>
  </si>
  <si>
    <t>Santander Securitizadora (3)</t>
  </si>
  <si>
    <t>20.01.10</t>
  </si>
  <si>
    <t>AN</t>
  </si>
  <si>
    <t>Otros</t>
  </si>
  <si>
    <t>BN</t>
  </si>
  <si>
    <t>10.03.10</t>
  </si>
  <si>
    <t>25A</t>
  </si>
  <si>
    <t>25C</t>
  </si>
  <si>
    <t>18.03.10</t>
  </si>
  <si>
    <t>24A</t>
  </si>
  <si>
    <t>BCI Securitizadora S.A.(3)</t>
  </si>
  <si>
    <t>24B</t>
  </si>
  <si>
    <t>24C</t>
  </si>
  <si>
    <t>Banchile Securitizadora S.A.(3)</t>
  </si>
  <si>
    <t>08.06.10</t>
  </si>
  <si>
    <t>15A1</t>
  </si>
  <si>
    <t>15A2</t>
  </si>
  <si>
    <t>15A3</t>
  </si>
  <si>
    <t>15A4</t>
  </si>
  <si>
    <t>15B1</t>
  </si>
  <si>
    <t>15B2</t>
  </si>
  <si>
    <t>15B3</t>
  </si>
  <si>
    <t>15B4</t>
  </si>
  <si>
    <t>15C1</t>
  </si>
  <si>
    <t>15C2</t>
  </si>
  <si>
    <t>15C3</t>
  </si>
  <si>
    <t>15D1</t>
  </si>
  <si>
    <t>15D2</t>
  </si>
  <si>
    <t>15D3</t>
  </si>
  <si>
    <t>28.03.11</t>
  </si>
  <si>
    <t>26A</t>
  </si>
  <si>
    <t>26C</t>
  </si>
  <si>
    <t>11.04.11</t>
  </si>
  <si>
    <t>16A</t>
  </si>
  <si>
    <t>16C</t>
  </si>
  <si>
    <t>Securitizadora Bice S.A. (3)</t>
  </si>
  <si>
    <t>01.12.11</t>
  </si>
  <si>
    <t>A3</t>
  </si>
  <si>
    <t>A4</t>
  </si>
  <si>
    <t>A5</t>
  </si>
  <si>
    <t>B2</t>
  </si>
  <si>
    <t>B3</t>
  </si>
  <si>
    <t>B4</t>
  </si>
  <si>
    <t>B5</t>
  </si>
  <si>
    <t>C1</t>
  </si>
  <si>
    <t>C2</t>
  </si>
  <si>
    <t>C3</t>
  </si>
  <si>
    <t>C4</t>
  </si>
  <si>
    <t>D1</t>
  </si>
  <si>
    <t>D2</t>
  </si>
  <si>
    <t>D3</t>
  </si>
  <si>
    <t>D4</t>
  </si>
  <si>
    <t>E1</t>
  </si>
  <si>
    <t>E2</t>
  </si>
  <si>
    <t>E3</t>
  </si>
  <si>
    <t>E4</t>
  </si>
  <si>
    <t>F1</t>
  </si>
  <si>
    <t>F2</t>
  </si>
  <si>
    <t>F3</t>
  </si>
  <si>
    <t>F4</t>
  </si>
  <si>
    <t>G</t>
  </si>
  <si>
    <t>02.03.12</t>
  </si>
  <si>
    <t>25.10.12</t>
  </si>
  <si>
    <t>A6</t>
  </si>
  <si>
    <t>A7</t>
  </si>
  <si>
    <t>A8</t>
  </si>
  <si>
    <t>A9</t>
  </si>
  <si>
    <t>B6</t>
  </si>
  <si>
    <t>B7</t>
  </si>
  <si>
    <t>B8</t>
  </si>
  <si>
    <t>B9</t>
  </si>
  <si>
    <t>D</t>
  </si>
  <si>
    <t>TOTAL:</t>
  </si>
  <si>
    <t>(1)        : U.F. al 31 de Octubre de 2012 es de $22.732,79.-</t>
  </si>
  <si>
    <t>(2)        : Dólar promedio al 31 de Octubre de 2012 es de $480,59.-</t>
  </si>
  <si>
    <t>(3)       : Emisión inscrita y no colocada.</t>
  </si>
  <si>
    <t>(4)       : El monto nominal colocado vigente se incrementa por la capitalización de intereses devengados y no pagados.</t>
  </si>
  <si>
    <t>(5)       : En inscripción N°351, series N y O capitalizan intereses hasta el 21/07/2010, mientras que serie P capitaliza intereses hasta el 21/07/2007. En inscripción N°437, serie E capitaliza intereses hasta el 21/06/2005.</t>
  </si>
  <si>
    <t>(6)       : Ex emisión N°380.</t>
  </si>
  <si>
    <t>(7)       : Serie RV capitaliza intereses hasta el 21.10.05</t>
  </si>
  <si>
    <t xml:space="preserve">(8)       : Ex emisión N°364.     '(9)          : Ex emisión N°381. </t>
  </si>
  <si>
    <t xml:space="preserve">(10)     : Ex emisión N°402.      (11)        : Ex emisión N°393.       (12)      : Ex emisión N°410.      (13)       : Ex emisión N°425.      </t>
  </si>
  <si>
    <t>(14)     : Serie B original se transformó en series B y C. Con posterioridad la serie B transformada se convirtio en serie B1 y B2 subordinadas.</t>
  </si>
  <si>
    <t xml:space="preserve">(15)     : Ex emisión N°487.      (16)        : Ex emisión N°518.       (17)       : Ex emisión N°523.     '(18)      : Ex emisión N°586.   </t>
  </si>
  <si>
    <t>C.L.      : Contratos de Leasing</t>
  </si>
  <si>
    <t>M.H.         :  Mutuos Hipotecarios</t>
  </si>
  <si>
    <t>O.R.E.      :  Obligaciones con respaldo del Estado</t>
  </si>
  <si>
    <t>B.         : Bonos</t>
  </si>
  <si>
    <t>Otros        :  Incluye Pagarés y Depósitos a Plazo</t>
  </si>
  <si>
    <t>F.F.          :  Flujos Futuros</t>
  </si>
  <si>
    <t>INTERESES Y AMORTIZACIONES</t>
  </si>
  <si>
    <t xml:space="preserve">BONOS  SECURITIZADOS </t>
  </si>
  <si>
    <t>Amortización realizada</t>
  </si>
  <si>
    <t>Amort. e int.</t>
  </si>
  <si>
    <t>Egreso total</t>
  </si>
  <si>
    <t xml:space="preserve">Intereses </t>
  </si>
  <si>
    <t xml:space="preserve">  Vencidos y</t>
  </si>
  <si>
    <t>emisora</t>
  </si>
  <si>
    <t>número</t>
  </si>
  <si>
    <t>emisor</t>
  </si>
  <si>
    <t>pagados</t>
  </si>
  <si>
    <t xml:space="preserve">  no pagados</t>
  </si>
  <si>
    <t xml:space="preserve">Santander Securitizadora </t>
  </si>
  <si>
    <t>AA1</t>
  </si>
  <si>
    <t>Securitizadora Sudamericana</t>
  </si>
  <si>
    <t>TOTAL</t>
  </si>
  <si>
    <t>COLOCADORES  Y  COLOCACIONES</t>
  </si>
  <si>
    <t>Octubre de 2012</t>
  </si>
  <si>
    <t xml:space="preserve">   Nombre del</t>
  </si>
  <si>
    <t>Fecha de</t>
  </si>
  <si>
    <t>Unidad</t>
  </si>
  <si>
    <t>Monto</t>
  </si>
  <si>
    <t xml:space="preserve">Gastos </t>
  </si>
  <si>
    <t>Tasa interés</t>
  </si>
  <si>
    <t xml:space="preserve">Sociedad </t>
  </si>
  <si>
    <t xml:space="preserve">    agente o </t>
  </si>
  <si>
    <t>Representante</t>
  </si>
  <si>
    <t xml:space="preserve">de </t>
  </si>
  <si>
    <t xml:space="preserve">nóminal  </t>
  </si>
  <si>
    <t>bonos</t>
  </si>
  <si>
    <t>Colocado</t>
  </si>
  <si>
    <t>Colocación</t>
  </si>
  <si>
    <t>Promedio</t>
  </si>
  <si>
    <t xml:space="preserve">   institución</t>
  </si>
  <si>
    <t>Tenedores de Bonos</t>
  </si>
  <si>
    <t xml:space="preserve">   número    </t>
  </si>
  <si>
    <t>nóminal</t>
  </si>
  <si>
    <t>Reajuste</t>
  </si>
  <si>
    <t>colocado</t>
  </si>
  <si>
    <t>colocados</t>
  </si>
  <si>
    <t>Colocaciones</t>
  </si>
  <si>
    <t xml:space="preserve">   colocadora</t>
  </si>
  <si>
    <t>(1)</t>
  </si>
  <si>
    <t>DURANTE EL MES DE OCTUBRE DE 2012, NO SE REGISTRARON COLOCACIONES DE BONOS SECURITIZADOS.</t>
  </si>
  <si>
    <t>(*): Bonos subordinados.</t>
  </si>
  <si>
    <t>(1) Corresponde a las tasas de interés anuales a las cuales efectivamente se colocaron los bonos.</t>
  </si>
  <si>
    <t xml:space="preserve">    Para su cálculo se descontaron los gastos de colocación.</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</si>
  <si>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</si>
  <si>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</si>
  <si>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</si>
  <si>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</si>
  <si>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</si>
  <si>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</si>
  <si>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</si>
  <si>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</si>
  <si>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</si>
  <si>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</si>
  <si>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</si>
  <si>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</si>
  <si>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</si>
  <si>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</si>
  <si>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</si>
  <si>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</si>
  <si>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</si>
  <si>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</si>
  <si>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</si>
  <si>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</si>
  <si>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</si>
  <si>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</si>
  <si>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</si>
  <si>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</si>
  <si>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20.04.00</t>
  </si>
  <si>
    <t xml:space="preserve">Banco del Desarrollo </t>
  </si>
  <si>
    <t>Banco del Desarrollo</t>
  </si>
  <si>
    <t>Inmobiliaria Mapsa S.A.</t>
  </si>
  <si>
    <t>25.09.00</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</si>
  <si>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</si>
  <si>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</si>
  <si>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</si>
  <si>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</si>
  <si>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</si>
  <si>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12.12.00</t>
  </si>
  <si>
    <t>La Construcción</t>
  </si>
  <si>
    <t>Hipotecaria La Construcción S.A.</t>
  </si>
  <si>
    <t>15.01.01</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</si>
  <si>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</si>
  <si>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</si>
  <si>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</si>
  <si>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</si>
  <si>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</si>
  <si>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</si>
  <si>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</si>
  <si>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10.08.01</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</si>
  <si>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</si>
  <si>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</si>
  <si>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</si>
  <si>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</si>
  <si>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</si>
  <si>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</si>
  <si>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</si>
  <si>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</si>
  <si>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</si>
  <si>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11.12.01</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</si>
  <si>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</si>
  <si>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</si>
  <si>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</si>
  <si>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</si>
  <si>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</si>
  <si>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</si>
  <si>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</si>
  <si>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11.04.02</t>
  </si>
  <si>
    <t>Yankee Bonds 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</si>
  <si>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</si>
  <si>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</si>
  <si>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</si>
  <si>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03.07.02</t>
  </si>
  <si>
    <t>Pagarés para la adquisición de automóviles</t>
  </si>
  <si>
    <t>Forum Servicios Financieros S.A.</t>
  </si>
  <si>
    <t>13.08.02</t>
  </si>
  <si>
    <t>BBVA Sociedad de Leasing Inmob. Bhif S.A.</t>
  </si>
  <si>
    <t>BBVA Sociedad de Leasing Inmobiliario Bhif S.A.</t>
  </si>
  <si>
    <t>10.10.02</t>
  </si>
  <si>
    <t>Flujos Futuros Tarjeta Ripley</t>
  </si>
  <si>
    <t>CAR S.A. ( Originadora de créditos de Ripley)</t>
  </si>
  <si>
    <t>CAR S.A.</t>
  </si>
  <si>
    <t>310(*)</t>
  </si>
  <si>
    <t>06.11.02</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</si>
  <si>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</si>
  <si>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</si>
  <si>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</si>
  <si>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</si>
  <si>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</si>
  <si>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</si>
  <si>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</si>
  <si>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</si>
  <si>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</si>
  <si>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Banco del Estado de Chile</t>
  </si>
  <si>
    <t>20.11.02</t>
  </si>
  <si>
    <t>Itaú Chile(cancelada y nunca colocada)</t>
  </si>
  <si>
    <t>Depósitos a Plazo</t>
  </si>
  <si>
    <t>Banco Santander Chile u otro banco chileno cuya clasificación de riesgo en la época de adquisición sea a lo menos de AA+</t>
  </si>
  <si>
    <t>Banco Santander- Chile</t>
  </si>
  <si>
    <t>26.11.02</t>
  </si>
  <si>
    <t>BICE(cancelada y nunca colocada)</t>
  </si>
  <si>
    <t>Yankee Bonds Enersis S.A.</t>
  </si>
  <si>
    <t>C.L:Bandesarrollo Soc.de Leasing Inmobiliario S.A. y Delta Leasing Habitacional S.A.      M.H.:Bco del Desarrollo</t>
  </si>
  <si>
    <t>20.12.02</t>
  </si>
  <si>
    <t>Flujos Futuros Johnson`s</t>
  </si>
  <si>
    <t>EFECTIVO S.A. ( Originadora de créditos asociado a Johnson's S.A.)</t>
  </si>
  <si>
    <t>EFECTIVO S.A.</t>
  </si>
  <si>
    <t>07.04.03</t>
  </si>
  <si>
    <t>Flujos Futuros Univ. Diego Portales</t>
  </si>
  <si>
    <t>Universidad Diego Portales</t>
  </si>
  <si>
    <t>16.04.03</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</si>
  <si>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</si>
  <si>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</si>
  <si>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</si>
  <si>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</si>
  <si>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</si>
  <si>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</si>
  <si>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</si>
  <si>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</si>
  <si>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29.05.03</t>
  </si>
  <si>
    <t>337(**)</t>
  </si>
  <si>
    <t>Itaú Chile</t>
  </si>
  <si>
    <t>Concreces Leasing</t>
  </si>
  <si>
    <t>30.07.03</t>
  </si>
  <si>
    <t>Bco. Santander- Chile</t>
  </si>
  <si>
    <t>Penta Hipotecario Adm. de Mutuos Hipotecarios S.A.</t>
  </si>
  <si>
    <t>16.09.03</t>
  </si>
  <si>
    <t>Pagarés para la adquisición de vehículos motorizados</t>
  </si>
  <si>
    <t>10.10.03</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</si>
  <si>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</si>
  <si>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</si>
  <si>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</si>
  <si>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</si>
  <si>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</si>
  <si>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</si>
  <si>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</si>
  <si>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</si>
  <si>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</si>
  <si>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</si>
  <si>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</si>
  <si>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</si>
  <si>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09.02.04</t>
  </si>
  <si>
    <t>Flujos Futuros Ariztía Comercial Ltda.</t>
  </si>
  <si>
    <t>Ariztía Comercial Ltda.</t>
  </si>
  <si>
    <t>12.04.04</t>
  </si>
  <si>
    <t>Flujos Futuros DIN</t>
  </si>
  <si>
    <t>Cofisa (originadora, financiera y emisora de la tarjeta DIN)</t>
  </si>
  <si>
    <t>Link S.A.</t>
  </si>
  <si>
    <t>15.04.04</t>
  </si>
  <si>
    <t>25.06.04</t>
  </si>
  <si>
    <t>Flujos Futuros Salco Brand</t>
  </si>
  <si>
    <t>Matic Kard  S.A.(originadora de créditos de Salco Brand)</t>
  </si>
  <si>
    <t>Matic Kard  S.A.</t>
  </si>
  <si>
    <t>11.08.04</t>
  </si>
  <si>
    <t>Yankee Bonds Endesa</t>
  </si>
  <si>
    <t>ENDESA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</si>
  <si>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</si>
  <si>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</si>
  <si>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</si>
  <si>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</si>
  <si>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</si>
  <si>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</si>
  <si>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</si>
  <si>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</si>
  <si>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</si>
  <si>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03.11.04</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</si>
  <si>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</si>
  <si>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</si>
  <si>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</si>
  <si>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</si>
  <si>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</si>
  <si>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</si>
  <si>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</si>
  <si>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</si>
  <si>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</si>
  <si>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</si>
  <si>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</si>
  <si>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</si>
  <si>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</si>
  <si>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</si>
  <si>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437(&amp;)</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</si>
  <si>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</si>
  <si>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</si>
  <si>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</si>
  <si>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</si>
  <si>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</si>
  <si>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450(#)</t>
  </si>
  <si>
    <t xml:space="preserve">Interamericana </t>
  </si>
  <si>
    <t>Flujos Futuros Integramédica S.A.</t>
  </si>
  <si>
    <t>Integramédica S.A.</t>
  </si>
  <si>
    <t xml:space="preserve">BICE </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</si>
  <si>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</si>
  <si>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</si>
  <si>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</si>
  <si>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</si>
  <si>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</si>
  <si>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</si>
  <si>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</si>
  <si>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Vive Sociedad de Leasing Inmobiliario S.A.</t>
  </si>
  <si>
    <t>487(&amp;)</t>
  </si>
  <si>
    <t>490(%)</t>
  </si>
  <si>
    <t>30.01.07</t>
  </si>
  <si>
    <t>495 (+)</t>
  </si>
  <si>
    <t>07.03.07</t>
  </si>
  <si>
    <t>Flujos Futuros  LIDER</t>
  </si>
  <si>
    <t>Servicios y Administración de Créditos Comerciales Presto S.A. y Administradora de Créditos Comerciales Presto Ltda.</t>
  </si>
  <si>
    <t>Administradora de Créditos Comerciales Presto Ltda.</t>
  </si>
  <si>
    <t>497(#)</t>
  </si>
  <si>
    <t>15.03.07</t>
  </si>
  <si>
    <t>Flujos Futuros  La Polar</t>
  </si>
  <si>
    <t>C.L: Leasing Chile. M.H.: Valoriza, Mutuocentro y Credycasa.</t>
  </si>
  <si>
    <t>508(%)</t>
  </si>
  <si>
    <t>Yankee Bonds Pampa Calichera</t>
  </si>
  <si>
    <t>518 (+)</t>
  </si>
  <si>
    <t>08.02.08</t>
  </si>
  <si>
    <t xml:space="preserve">Delta Leasing Habitacional S.A.                       </t>
  </si>
  <si>
    <t>28.10.08</t>
  </si>
  <si>
    <t>BCI (cancelada y nunca colocada)</t>
  </si>
  <si>
    <t>Pagarés de aportes de financiamniento reembolsables</t>
  </si>
  <si>
    <t>188 personas jurídicas y naturales (acreedoras de pagarés emitidos por empresas de servicios sanitarios al amparo de la Ley de Servicios Sanitarios y del DFL N°70 del MOP de 1988).</t>
  </si>
  <si>
    <t>Leasing Habitacional Chile S.A., Hipotecaria Valoriza S.A., Mutuocentro S.A.</t>
  </si>
  <si>
    <t>Transa Securitizadora S.A. (apoyada en su labor de administración por ACFIN)</t>
  </si>
  <si>
    <t>Flujos Futuros  Falabella</t>
  </si>
  <si>
    <t>Promotora CMR Falabella S.A.</t>
  </si>
  <si>
    <t>586 (+)</t>
  </si>
  <si>
    <t>14.08.09</t>
  </si>
  <si>
    <t>Inversiones SCG S.A.</t>
  </si>
  <si>
    <t>Flujos Futuros CCAF Los Héroes</t>
  </si>
  <si>
    <t>C.C.A.F. Los Héroes</t>
  </si>
  <si>
    <t>Flujos Futuros CCAF 18 de Septiembre</t>
  </si>
  <si>
    <t>Flujos Futuros  ABC-DIN</t>
  </si>
  <si>
    <t>Créditos Organización y Finanzas S.A.(Cofisa, originadora, financiera y emisora de la tarjeta DIN)   yABC Inversiones LTDA.(emisora de la tarjeta ABC)</t>
  </si>
  <si>
    <t>Dos depósitos a plazo fijo (+ dos contratos de compraventa futuro de moneda extranjera)</t>
  </si>
  <si>
    <t>Banco Santander - Chile</t>
  </si>
  <si>
    <t>Flujos Futuros  CCAF La Araucana</t>
  </si>
  <si>
    <t>C.C.A.F. La Araucana</t>
  </si>
  <si>
    <t>Compañía Agropecuaria Copeval S.A.</t>
  </si>
  <si>
    <t>Depósitos a Plazo + Contratos Forward</t>
  </si>
  <si>
    <t xml:space="preserve">Banco de Chile  </t>
  </si>
  <si>
    <t>26 Depósitps a Plazo fijo (+ 26 Contratos Forward)</t>
  </si>
  <si>
    <t>Banco BICE</t>
  </si>
  <si>
    <t>Securitizadora BICE S.A.</t>
  </si>
  <si>
    <t>02.03.2012</t>
  </si>
  <si>
    <t>Flujos de Pagarés suscritos entre Sociedad Concesionaria de los Lagos S.A. en beneficio del Bco de Chile como acreedor.</t>
  </si>
  <si>
    <t>Banco de Chile</t>
  </si>
  <si>
    <t>25.10.2012</t>
  </si>
  <si>
    <t>18 Depósitos a Plazo fijo en dólares y sus respectivos derivados de coberura + Bonos BICE en dólares y sus respectivos derivados de coberura .</t>
  </si>
  <si>
    <t>A.M.H.:</t>
  </si>
  <si>
    <t>Administradora de Mutuos Hipotecarios</t>
  </si>
  <si>
    <t>C.L.:</t>
  </si>
  <si>
    <t>M.H.:</t>
  </si>
  <si>
    <t>(*):</t>
  </si>
  <si>
    <t>Emisiones fusionadas(N°310 y N°334)</t>
  </si>
  <si>
    <t>(**):</t>
  </si>
  <si>
    <t>Emisiones fusionadas(N°337, N°380 y N°425)</t>
  </si>
  <si>
    <t>(***):</t>
  </si>
  <si>
    <t>Emisiones fusionadas(N°351, N°364, N°381 y N°402)</t>
  </si>
  <si>
    <t xml:space="preserve">(#): </t>
  </si>
  <si>
    <t>Emisiones fusionadas (N°450 y N°497)</t>
  </si>
  <si>
    <t>(%):</t>
  </si>
  <si>
    <t>Emisiones fusionadas (N°490 y N°508)</t>
  </si>
  <si>
    <t>(&amp;):</t>
  </si>
  <si>
    <t>Emisiones fusionadas (N°437 y N°487)</t>
  </si>
  <si>
    <t>(+)</t>
  </si>
  <si>
    <t>Emisiones fusionadas (N°495; N°518 Y N°586)</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</si>
  <si>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</si>
  <si>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al 29 de Febrero de 2012</t>
  </si>
  <si>
    <t>*VALOR U.F.(29/02/2012)=</t>
  </si>
  <si>
    <t>*US$ Promedio(29/02/12)=</t>
  </si>
  <si>
    <t xml:space="preserve">BCI Securitizadora S.A.  (4) </t>
  </si>
  <si>
    <t>Itaú Chile Securitizadora S.A.</t>
  </si>
  <si>
    <t>Itaú Chile Securitizadora S.A.   (4)</t>
  </si>
  <si>
    <t>Itaú Chile Securitizadora S.A.  (8)</t>
  </si>
  <si>
    <t>Itaú Chile Securitizadora S.A.(15)</t>
  </si>
  <si>
    <t>Securitizadora Bice S.A.(4)  (10)</t>
  </si>
  <si>
    <t>Securitizadora Bice S.A.  (11)</t>
  </si>
  <si>
    <t>Securitizadora Bice S.A.  (6)  (11)</t>
  </si>
  <si>
    <t>Securitizadora Bice S.A.  (4)  (11)</t>
  </si>
  <si>
    <t>Securitizadora Bice S.A.  (12)</t>
  </si>
  <si>
    <t>Securitizadora Bice S.A. (4)   (12)</t>
  </si>
  <si>
    <t>Securitizadora Bice S.A.  (4)  (12)</t>
  </si>
  <si>
    <t>Securitizadora Bice S.A.  (9)  (12)</t>
  </si>
  <si>
    <t>Transa Securitizadora S.A.  (4) (16)</t>
  </si>
  <si>
    <t>20.07.05</t>
  </si>
  <si>
    <t>AL</t>
  </si>
  <si>
    <t>O.R.E.</t>
  </si>
  <si>
    <t>BL</t>
  </si>
  <si>
    <t>CL</t>
  </si>
  <si>
    <t>DL</t>
  </si>
  <si>
    <t>EL</t>
  </si>
  <si>
    <t>FL</t>
  </si>
  <si>
    <t>GL</t>
  </si>
  <si>
    <t>HL</t>
  </si>
  <si>
    <t>IL</t>
  </si>
  <si>
    <t>Securitizadora Bice S.A.  (6)</t>
  </si>
  <si>
    <t xml:space="preserve">Securitizadora Bice S.A. (19)  </t>
  </si>
  <si>
    <t xml:space="preserve">Securitizadora Bice S.A. (19) </t>
  </si>
  <si>
    <t>Securitizadora Bice S.A. (4) (19)</t>
  </si>
  <si>
    <t>Itaú Chile Securitizadora S.A.  (4)</t>
  </si>
  <si>
    <t>Itaú Chile Securitizadora S.A.(21)</t>
  </si>
  <si>
    <t>Securitizadora Security S.A.(20)</t>
  </si>
  <si>
    <t xml:space="preserve">Securitizadora Security S.A.(20) </t>
  </si>
  <si>
    <t>Securitizadora Security S.A. (20)</t>
  </si>
  <si>
    <t>Securitizadora Security S.A.(20) (4)</t>
  </si>
  <si>
    <t>Securitizadora Security S.A. (22)</t>
  </si>
  <si>
    <t>Securitizadora Security S.A. (22) (4)</t>
  </si>
  <si>
    <t>(1)        : U.F. al 29 de Febrero de 2012 es de $22.462,79.-</t>
  </si>
  <si>
    <t>(2)        : Dólar promedio al 29 de Febrero de 2012 es de $476,27.-</t>
  </si>
  <si>
    <t>(5)       : Ex emisión N°334</t>
  </si>
  <si>
    <t>(6)       : En inscripción N°351, series N y O capitalizan intereses hasta el 21/07/2010, mientras que serie P capitaliza intereses hasta el 21/07/2007. En inscripción N°437, serie E capitaliza intereses hasta el 21/06/2005.</t>
  </si>
  <si>
    <t>(8)       : Ex emisión N°380</t>
  </si>
  <si>
    <t>(9)        : Serie RV capitaliza intereses hasta el 21.10.05</t>
  </si>
  <si>
    <t>(10)      : Ex emisión N°364.   (11): Ex emisión N°381.   (12): Ex emisión N°402.   (13): Ex emisión N°393.   (14): Ex emisión N°410,</t>
  </si>
  <si>
    <t>(15)       : Ex emisión N°425.   (16): Serie B original se transformó en series B y C. Con posterioridad la serie B transformada se convirtio en serie B1 y B2 subordinadas.</t>
  </si>
  <si>
    <t>(17)       : Ex emisión N°497         '(18)   : Ex emisión N°508      '(19)  :  Ex emisión N°487     '(20) : Ex emisión N°518    '(21) : Ex emisión N°523   '(22) : Ex emisión N°586</t>
  </si>
  <si>
    <t>C.L.      :  Contratos de Leasing</t>
  </si>
  <si>
    <t>M.H.     :  Mutuos Hipotecarios</t>
  </si>
  <si>
    <t>O.R.E.:  Obligaciones con respaldo del Estado</t>
  </si>
  <si>
    <t>B.         :  Bonos</t>
  </si>
  <si>
    <t>Otros:  Incluye Pagarés y Depósitos a Plazo</t>
  </si>
  <si>
    <t>F.F.     :  Flujos Futuros</t>
  </si>
  <si>
    <t>Febrero de 2012</t>
  </si>
  <si>
    <t xml:space="preserve">Securitizadora BICE </t>
  </si>
  <si>
    <t xml:space="preserve">Itaú Chile Securitizadora S.A. </t>
  </si>
  <si>
    <t>F</t>
  </si>
  <si>
    <t>DURANTE EL MES DE FEBRERO DE 2012, NO SE REGISTRARON COLOCACIONES DE BONOS SECURITIZADOS.</t>
  </si>
  <si>
    <t>al 31 de Marzo de 2012</t>
  </si>
  <si>
    <t>*VALOR U.F.(31/03/2012)=</t>
  </si>
  <si>
    <t>*US$ Promedio(31/03/12)=</t>
  </si>
  <si>
    <t>(1)        : U.F. al 31 de Marzo de 2012 es de $22.533,51.-</t>
  </si>
  <si>
    <t>(2)        : Dólar promedio al 31 de Marzo de 2012 es de $487,44.-</t>
  </si>
  <si>
    <t>Marzo de 2012</t>
  </si>
  <si>
    <t xml:space="preserve">Securitizadora Bice S.A.   </t>
  </si>
  <si>
    <t>DURANTE EL MES DE MARZO DE 2012, NO SE REGISTRARON COLOCACIONES DE BONOS SECURITIZADOS.</t>
  </si>
  <si>
    <t>al 30 de Abril de 2012</t>
  </si>
  <si>
    <t>*VALOR U.F.(30/04/2012)=</t>
  </si>
  <si>
    <t>*US$ Promedio(30/04/12)=</t>
  </si>
  <si>
    <t>(1)        : U.F. al 30 de Abril de 2012 es de $22.591,21.-</t>
  </si>
  <si>
    <t>(2)        : Dólar promedio al 30 de Abril de 2012 es de $484,87.-</t>
  </si>
  <si>
    <t>(15)      : Ex emisión N°425.   (16): Serie B original se transformó en series B y C. Con posterioridad la serie B transformada se convirtio en serie B1 y B2 subordinadas.</t>
  </si>
  <si>
    <t>(17)      : Ex emisión N°497         '(18)   : Ex emisión N°508      '(19)  :  Ex emisión N°487     '(20) : Ex emisión N°518    '(21) : Ex emisión N°523   '(22) : Ex emisión N°586</t>
  </si>
  <si>
    <t>C.L.     :  Contratos de Leasing</t>
  </si>
  <si>
    <t>B.        :  Bonos</t>
  </si>
  <si>
    <t>Nota: archivo reemplazado con fecha 4 de Septiembre de 2012.</t>
  </si>
  <si>
    <t>Abril de 2012</t>
  </si>
  <si>
    <t>DURANTE EL MES DE ABRIL DE 2012, NO SE REGISTRARON COLOCACIONES DE BONOS SECURITIZADOS.</t>
  </si>
  <si>
    <t>al 31 de Enero de 2012</t>
  </si>
  <si>
    <t>*VALOR U.F.(31/01/2012)=</t>
  </si>
  <si>
    <t>*US$ Promedio(31/01/12)=</t>
  </si>
  <si>
    <t>21.11.05</t>
  </si>
  <si>
    <t>26.09.06</t>
  </si>
  <si>
    <t>12B</t>
  </si>
  <si>
    <t>BCI Securitizadora S.A.(18)</t>
  </si>
  <si>
    <t>31.07.07</t>
  </si>
  <si>
    <t>16B</t>
  </si>
  <si>
    <t>16D</t>
  </si>
  <si>
    <t>22A</t>
  </si>
  <si>
    <t>BCI Securitizadora S.A. (4)</t>
  </si>
  <si>
    <t>22C</t>
  </si>
  <si>
    <t>(1)        : U.F. al 31 de Enero de 2012 es de $22.408,36.-</t>
  </si>
  <si>
    <t>(2)        : Dólar promedio al 31 de Enero de 2012 es de $488,75.-</t>
  </si>
  <si>
    <t>Enero de 2012</t>
  </si>
  <si>
    <t>DURANTE EL MES DE ENERO DE 2012, NO SE REGISTRARON COLOCACIONES DE BONOS SECURITIZADOS.</t>
  </si>
  <si>
    <t>al 31 de Mayo de 2012</t>
  </si>
  <si>
    <t>*VALOR U.F.(31/05/2012)=</t>
  </si>
  <si>
    <t>*US$ Promedio(31/05/12)=</t>
  </si>
  <si>
    <t>(1)        : U.F. al 31 de Mayo de 2012 es de $22.620,80.-</t>
  </si>
  <si>
    <t>(2)        : Dólar promedio al 31 de Mayo de 2012 es de $519,69.-</t>
  </si>
  <si>
    <t>Mayo de 2012</t>
  </si>
  <si>
    <t>DURANTE EL MES DE MAYO DE 2012, NO SE REGISTRARON COLOCACIONES DE BONOS SECURITIZADOS.</t>
  </si>
  <si>
    <t>al 30 de Junio de 2012</t>
  </si>
  <si>
    <t>*VALOR U.F.(30/06/2012)=</t>
  </si>
  <si>
    <t>*US$ Promedio(30/06/12)=</t>
  </si>
  <si>
    <t>(1)        : U.F. al 30 de Junio de 2012 es de $22.627,36.-</t>
  </si>
  <si>
    <t>(2)        : Dólar promedio al 30 de Junio de 2012 es de $501,84.-</t>
  </si>
  <si>
    <t>Junio de 2012</t>
  </si>
  <si>
    <t>DURANTE EL MES DE JUNIO DE 2012, NO SE REGISTRARON COLOCACIONES DE BONOS SECURITIZADOS.</t>
  </si>
  <si>
    <t>al 31 de Julio de 2012</t>
  </si>
  <si>
    <t>*VALOR U.F.(31/07/2012)=</t>
  </si>
  <si>
    <t>*US$ Promedio(31/07/12)=</t>
  </si>
  <si>
    <t>(1)        : U.F. al 31 de Julio de 2012 es de $22.579,16.-</t>
  </si>
  <si>
    <t>(2)        : Dólar promedio al 31 de Julio de 2012 es de $481,94.-</t>
  </si>
  <si>
    <t>Julio de 2012</t>
  </si>
  <si>
    <t>DURANTE EL MES DE JULIO DE 2012, NO SE REGISTRARON COLOCACIONES DE BONOS SECURITIZADOS.</t>
  </si>
  <si>
    <t>al 31 de Agosto de 2012</t>
  </si>
  <si>
    <t>(1)        : U.F. al 31 de Agosto de 2012 es de $22.559,48.-</t>
  </si>
  <si>
    <t>(2)        : Dólar promedio al 31 de Agosto de 2012 es de $480,25.-</t>
  </si>
  <si>
    <t>Agosto de 2012</t>
  </si>
  <si>
    <t>DURANTE EL MES DE AGOSTO DE 2012, NO SE REGISTRARON COLOCACIONES DE BONOS SECURITIZADOS.</t>
  </si>
  <si>
    <t>al 30 de Septiembre de 2012 (*)</t>
  </si>
  <si>
    <t>Itaú Chile Securitizadora S.A.  (6)</t>
  </si>
  <si>
    <t>Itaú Chile Securitizadora S.A.(13)</t>
  </si>
  <si>
    <t>Itaú Chile Securitizadora S.A.(17)</t>
  </si>
  <si>
    <t>(*) Archivo reemplazado con fecha 14 de Noviembre de 2012.</t>
  </si>
  <si>
    <t>(1)       : U.F. al 30 de Septiembre de 2012 es de $22.591,05.-</t>
  </si>
  <si>
    <t>(2)        : Dólar promedio al 30 de Septiembre de 2012 es de $473,77.-</t>
  </si>
  <si>
    <t>al 30 de Septiembre de 2012</t>
  </si>
  <si>
    <t>Septiembre de 2012</t>
  </si>
  <si>
    <t>DURANTE EL MES DE SEPTIEMBRE DE 2012, NO SE REGISTRARON COLOCACIONES DE BONOS SECURITIZADOS.</t>
  </si>
  <si>
    <t>al 30 de Noviembre de 2012</t>
  </si>
  <si>
    <t>*VALOR U.F.(30/11/2012)=</t>
  </si>
  <si>
    <t>*US$ Promedio(30/11/12)=</t>
  </si>
  <si>
    <t>(1)        : U.F. al 30 de Noviembre de 2012 es de $22.881,05.-</t>
  </si>
  <si>
    <t>(2)        : Dólar promedio al 30 de Noviembre de 2012 es de $480,39.-</t>
  </si>
  <si>
    <t>Banchile Corredores de Bolsa S.A.</t>
  </si>
  <si>
    <t>Banco Santander Chile</t>
  </si>
  <si>
    <t>Banchile Securitizadora S.A.(*)</t>
  </si>
  <si>
    <t>al  31 de Diciembre de 2012</t>
  </si>
  <si>
    <t>(1)        : U.F. al 31 de Diciembre de 2012 es de $22.840,75.-</t>
  </si>
  <si>
    <t>(2)        : Dólar promedio al 31 de Diciembre de 2012 es de $479,96.-</t>
  </si>
  <si>
    <t>DURANTE EL MES DE DICIEMBRE DE 2012, NO SE REGISTRARON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</si>
</sst>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_)"/>
    <numFmt numFmtId="165" formatCode="General_)"/>
    <numFmt numFmtId="166" formatCode=";;;"/>
    <numFmt numFmtId="167" formatCode="#,##0.0_);\(#,##0.0\)"/>
    <numFmt numFmtId="168" formatCode="_(* #,##0_);_(* \(#,##0\);_(* &quot;-&quot;_);_(@_)"/>
    <numFmt numFmtId="169" formatCode="dd/mm/yy"/>
    <numFmt numFmtId="170" formatCode="#,##0.000"/>
    <numFmt numFmtId="171" formatCode="0_)"/>
    <numFmt numFmtId="172" formatCode="dd/mm/yy;@"/>
  </numFmts>
  <fonts count="26" x14ac:knownFonts="1">
    <font>
      <sz val="11"/>
      <color theme="1"/>
      <name val="Calibri"/>
      <family val="2"/>
      <scheme val="minor"/>
    </font>
    <font>
      <b/>
      <sz val="8"/>
      <name val="Calibri"/>
      <family val="2"/>
    </font>
    <font>
      <sz val="8"/>
      <name val="Calibri"/>
      <family val="2"/>
    </font>
    <font>
      <b/>
      <u/>
      <sz val="8"/>
      <name val="Calibri"/>
      <family val="2"/>
    </font>
    <font>
      <sz val="10"/>
      <name val="Arial"/>
      <family val="2"/>
    </font>
    <font>
      <sz val="8"/>
      <name val="Arial"/>
      <family val="2"/>
    </font>
    <font>
      <sz val="10"/>
      <name val="Arial"/>
    </font>
    <font>
      <b/>
      <sz val="10"/>
      <name val="Calibri"/>
      <family val="2"/>
    </font>
    <font>
      <b/>
      <sz val="10"/>
      <name val="MS Sans Serif"/>
    </font>
    <font>
      <sz val="8"/>
      <name val="MS Sans Serif"/>
    </font>
    <font>
      <sz val="9.5"/>
      <name val="Courier"/>
    </font>
    <font>
      <b/>
      <sz val="13.5"/>
      <name val="MS Sans Serif"/>
    </font>
    <font>
      <b/>
      <u/>
      <sz val="10"/>
      <name val="MS Sans Serif"/>
    </font>
    <font>
      <sz val="8"/>
      <name val="MS Sans Serif"/>
      <family val="2"/>
    </font>
    <font>
      <sz val="8"/>
      <name val="Courier"/>
    </font>
    <font>
      <b/>
      <sz val="8"/>
      <name val="MS Sans Serif"/>
    </font>
    <font>
      <b/>
      <sz val="10"/>
      <name val="MS Sans Serif"/>
      <family val="2"/>
    </font>
    <font>
      <b/>
      <sz val="8"/>
      <name val="MS Sans Serif"/>
      <family val="2"/>
    </font>
    <font>
      <b/>
      <sz val="8"/>
      <name val="Calibri"/>
      <family val="2"/>
      <scheme val="minor"/>
    </font>
    <font>
      <sz val="8"/>
      <name val="Calibri"/>
      <family val="2"/>
      <scheme val="minor"/>
    </font>
    <font>
      <b/>
      <u/>
      <sz val="8"/>
      <name val="Calibri"/>
      <family val="2"/>
      <scheme val="minor"/>
    </font>
    <font>
      <b/>
      <sz val="9"/>
      <name val="Calibri"/>
      <family val="2"/>
    </font>
    <font>
      <b/>
      <u/>
      <sz val="10"/>
      <name val="Calibri"/>
      <family val="2"/>
    </font>
    <font>
      <sz val="10"/>
      <name val="Calibri"/>
      <family val="2"/>
    </font>
    <font>
      <sz val="9"/>
      <name val="Arial"/>
      <family val="2"/>
    </font>
    <font>
      <sz val="9"/>
      <name val="Calibri"/>
      <family val="2"/>
    </font>
  </fonts>
  <fills count="5">
    <fill>
      <patternFill patternType="none"/>
    </fill>
    <fill>
      <patternFill patternType="gray125"/>
    </fill>
    <fill>
      <patternFill patternType="solid">
        <fgColor rgb="FFFFFFFF"/>
        <bgColor rgb="FF000000"/>
      </patternFill>
    </fill>
    <fill>
      <patternFill patternType="solid">
        <fgColor rgb="FFCCC0DA"/>
        <bgColor rgb="FF000000"/>
      </patternFill>
    </fill>
    <fill>
      <patternFill patternType="lightGray">
        <fgColor rgb="FF0000FF"/>
        <bgColor rgb="FFFFFFFF"/>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xf numFmtId="168" fontId="4" fillId="0" borderId="0" applyFont="0" applyFill="0" applyBorder="0" applyAlignment="0" applyProtection="0"/>
    <xf numFmtId="0" fontId="4" fillId="0" borderId="0"/>
    <xf numFmtId="168" fontId="6" fillId="0" borderId="0" applyFont="0" applyFill="0" applyBorder="0" applyAlignment="0" applyProtection="0"/>
    <xf numFmtId="0" fontId="6" fillId="0" borderId="0"/>
    <xf numFmtId="0" fontId="6" fillId="0" borderId="0"/>
    <xf numFmtId="0" fontId="6" fillId="0" borderId="0"/>
    <xf numFmtId="0" fontId="6" fillId="0" borderId="0"/>
    <xf numFmtId="0" fontId="4" fillId="0" borderId="0" applyNumberFormat="0" applyFill="0" applyBorder="0" applyAlignment="0" applyProtection="0"/>
  </cellStyleXfs>
  <cellXfs count="739">
    <xf numFmtId="0" fontId="0" fillId="0" borderId="0" xfId="0"/>
    <xf numFmtId="164" fontId="1" fillId="2" borderId="0" xfId="0" quotePrefix="1" applyNumberFormat="1" applyFont="1" applyFill="1" applyBorder="1" applyAlignment="1" applyProtection="1">
      <alignment horizontal="left"/>
    </xf>
    <xf numFmtId="0" fontId="2" fillId="2" borderId="0" xfId="0" applyFont="1" applyFill="1" applyBorder="1" applyAlignment="1" applyProtection="1">
      <alignment horizontal="center"/>
    </xf>
    <xf numFmtId="0" fontId="2" fillId="2" borderId="0" xfId="0" applyFont="1" applyFill="1" applyBorder="1" applyAlignment="1">
      <alignment horizontal="center"/>
    </xf>
    <xf numFmtId="165" fontId="2" fillId="2" borderId="0" xfId="0" applyNumberFormat="1" applyFont="1" applyFill="1" applyBorder="1" applyProtection="1"/>
    <xf numFmtId="164" fontId="2" fillId="2" borderId="0" xfId="0" applyNumberFormat="1" applyFont="1" applyFill="1" applyBorder="1" applyProtection="1"/>
    <xf numFmtId="0" fontId="2" fillId="2" borderId="0" xfId="0" applyFont="1" applyFill="1" applyBorder="1"/>
    <xf numFmtId="3" fontId="2" fillId="2" borderId="0" xfId="0" applyNumberFormat="1" applyFont="1" applyFill="1" applyBorder="1"/>
    <xf numFmtId="0" fontId="1" fillId="2" borderId="0" xfId="0" quotePrefix="1" applyFont="1" applyFill="1" applyBorder="1" applyAlignment="1" applyProtection="1">
      <alignment horizontal="left"/>
    </xf>
    <xf numFmtId="164" fontId="2" fillId="2" borderId="0" xfId="0" applyNumberFormat="1" applyFont="1" applyFill="1" applyBorder="1"/>
    <xf numFmtId="0" fontId="2" fillId="2" borderId="0" xfId="0" applyFont="1" applyFill="1" applyBorder="1" applyAlignment="1" applyProtection="1">
      <alignment horizontal="fill"/>
    </xf>
    <xf numFmtId="164" fontId="2" fillId="2" borderId="0" xfId="0" applyNumberFormat="1" applyFont="1" applyFill="1" applyBorder="1" applyAlignment="1" applyProtection="1">
      <alignment horizontal="fill"/>
    </xf>
    <xf numFmtId="3" fontId="2" fillId="2" borderId="0" xfId="0" applyNumberFormat="1" applyFont="1" applyFill="1" applyBorder="1" applyAlignment="1" applyProtection="1">
      <alignment horizontal="fill"/>
    </xf>
    <xf numFmtId="0" fontId="1" fillId="3" borderId="1" xfId="0" applyFont="1" applyFill="1" applyBorder="1" applyAlignment="1" applyProtection="1">
      <alignment horizontal="left" vertical="center" wrapText="1"/>
    </xf>
    <xf numFmtId="0" fontId="1" fillId="3" borderId="2" xfId="0" applyFont="1" applyFill="1" applyBorder="1"/>
    <xf numFmtId="0" fontId="3" fillId="3" borderId="2" xfId="0" quotePrefix="1" applyFont="1" applyFill="1" applyBorder="1" applyAlignment="1" applyProtection="1">
      <alignment horizontal="center" vertical="center" wrapText="1"/>
    </xf>
    <xf numFmtId="0" fontId="1" fillId="3" borderId="2" xfId="0" applyFont="1" applyFill="1" applyBorder="1" applyAlignment="1" applyProtection="1">
      <alignment horizontal="center"/>
    </xf>
    <xf numFmtId="3" fontId="1" fillId="3" borderId="2" xfId="0" applyNumberFormat="1" applyFont="1" applyFill="1" applyBorder="1" applyAlignment="1" applyProtection="1">
      <alignment horizontal="center"/>
    </xf>
    <xf numFmtId="3" fontId="1" fillId="3" borderId="3" xfId="0" applyNumberFormat="1" applyFont="1" applyFill="1" applyBorder="1" applyAlignment="1" applyProtection="1">
      <alignment horizontal="center"/>
    </xf>
    <xf numFmtId="0" fontId="2" fillId="3" borderId="4" xfId="0" applyFont="1" applyFill="1" applyBorder="1"/>
    <xf numFmtId="0" fontId="3" fillId="3" borderId="0" xfId="0" quotePrefix="1" applyFont="1" applyFill="1" applyBorder="1" applyAlignment="1" applyProtection="1">
      <alignment horizontal="center" vertical="center" wrapText="1"/>
    </xf>
    <xf numFmtId="0" fontId="1" fillId="3" borderId="0" xfId="0" applyFont="1" applyFill="1" applyBorder="1" applyAlignment="1" applyProtection="1">
      <alignment horizontal="center"/>
    </xf>
    <xf numFmtId="0" fontId="1" fillId="3" borderId="0" xfId="0" applyFont="1" applyFill="1" applyBorder="1"/>
    <xf numFmtId="164" fontId="1" fillId="3" borderId="0" xfId="0" applyNumberFormat="1" applyFont="1" applyFill="1" applyBorder="1" applyProtection="1"/>
    <xf numFmtId="0" fontId="1" fillId="3" borderId="0" xfId="0" applyFont="1" applyFill="1" applyBorder="1" applyAlignment="1" applyProtection="1">
      <alignment horizontal="right"/>
    </xf>
    <xf numFmtId="3" fontId="1" fillId="3" borderId="0" xfId="0" applyNumberFormat="1" applyFont="1" applyFill="1" applyBorder="1" applyAlignment="1" applyProtection="1">
      <alignment horizontal="right"/>
    </xf>
    <xf numFmtId="3" fontId="1" fillId="3" borderId="0" xfId="0" applyNumberFormat="1" applyFont="1" applyFill="1" applyBorder="1" applyAlignment="1" applyProtection="1">
      <alignment horizontal="center"/>
    </xf>
    <xf numFmtId="3" fontId="1" fillId="3" borderId="5" xfId="0" quotePrefix="1" applyNumberFormat="1" applyFont="1" applyFill="1" applyBorder="1" applyAlignment="1" applyProtection="1">
      <alignment horizontal="center"/>
    </xf>
    <xf numFmtId="0" fontId="1" fillId="3" borderId="4" xfId="0" applyFont="1" applyFill="1" applyBorder="1" applyAlignment="1" applyProtection="1">
      <alignment horizontal="center" vertical="center" wrapText="1"/>
    </xf>
    <xf numFmtId="0" fontId="1" fillId="3" borderId="0" xfId="0" applyFont="1" applyFill="1" applyBorder="1" applyAlignment="1"/>
    <xf numFmtId="164" fontId="1" fillId="3" borderId="0" xfId="0" applyNumberFormat="1" applyFont="1" applyFill="1" applyBorder="1" applyAlignment="1" applyProtection="1"/>
    <xf numFmtId="3" fontId="1" fillId="3" borderId="5" xfId="0" applyNumberFormat="1" applyFont="1" applyFill="1" applyBorder="1"/>
    <xf numFmtId="166" fontId="1" fillId="3" borderId="6" xfId="0" quotePrefix="1" applyNumberFormat="1" applyFont="1" applyFill="1" applyBorder="1" applyAlignment="1" applyProtection="1">
      <alignment horizontal="right"/>
      <protection locked="0"/>
    </xf>
    <xf numFmtId="166" fontId="1" fillId="3" borderId="7" xfId="0" applyNumberFormat="1" applyFont="1" applyFill="1" applyBorder="1" applyAlignment="1" applyProtection="1">
      <alignment horizontal="center"/>
    </xf>
    <xf numFmtId="166" fontId="1" fillId="3" borderId="7" xfId="0" quotePrefix="1" applyNumberFormat="1" applyFont="1" applyFill="1" applyBorder="1" applyAlignment="1" applyProtection="1">
      <alignment horizontal="right"/>
      <protection locked="0"/>
    </xf>
    <xf numFmtId="0" fontId="1" fillId="3" borderId="7" xfId="0" applyFont="1" applyFill="1" applyBorder="1"/>
    <xf numFmtId="3" fontId="1" fillId="3" borderId="7" xfId="0" applyNumberFormat="1" applyFont="1" applyFill="1" applyBorder="1"/>
    <xf numFmtId="3" fontId="1" fillId="3" borderId="7" xfId="0" applyNumberFormat="1" applyFont="1" applyFill="1" applyBorder="1" applyAlignment="1" applyProtection="1">
      <alignment horizontal="center"/>
    </xf>
    <xf numFmtId="3" fontId="1" fillId="3" borderId="8" xfId="0" applyNumberFormat="1" applyFont="1" applyFill="1" applyBorder="1"/>
    <xf numFmtId="4" fontId="2" fillId="2" borderId="0" xfId="0" applyNumberFormat="1" applyFont="1" applyFill="1" applyBorder="1" applyAlignment="1" applyProtection="1">
      <alignment horizontal="center"/>
    </xf>
    <xf numFmtId="3" fontId="2" fillId="2" borderId="0" xfId="0" applyNumberFormat="1" applyFont="1" applyFill="1" applyBorder="1" applyAlignment="1" applyProtection="1">
      <alignment horizontal="center"/>
    </xf>
    <xf numFmtId="0" fontId="2" fillId="2" borderId="0" xfId="0" applyFont="1" applyFill="1" applyBorder="1" applyAlignment="1" applyProtection="1">
      <alignment horizontal="left"/>
    </xf>
    <xf numFmtId="4" fontId="2" fillId="2" borderId="0" xfId="0" applyNumberFormat="1" applyFont="1" applyFill="1" applyBorder="1" applyProtection="1"/>
    <xf numFmtId="0" fontId="2" fillId="2" borderId="0" xfId="0" quotePrefix="1" applyFont="1" applyFill="1" applyBorder="1" applyAlignment="1" applyProtection="1">
      <alignment horizontal="center"/>
    </xf>
    <xf numFmtId="39" fontId="2" fillId="2" borderId="0" xfId="0" applyNumberFormat="1" applyFont="1" applyFill="1" applyBorder="1" applyAlignment="1" applyProtection="1">
      <alignment horizontal="center"/>
    </xf>
    <xf numFmtId="167" fontId="2" fillId="2" borderId="0" xfId="0" applyNumberFormat="1" applyFont="1" applyFill="1" applyBorder="1" applyAlignment="1" applyProtection="1">
      <alignment horizontal="center"/>
    </xf>
    <xf numFmtId="3" fontId="2" fillId="2" borderId="0" xfId="0" applyNumberFormat="1" applyFont="1" applyFill="1" applyBorder="1" applyProtection="1"/>
    <xf numFmtId="3" fontId="5" fillId="2" borderId="0" xfId="1" applyNumberFormat="1" applyFont="1" applyFill="1" applyBorder="1" applyAlignment="1">
      <alignment horizontal="right"/>
    </xf>
    <xf numFmtId="3" fontId="2" fillId="2" borderId="0" xfId="0" applyNumberFormat="1" applyFont="1" applyFill="1" applyBorder="1" applyAlignment="1" applyProtection="1">
      <alignment horizontal="right"/>
    </xf>
    <xf numFmtId="3" fontId="5" fillId="2" borderId="0" xfId="1" applyNumberFormat="1" applyFont="1" applyFill="1" applyBorder="1"/>
    <xf numFmtId="3" fontId="5" fillId="2" borderId="0" xfId="2" applyNumberFormat="1" applyFont="1" applyFill="1" applyBorder="1"/>
    <xf numFmtId="3" fontId="5" fillId="2" borderId="0" xfId="3" applyNumberFormat="1" applyFont="1" applyFill="1" applyBorder="1"/>
    <xf numFmtId="169" fontId="2" fillId="2" borderId="0" xfId="0" applyNumberFormat="1" applyFont="1" applyFill="1" applyBorder="1" applyAlignment="1" applyProtection="1">
      <alignment horizontal="center"/>
    </xf>
    <xf numFmtId="3" fontId="5" fillId="2" borderId="0" xfId="4" applyNumberFormat="1" applyFont="1" applyFill="1" applyBorder="1"/>
    <xf numFmtId="170" fontId="2" fillId="2" borderId="0" xfId="0" applyNumberFormat="1" applyFont="1" applyFill="1" applyBorder="1" applyProtection="1"/>
    <xf numFmtId="0" fontId="2" fillId="2" borderId="0" xfId="0" applyNumberFormat="1" applyFont="1" applyFill="1" applyBorder="1" applyAlignment="1" applyProtection="1">
      <alignment horizontal="right"/>
    </xf>
    <xf numFmtId="1" fontId="5" fillId="2" borderId="0" xfId="1" applyNumberFormat="1" applyFont="1" applyFill="1" applyBorder="1"/>
    <xf numFmtId="1" fontId="2" fillId="2" borderId="0" xfId="0" applyNumberFormat="1" applyFont="1" applyFill="1" applyBorder="1" applyProtection="1"/>
    <xf numFmtId="37" fontId="2" fillId="2" borderId="0" xfId="0" applyNumberFormat="1" applyFont="1" applyFill="1" applyBorder="1" applyProtection="1"/>
    <xf numFmtId="11" fontId="2" fillId="2" borderId="0" xfId="0" applyNumberFormat="1" applyFont="1" applyFill="1" applyBorder="1" applyAlignment="1" applyProtection="1">
      <alignment horizontal="center"/>
    </xf>
    <xf numFmtId="14" fontId="2" fillId="2" borderId="0" xfId="0" applyNumberFormat="1" applyFont="1" applyFill="1" applyBorder="1" applyAlignment="1">
      <alignment horizontal="center"/>
    </xf>
    <xf numFmtId="37" fontId="1" fillId="2" borderId="9" xfId="0" applyNumberFormat="1" applyFont="1" applyFill="1" applyBorder="1" applyAlignment="1" applyProtection="1">
      <alignment horizontal="center"/>
    </xf>
    <xf numFmtId="0" fontId="2" fillId="2" borderId="9" xfId="0" applyFont="1" applyFill="1" applyBorder="1" applyAlignment="1">
      <alignment horizontal="center"/>
    </xf>
    <xf numFmtId="0" fontId="2" fillId="2" borderId="9" xfId="0" applyFont="1" applyFill="1" applyBorder="1"/>
    <xf numFmtId="164" fontId="2" fillId="2" borderId="9" xfId="0" applyNumberFormat="1" applyFont="1" applyFill="1" applyBorder="1"/>
    <xf numFmtId="37" fontId="1" fillId="2" borderId="9" xfId="0" applyNumberFormat="1" applyFont="1" applyFill="1" applyBorder="1" applyAlignment="1" applyProtection="1">
      <alignment horizontal="right"/>
    </xf>
    <xf numFmtId="3" fontId="1" fillId="2" borderId="9" xfId="0" applyNumberFormat="1" applyFont="1" applyFill="1" applyBorder="1" applyAlignment="1" applyProtection="1">
      <alignment horizontal="right"/>
    </xf>
    <xf numFmtId="3" fontId="1" fillId="2" borderId="9" xfId="0" applyNumberFormat="1" applyFont="1" applyFill="1" applyBorder="1" applyProtection="1"/>
    <xf numFmtId="3" fontId="1" fillId="2" borderId="9" xfId="0" applyNumberFormat="1" applyFont="1" applyFill="1" applyBorder="1" applyAlignment="1" applyProtection="1"/>
    <xf numFmtId="0" fontId="2" fillId="2" borderId="0" xfId="0" quotePrefix="1" applyFont="1" applyFill="1" applyBorder="1" applyAlignment="1" applyProtection="1">
      <alignment horizontal="left"/>
    </xf>
    <xf numFmtId="4" fontId="2" fillId="2" borderId="0" xfId="0" applyNumberFormat="1" applyFont="1" applyFill="1" applyBorder="1"/>
    <xf numFmtId="166" fontId="2" fillId="2" borderId="0" xfId="0" applyNumberFormat="1" applyFont="1" applyFill="1" applyBorder="1"/>
    <xf numFmtId="37" fontId="1" fillId="2" borderId="0" xfId="0" applyNumberFormat="1" applyFont="1" applyFill="1" applyBorder="1" applyAlignment="1" applyProtection="1">
      <alignment horizontal="right"/>
    </xf>
    <xf numFmtId="3" fontId="1" fillId="2" borderId="0" xfId="0" applyNumberFormat="1" applyFont="1" applyFill="1" applyBorder="1" applyAlignment="1" applyProtection="1">
      <alignment horizontal="right"/>
    </xf>
    <xf numFmtId="171" fontId="2" fillId="2" borderId="0" xfId="0" quotePrefix="1" applyNumberFormat="1" applyFont="1" applyFill="1" applyBorder="1" applyAlignment="1" applyProtection="1">
      <alignment horizontal="left"/>
    </xf>
    <xf numFmtId="0" fontId="1" fillId="2" borderId="0" xfId="0" applyFont="1" applyFill="1" applyBorder="1" applyAlignment="1" applyProtection="1">
      <alignment horizontal="left"/>
    </xf>
    <xf numFmtId="0" fontId="1" fillId="0" borderId="0" xfId="0" quotePrefix="1" applyFont="1" applyFill="1" applyBorder="1" applyAlignment="1" applyProtection="1">
      <alignment horizontal="left"/>
    </xf>
    <xf numFmtId="0" fontId="1" fillId="3" borderId="1" xfId="0" applyFont="1" applyFill="1" applyBorder="1"/>
    <xf numFmtId="0" fontId="1" fillId="3" borderId="2" xfId="0" applyFont="1" applyFill="1" applyBorder="1" applyAlignment="1">
      <alignment horizontal="center"/>
    </xf>
    <xf numFmtId="0" fontId="1" fillId="3" borderId="2" xfId="0" applyFont="1" applyFill="1" applyBorder="1" applyAlignment="1">
      <alignment horizontal="centerContinuous"/>
    </xf>
    <xf numFmtId="3" fontId="1" fillId="3" borderId="2" xfId="0" applyNumberFormat="1" applyFont="1" applyFill="1" applyBorder="1" applyAlignment="1">
      <alignment horizontal="centerContinuous"/>
    </xf>
    <xf numFmtId="3" fontId="1" fillId="3" borderId="2" xfId="0" applyNumberFormat="1"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xf numFmtId="0" fontId="1" fillId="3" borderId="0" xfId="0" applyFont="1" applyFill="1" applyBorder="1" applyAlignment="1">
      <alignment horizontal="center"/>
    </xf>
    <xf numFmtId="3" fontId="1" fillId="3" borderId="0" xfId="0" applyNumberFormat="1"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xf numFmtId="0" fontId="1" fillId="3" borderId="7" xfId="0" applyFont="1" applyFill="1" applyBorder="1" applyAlignment="1">
      <alignment horizontal="center"/>
    </xf>
    <xf numFmtId="3" fontId="1" fillId="3" borderId="7" xfId="0" applyNumberFormat="1" applyFont="1" applyFill="1" applyBorder="1" applyAlignment="1">
      <alignment horizontal="center"/>
    </xf>
    <xf numFmtId="0" fontId="1" fillId="3" borderId="8" xfId="0" applyFont="1" applyFill="1" applyBorder="1" applyAlignment="1">
      <alignment horizontal="center"/>
    </xf>
    <xf numFmtId="3" fontId="5" fillId="2" borderId="0" xfId="1" applyNumberFormat="1" applyFont="1" applyFill="1" applyBorder="1" applyAlignment="1">
      <alignment horizontal="center" vertical="center"/>
    </xf>
    <xf numFmtId="37" fontId="2" fillId="2" borderId="0" xfId="0" quotePrefix="1" applyNumberFormat="1" applyFont="1" applyFill="1" applyBorder="1" applyAlignment="1" applyProtection="1">
      <alignment horizontal="center"/>
    </xf>
    <xf numFmtId="3" fontId="2" fillId="2" borderId="0" xfId="0" quotePrefix="1" applyNumberFormat="1" applyFont="1" applyFill="1" applyBorder="1" applyAlignment="1" applyProtection="1">
      <alignment horizontal="center" vertical="center"/>
    </xf>
    <xf numFmtId="37" fontId="1" fillId="2" borderId="0" xfId="0" applyNumberFormat="1" applyFont="1" applyFill="1" applyBorder="1" applyAlignment="1" applyProtection="1">
      <alignment horizontal="center"/>
    </xf>
    <xf numFmtId="3" fontId="5" fillId="2" borderId="0" xfId="1" applyNumberFormat="1" applyFont="1" applyFill="1" applyBorder="1" applyAlignment="1">
      <alignment horizontal="center"/>
    </xf>
    <xf numFmtId="37" fontId="1" fillId="2" borderId="9" xfId="0" applyNumberFormat="1" applyFont="1" applyFill="1" applyBorder="1" applyAlignment="1" applyProtection="1">
      <alignment horizontal="left" vertical="center"/>
    </xf>
    <xf numFmtId="0" fontId="2" fillId="2" borderId="9" xfId="0" applyFont="1" applyFill="1" applyBorder="1" applyAlignment="1">
      <alignment horizontal="center" vertical="center"/>
    </xf>
    <xf numFmtId="0" fontId="2" fillId="2" borderId="9" xfId="0" applyFont="1" applyFill="1" applyBorder="1" applyAlignment="1">
      <alignment vertical="center"/>
    </xf>
    <xf numFmtId="3" fontId="1" fillId="2" borderId="9" xfId="0" applyNumberFormat="1" applyFont="1" applyFill="1" applyBorder="1" applyAlignment="1" applyProtection="1">
      <alignment horizontal="center" vertical="center"/>
    </xf>
    <xf numFmtId="0" fontId="7" fillId="0" borderId="0" xfId="0" quotePrefix="1" applyFont="1" applyFill="1" applyBorder="1" applyAlignment="1" applyProtection="1">
      <alignment horizontal="left"/>
    </xf>
    <xf numFmtId="0" fontId="2" fillId="0" borderId="0" xfId="0" applyFont="1" applyFill="1" applyBorder="1" applyProtection="1"/>
    <xf numFmtId="0" fontId="2" fillId="0" borderId="0" xfId="0" applyFont="1" applyFill="1" applyBorder="1"/>
    <xf numFmtId="0" fontId="2" fillId="0" borderId="0" xfId="0" applyFont="1" applyFill="1" applyBorder="1" applyAlignment="1">
      <alignment horizontal="right"/>
    </xf>
    <xf numFmtId="10" fontId="2" fillId="0" borderId="0" xfId="0" quotePrefix="1" applyNumberFormat="1" applyFont="1" applyFill="1" applyBorder="1" applyAlignment="1" applyProtection="1">
      <alignment horizontal="center"/>
    </xf>
    <xf numFmtId="164" fontId="7" fillId="0" borderId="0" xfId="0" quotePrefix="1" applyNumberFormat="1" applyFont="1" applyFill="1" applyBorder="1" applyAlignment="1" applyProtection="1">
      <alignment horizontal="left"/>
    </xf>
    <xf numFmtId="0" fontId="7" fillId="0" borderId="0" xfId="0" applyFont="1" applyFill="1" applyBorder="1" applyAlignment="1" applyProtection="1">
      <alignment horizontal="left"/>
    </xf>
    <xf numFmtId="0" fontId="2" fillId="0" borderId="0" xfId="0" applyFont="1" applyFill="1" applyBorder="1" applyAlignment="1" applyProtection="1">
      <alignment horizontal="fill"/>
    </xf>
    <xf numFmtId="0" fontId="2" fillId="0" borderId="0" xfId="0" applyFont="1" applyFill="1" applyBorder="1" applyAlignment="1" applyProtection="1">
      <alignment horizontal="right"/>
    </xf>
    <xf numFmtId="0" fontId="7" fillId="3" borderId="1" xfId="0" applyFont="1" applyFill="1" applyBorder="1"/>
    <xf numFmtId="0" fontId="7" fillId="3" borderId="2" xfId="0" applyFont="1" applyFill="1" applyBorder="1" applyAlignment="1">
      <alignment horizontal="center"/>
    </xf>
    <xf numFmtId="0" fontId="7" fillId="3" borderId="2" xfId="0" applyFont="1" applyFill="1" applyBorder="1"/>
    <xf numFmtId="0" fontId="7" fillId="3" borderId="4" xfId="0" applyFont="1" applyFill="1" applyBorder="1"/>
    <xf numFmtId="0" fontId="7" fillId="3" borderId="0" xfId="0" applyFont="1" applyFill="1" applyBorder="1" applyAlignment="1">
      <alignment horizontal="center"/>
    </xf>
    <xf numFmtId="0" fontId="7" fillId="3" borderId="0" xfId="0" applyFont="1" applyFill="1" applyBorder="1"/>
    <xf numFmtId="0" fontId="7" fillId="3" borderId="0" xfId="0" quotePrefix="1" applyFont="1" applyFill="1" applyBorder="1" applyAlignment="1">
      <alignment horizontal="center"/>
    </xf>
    <xf numFmtId="0" fontId="7" fillId="3" borderId="6" xfId="0" applyFont="1" applyFill="1" applyBorder="1"/>
    <xf numFmtId="0" fontId="7" fillId="3" borderId="7" xfId="0" applyFont="1" applyFill="1" applyBorder="1" applyAlignment="1">
      <alignment horizontal="center"/>
    </xf>
    <xf numFmtId="0" fontId="7" fillId="3" borderId="7" xfId="0" applyFont="1" applyFill="1" applyBorder="1"/>
    <xf numFmtId="0" fontId="7" fillId="3" borderId="7" xfId="0" applyFont="1" applyFill="1" applyBorder="1" applyAlignment="1">
      <alignment horizontal="right"/>
    </xf>
    <xf numFmtId="0" fontId="7" fillId="3" borderId="7" xfId="0" quotePrefix="1"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pplyProtection="1">
      <alignment horizontal="center"/>
    </xf>
    <xf numFmtId="169" fontId="2" fillId="0" borderId="0" xfId="0" applyNumberFormat="1" applyFont="1" applyFill="1" applyBorder="1" applyAlignment="1" applyProtection="1">
      <alignment horizontal="right"/>
    </xf>
    <xf numFmtId="3" fontId="2" fillId="0" borderId="0" xfId="0" applyNumberFormat="1" applyFont="1" applyFill="1" applyBorder="1" applyAlignment="1" applyProtection="1"/>
    <xf numFmtId="0" fontId="2" fillId="0" borderId="0" xfId="0" applyFont="1" applyFill="1" applyBorder="1" applyAlignment="1" applyProtection="1">
      <alignment horizontal="left"/>
    </xf>
    <xf numFmtId="0" fontId="1" fillId="0" borderId="9" xfId="0" applyFont="1" applyFill="1" applyBorder="1" applyAlignment="1" applyProtection="1">
      <alignment horizontal="center"/>
    </xf>
    <xf numFmtId="0" fontId="2" fillId="0" borderId="9" xfId="0" applyFont="1" applyFill="1" applyBorder="1"/>
    <xf numFmtId="0" fontId="2" fillId="0" borderId="9" xfId="0" applyFont="1" applyFill="1" applyBorder="1" applyAlignment="1">
      <alignment horizontal="right"/>
    </xf>
    <xf numFmtId="37" fontId="1" fillId="0" borderId="9" xfId="0" applyNumberFormat="1" applyFont="1" applyFill="1" applyBorder="1" applyAlignment="1" applyProtection="1">
      <alignment horizontal="center"/>
    </xf>
    <xf numFmtId="37" fontId="1" fillId="0" borderId="9" xfId="0" applyNumberFormat="1" applyFont="1" applyFill="1" applyBorder="1" applyAlignment="1" applyProtection="1">
      <alignment horizontal="right"/>
    </xf>
    <xf numFmtId="0" fontId="1" fillId="0" borderId="0" xfId="0" applyFont="1" applyFill="1" applyBorder="1" applyAlignment="1" applyProtection="1">
      <alignment horizontal="center"/>
    </xf>
    <xf numFmtId="37" fontId="1" fillId="0" borderId="0" xfId="0" applyNumberFormat="1" applyFont="1" applyFill="1" applyBorder="1" applyAlignment="1" applyProtection="1">
      <alignment horizontal="center"/>
    </xf>
    <xf numFmtId="0" fontId="1" fillId="0" borderId="0" xfId="0" applyFont="1" applyFill="1" applyBorder="1"/>
    <xf numFmtId="37" fontId="2" fillId="0" borderId="0" xfId="0" applyNumberFormat="1" applyFont="1" applyFill="1" applyBorder="1" applyProtection="1"/>
    <xf numFmtId="0" fontId="2" fillId="0" borderId="0" xfId="0" quotePrefix="1" applyFont="1" applyFill="1" applyBorder="1" applyAlignment="1" applyProtection="1">
      <alignment horizontal="left"/>
    </xf>
    <xf numFmtId="14" fontId="2" fillId="0" borderId="0" xfId="0" applyNumberFormat="1" applyFont="1" applyFill="1" applyBorder="1"/>
    <xf numFmtId="14" fontId="2" fillId="0" borderId="0" xfId="0" applyNumberFormat="1" applyFont="1" applyFill="1" applyBorder="1" applyAlignment="1">
      <alignment horizontal="right"/>
    </xf>
    <xf numFmtId="2" fontId="2" fillId="0" borderId="0" xfId="0" applyNumberFormat="1" applyFont="1" applyFill="1" applyBorder="1" applyAlignment="1">
      <alignment horizontal="right"/>
    </xf>
    <xf numFmtId="0" fontId="2" fillId="0" borderId="0" xfId="0" quotePrefix="1" applyFont="1" applyFill="1" applyBorder="1" applyAlignment="1">
      <alignment horizontal="left"/>
    </xf>
    <xf numFmtId="0" fontId="1" fillId="3" borderId="3" xfId="0" applyFont="1" applyFill="1" applyBorder="1"/>
    <xf numFmtId="0" fontId="1" fillId="3" borderId="6" xfId="0" applyFont="1" applyFill="1" applyBorder="1" applyAlignment="1">
      <alignment vertical="center" wrapText="1"/>
    </xf>
    <xf numFmtId="0" fontId="1" fillId="3" borderId="7" xfId="0" applyFont="1" applyFill="1" applyBorder="1" applyAlignment="1">
      <alignment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9" xfId="0" applyFont="1" applyFill="1" applyBorder="1" applyAlignment="1">
      <alignment horizontal="center" vertical="center" wrapText="1"/>
    </xf>
    <xf numFmtId="0" fontId="2" fillId="0" borderId="9" xfId="0" applyFont="1" applyFill="1" applyBorder="1" applyAlignment="1">
      <alignment vertical="center" wrapText="1"/>
    </xf>
    <xf numFmtId="0" fontId="2" fillId="0" borderId="9" xfId="0" applyFont="1" applyFill="1" applyBorder="1" applyAlignment="1">
      <alignment vertical="top" wrapText="1"/>
    </xf>
    <xf numFmtId="172" fontId="2" fillId="0" borderId="9" xfId="0" applyNumberFormat="1" applyFont="1" applyFill="1" applyBorder="1" applyAlignment="1">
      <alignment vertical="center" wrapText="1"/>
    </xf>
    <xf numFmtId="172" fontId="2" fillId="0" borderId="0" xfId="0" applyNumberFormat="1" applyFont="1" applyFill="1" applyBorder="1" applyAlignment="1">
      <alignment vertical="center" wrapText="1"/>
    </xf>
    <xf numFmtId="0" fontId="2" fillId="0" borderId="2" xfId="0" applyFont="1" applyFill="1" applyBorder="1" applyAlignment="1">
      <alignment vertical="center" wrapText="1"/>
    </xf>
    <xf numFmtId="0" fontId="2" fillId="0" borderId="9" xfId="0" applyFont="1" applyFill="1" applyBorder="1" applyAlignment="1">
      <alignment horizontal="justify" vertical="center" wrapText="1"/>
    </xf>
    <xf numFmtId="0" fontId="2" fillId="0" borderId="0" xfId="0" applyFont="1" applyFill="1" applyBorder="1" applyAlignment="1">
      <alignment horizontal="left"/>
    </xf>
    <xf numFmtId="164" fontId="8" fillId="2" borderId="0" xfId="0" quotePrefix="1" applyNumberFormat="1" applyFont="1" applyFill="1" applyBorder="1" applyAlignment="1" applyProtection="1">
      <alignment horizontal="left"/>
    </xf>
    <xf numFmtId="0" fontId="9" fillId="2" borderId="0" xfId="0" applyFont="1" applyFill="1" applyBorder="1" applyAlignment="1" applyProtection="1">
      <alignment horizontal="center"/>
    </xf>
    <xf numFmtId="0" fontId="9" fillId="2" borderId="0" xfId="0" applyFont="1" applyFill="1" applyBorder="1" applyAlignment="1">
      <alignment horizontal="center"/>
    </xf>
    <xf numFmtId="165" fontId="9" fillId="2" borderId="0" xfId="0" applyNumberFormat="1" applyFont="1" applyFill="1" applyBorder="1" applyProtection="1"/>
    <xf numFmtId="164" fontId="9" fillId="2" borderId="0" xfId="0" applyNumberFormat="1" applyFont="1" applyFill="1" applyBorder="1" applyProtection="1"/>
    <xf numFmtId="0" fontId="9" fillId="2" borderId="0" xfId="0" applyFont="1" applyFill="1" applyBorder="1"/>
    <xf numFmtId="0" fontId="10" fillId="2" borderId="0" xfId="0" applyFont="1" applyFill="1" applyBorder="1"/>
    <xf numFmtId="0" fontId="8" fillId="2" borderId="0" xfId="0" quotePrefix="1" applyFont="1" applyFill="1" applyBorder="1" applyAlignment="1" applyProtection="1">
      <alignment horizontal="left"/>
    </xf>
    <xf numFmtId="164" fontId="9" fillId="2" borderId="0" xfId="0" applyNumberFormat="1" applyFont="1" applyFill="1" applyBorder="1"/>
    <xf numFmtId="37" fontId="9" fillId="2" borderId="0" xfId="0" applyNumberFormat="1" applyFont="1" applyFill="1" applyBorder="1"/>
    <xf numFmtId="0" fontId="9" fillId="2" borderId="0" xfId="0" applyFont="1" applyFill="1" applyBorder="1" applyAlignment="1" applyProtection="1">
      <alignment horizontal="fill"/>
    </xf>
    <xf numFmtId="164" fontId="9" fillId="2" borderId="0" xfId="0" applyNumberFormat="1" applyFont="1" applyFill="1" applyBorder="1" applyAlignment="1" applyProtection="1">
      <alignment horizontal="fill"/>
    </xf>
    <xf numFmtId="0" fontId="11" fillId="4" borderId="1" xfId="0" applyFont="1" applyFill="1" applyBorder="1" applyAlignment="1" applyProtection="1">
      <alignment horizontal="center" vertical="center" wrapText="1"/>
    </xf>
    <xf numFmtId="0" fontId="12" fillId="4" borderId="2" xfId="0" quotePrefix="1" applyFont="1" applyFill="1" applyBorder="1" applyAlignment="1" applyProtection="1">
      <alignment horizontal="center" vertical="center" wrapText="1"/>
    </xf>
    <xf numFmtId="0" fontId="8" fillId="4" borderId="2" xfId="0" quotePrefix="1" applyFont="1" applyFill="1" applyBorder="1" applyAlignment="1" applyProtection="1">
      <alignment horizontal="left"/>
    </xf>
    <xf numFmtId="164" fontId="8" fillId="4" borderId="2" xfId="0" applyNumberFormat="1" applyFont="1" applyFill="1" applyBorder="1" applyProtection="1"/>
    <xf numFmtId="0" fontId="8" fillId="4" borderId="2" xfId="0" applyFont="1" applyFill="1" applyBorder="1" applyAlignment="1" applyProtection="1">
      <alignment horizontal="center"/>
    </xf>
    <xf numFmtId="0" fontId="8" fillId="4" borderId="3" xfId="0" applyFont="1" applyFill="1" applyBorder="1" applyAlignment="1" applyProtection="1">
      <alignment horizontal="center"/>
    </xf>
    <xf numFmtId="0" fontId="11" fillId="4" borderId="4" xfId="0" applyFont="1" applyFill="1" applyBorder="1" applyAlignment="1" applyProtection="1">
      <alignment horizontal="center" vertical="center" wrapText="1"/>
    </xf>
    <xf numFmtId="0" fontId="8" fillId="4" borderId="0" xfId="0" applyFont="1" applyFill="1" applyBorder="1" applyAlignment="1" applyProtection="1">
      <alignment horizontal="center"/>
    </xf>
    <xf numFmtId="0" fontId="8" fillId="4" borderId="0" xfId="0" applyFont="1" applyFill="1" applyBorder="1"/>
    <xf numFmtId="164" fontId="8" fillId="4" borderId="0" xfId="0" applyNumberFormat="1" applyFont="1" applyFill="1" applyBorder="1" applyProtection="1"/>
    <xf numFmtId="0" fontId="8" fillId="4" borderId="0" xfId="0" applyFont="1" applyFill="1" applyBorder="1" applyAlignment="1" applyProtection="1">
      <alignment horizontal="right"/>
    </xf>
    <xf numFmtId="0" fontId="8" fillId="4" borderId="5" xfId="0" quotePrefix="1" applyFont="1" applyFill="1" applyBorder="1" applyAlignment="1" applyProtection="1">
      <alignment horizontal="center"/>
    </xf>
    <xf numFmtId="0" fontId="8" fillId="4" borderId="0" xfId="0" applyFont="1" applyFill="1" applyBorder="1" applyAlignment="1"/>
    <xf numFmtId="164" fontId="8" fillId="4" borderId="0" xfId="0" applyNumberFormat="1" applyFont="1" applyFill="1" applyBorder="1" applyAlignment="1" applyProtection="1"/>
    <xf numFmtId="0" fontId="8" fillId="4" borderId="5" xfId="0" applyFont="1" applyFill="1" applyBorder="1"/>
    <xf numFmtId="166" fontId="8" fillId="4" borderId="6" xfId="0" quotePrefix="1" applyNumberFormat="1" applyFont="1" applyFill="1" applyBorder="1" applyAlignment="1" applyProtection="1">
      <alignment horizontal="right"/>
      <protection locked="0"/>
    </xf>
    <xf numFmtId="166" fontId="8" fillId="4" borderId="7" xfId="0" applyNumberFormat="1" applyFont="1" applyFill="1" applyBorder="1" applyAlignment="1" applyProtection="1">
      <alignment horizontal="center"/>
    </xf>
    <xf numFmtId="166" fontId="8" fillId="4" borderId="7" xfId="0" quotePrefix="1" applyNumberFormat="1" applyFont="1" applyFill="1" applyBorder="1" applyAlignment="1" applyProtection="1">
      <alignment horizontal="right"/>
      <protection locked="0"/>
    </xf>
    <xf numFmtId="0" fontId="8" fillId="4" borderId="7" xfId="0" applyFont="1" applyFill="1" applyBorder="1"/>
    <xf numFmtId="0" fontId="8" fillId="4" borderId="7" xfId="0" applyFont="1" applyFill="1" applyBorder="1" applyAlignment="1" applyProtection="1">
      <alignment horizontal="center"/>
    </xf>
    <xf numFmtId="0" fontId="8" fillId="4" borderId="8" xfId="0" applyFont="1" applyFill="1" applyBorder="1"/>
    <xf numFmtId="4" fontId="9" fillId="2" borderId="0" xfId="0" applyNumberFormat="1" applyFont="1" applyFill="1" applyBorder="1" applyAlignment="1" applyProtection="1">
      <alignment horizontal="center"/>
    </xf>
    <xf numFmtId="0" fontId="13" fillId="2" borderId="0" xfId="0" applyFont="1" applyFill="1" applyBorder="1" applyAlignment="1" applyProtection="1">
      <alignment horizontal="left"/>
    </xf>
    <xf numFmtId="0" fontId="13" fillId="2" borderId="0" xfId="0" applyFont="1" applyFill="1" applyBorder="1" applyAlignment="1" applyProtection="1">
      <alignment horizontal="center"/>
    </xf>
    <xf numFmtId="4" fontId="13" fillId="2" borderId="0" xfId="0" applyNumberFormat="1" applyFont="1" applyFill="1" applyBorder="1" applyProtection="1"/>
    <xf numFmtId="0" fontId="13" fillId="2" borderId="0" xfId="0" quotePrefix="1" applyFont="1" applyFill="1" applyBorder="1" applyAlignment="1" applyProtection="1">
      <alignment horizontal="center"/>
    </xf>
    <xf numFmtId="39" fontId="13" fillId="2" borderId="0" xfId="0" applyNumberFormat="1" applyFont="1" applyFill="1" applyBorder="1" applyAlignment="1" applyProtection="1">
      <alignment horizontal="center"/>
    </xf>
    <xf numFmtId="167" fontId="13" fillId="2" borderId="0" xfId="0" applyNumberFormat="1" applyFont="1" applyFill="1" applyBorder="1" applyAlignment="1" applyProtection="1">
      <alignment horizontal="center"/>
    </xf>
    <xf numFmtId="37" fontId="13" fillId="2" borderId="0" xfId="0" applyNumberFormat="1" applyFont="1" applyFill="1" applyBorder="1" applyProtection="1"/>
    <xf numFmtId="169" fontId="13" fillId="2" borderId="0" xfId="0" applyNumberFormat="1" applyFont="1" applyFill="1" applyBorder="1" applyAlignment="1" applyProtection="1">
      <alignment horizontal="center"/>
    </xf>
    <xf numFmtId="3" fontId="13" fillId="2" borderId="0" xfId="0" applyNumberFormat="1" applyFont="1" applyFill="1" applyBorder="1"/>
    <xf numFmtId="0" fontId="13" fillId="2" borderId="0" xfId="0" applyFont="1" applyFill="1" applyBorder="1" applyAlignment="1">
      <alignment horizontal="center"/>
    </xf>
    <xf numFmtId="0" fontId="14" fillId="2" borderId="0" xfId="0" applyFont="1" applyFill="1" applyBorder="1"/>
    <xf numFmtId="170" fontId="13" fillId="2" borderId="0" xfId="0" applyNumberFormat="1" applyFont="1" applyFill="1" applyBorder="1" applyProtection="1"/>
    <xf numFmtId="0" fontId="13" fillId="2" borderId="0" xfId="0" applyNumberFormat="1" applyFont="1" applyFill="1" applyBorder="1" applyAlignment="1" applyProtection="1">
      <alignment horizontal="right"/>
    </xf>
    <xf numFmtId="3" fontId="13" fillId="2" borderId="0" xfId="0" applyNumberFormat="1" applyFont="1" applyFill="1" applyBorder="1" applyProtection="1"/>
    <xf numFmtId="1" fontId="13" fillId="2" borderId="0" xfId="0" applyNumberFormat="1" applyFont="1" applyFill="1" applyBorder="1" applyProtection="1"/>
    <xf numFmtId="11" fontId="13" fillId="2" borderId="0" xfId="0" applyNumberFormat="1" applyFont="1" applyFill="1" applyBorder="1" applyAlignment="1" applyProtection="1">
      <alignment horizontal="center"/>
    </xf>
    <xf numFmtId="37" fontId="13" fillId="2" borderId="0" xfId="0" applyNumberFormat="1" applyFont="1" applyFill="1" applyBorder="1" applyAlignment="1" applyProtection="1">
      <alignment horizontal="right"/>
    </xf>
    <xf numFmtId="14" fontId="13" fillId="2" borderId="0" xfId="0" applyNumberFormat="1" applyFont="1" applyFill="1" applyBorder="1" applyAlignment="1">
      <alignment horizontal="center"/>
    </xf>
    <xf numFmtId="37" fontId="15" fillId="2" borderId="9" xfId="0" applyNumberFormat="1" applyFont="1" applyFill="1" applyBorder="1" applyAlignment="1" applyProtection="1">
      <alignment horizontal="center"/>
    </xf>
    <xf numFmtId="0" fontId="9" fillId="2" borderId="9" xfId="0" applyFont="1" applyFill="1" applyBorder="1" applyAlignment="1">
      <alignment horizontal="center"/>
    </xf>
    <xf numFmtId="0" fontId="9" fillId="2" borderId="9" xfId="0" applyFont="1" applyFill="1" applyBorder="1"/>
    <xf numFmtId="164" fontId="9" fillId="2" borderId="9" xfId="0" applyNumberFormat="1" applyFont="1" applyFill="1" applyBorder="1"/>
    <xf numFmtId="37" fontId="15" fillId="2" borderId="9" xfId="0" applyNumberFormat="1" applyFont="1" applyFill="1" applyBorder="1" applyAlignment="1" applyProtection="1">
      <alignment horizontal="right"/>
    </xf>
    <xf numFmtId="37" fontId="15" fillId="2" borderId="9" xfId="0" applyNumberFormat="1" applyFont="1" applyFill="1" applyBorder="1" applyProtection="1"/>
    <xf numFmtId="37" fontId="15" fillId="2" borderId="9" xfId="0" applyNumberFormat="1" applyFont="1" applyFill="1" applyBorder="1" applyAlignment="1" applyProtection="1"/>
    <xf numFmtId="37" fontId="15" fillId="2" borderId="0" xfId="0" applyNumberFormat="1" applyFont="1" applyFill="1" applyBorder="1" applyAlignment="1" applyProtection="1">
      <alignment horizontal="center"/>
    </xf>
    <xf numFmtId="4" fontId="9" fillId="2" borderId="0" xfId="0" applyNumberFormat="1" applyFont="1" applyFill="1" applyBorder="1"/>
    <xf numFmtId="166" fontId="9" fillId="2" borderId="0" xfId="0" applyNumberFormat="1" applyFont="1" applyFill="1" applyBorder="1"/>
    <xf numFmtId="37" fontId="15" fillId="2" borderId="0" xfId="0" applyNumberFormat="1" applyFont="1" applyFill="1" applyBorder="1" applyAlignment="1" applyProtection="1">
      <alignment horizontal="right"/>
    </xf>
    <xf numFmtId="37" fontId="15" fillId="2" borderId="0" xfId="0" applyNumberFormat="1" applyFont="1" applyFill="1" applyBorder="1" applyProtection="1"/>
    <xf numFmtId="0" fontId="13" fillId="2" borderId="0" xfId="0" quotePrefix="1" applyFont="1" applyFill="1" applyBorder="1" applyAlignment="1" applyProtection="1">
      <alignment horizontal="left"/>
    </xf>
    <xf numFmtId="0" fontId="9" fillId="2" borderId="0" xfId="0" quotePrefix="1" applyFont="1" applyFill="1" applyBorder="1" applyAlignment="1" applyProtection="1">
      <alignment horizontal="left"/>
    </xf>
    <xf numFmtId="3" fontId="9" fillId="2" borderId="0" xfId="0" applyNumberFormat="1" applyFont="1" applyFill="1" applyBorder="1"/>
    <xf numFmtId="14" fontId="9" fillId="2" borderId="0" xfId="0" applyNumberFormat="1" applyFont="1" applyFill="1" applyBorder="1"/>
    <xf numFmtId="22" fontId="9" fillId="2" borderId="0" xfId="0" applyNumberFormat="1" applyFont="1" applyFill="1" applyBorder="1"/>
    <xf numFmtId="171" fontId="9" fillId="2" borderId="0" xfId="0" quotePrefix="1" applyNumberFormat="1" applyFont="1" applyFill="1" applyBorder="1" applyAlignment="1" applyProtection="1">
      <alignment horizontal="left"/>
    </xf>
    <xf numFmtId="164" fontId="9" fillId="2" borderId="0" xfId="0" quotePrefix="1" applyNumberFormat="1" applyFont="1" applyFill="1" applyBorder="1"/>
    <xf numFmtId="0" fontId="9" fillId="2" borderId="0" xfId="0" applyFont="1" applyFill="1" applyBorder="1" applyAlignment="1" applyProtection="1">
      <alignment horizontal="left"/>
    </xf>
    <xf numFmtId="0" fontId="8" fillId="2" borderId="0" xfId="0" applyFont="1" applyFill="1" applyBorder="1" applyAlignment="1" applyProtection="1">
      <alignment horizontal="left"/>
    </xf>
    <xf numFmtId="0" fontId="8" fillId="4" borderId="1" xfId="0" applyFont="1" applyFill="1" applyBorder="1"/>
    <xf numFmtId="0" fontId="8" fillId="4" borderId="2" xfId="0" applyFont="1" applyFill="1" applyBorder="1" applyAlignment="1">
      <alignment horizontal="center"/>
    </xf>
    <xf numFmtId="0" fontId="8" fillId="4" borderId="2" xfId="0" applyFont="1" applyFill="1" applyBorder="1" applyAlignment="1">
      <alignment horizontal="centerContinuous"/>
    </xf>
    <xf numFmtId="0" fontId="8" fillId="4" borderId="3" xfId="0" applyFont="1" applyFill="1" applyBorder="1" applyAlignment="1">
      <alignment horizontal="center"/>
    </xf>
    <xf numFmtId="0" fontId="8" fillId="4" borderId="4" xfId="0" applyFont="1" applyFill="1" applyBorder="1"/>
    <xf numFmtId="0" fontId="8" fillId="4" borderId="0"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xf numFmtId="0" fontId="8" fillId="4" borderId="7" xfId="0" applyFont="1" applyFill="1" applyBorder="1" applyAlignment="1">
      <alignment horizontal="center"/>
    </xf>
    <xf numFmtId="0" fontId="8" fillId="4" borderId="8" xfId="0" applyFont="1" applyFill="1" applyBorder="1" applyAlignment="1">
      <alignment horizontal="center"/>
    </xf>
    <xf numFmtId="3" fontId="9" fillId="2" borderId="0" xfId="0" quotePrefix="1" applyNumberFormat="1" applyFont="1" applyFill="1" applyBorder="1" applyAlignment="1" applyProtection="1">
      <alignment horizontal="center"/>
    </xf>
    <xf numFmtId="37" fontId="9" fillId="2" borderId="0" xfId="0" quotePrefix="1" applyNumberFormat="1" applyFont="1" applyFill="1" applyBorder="1" applyAlignment="1" applyProtection="1">
      <alignment horizontal="center"/>
    </xf>
    <xf numFmtId="37" fontId="9" fillId="0" borderId="0" xfId="0" quotePrefix="1" applyNumberFormat="1" applyFont="1" applyFill="1" applyBorder="1" applyAlignment="1" applyProtection="1">
      <alignment horizontal="center"/>
    </xf>
    <xf numFmtId="37" fontId="15" fillId="2" borderId="9" xfId="0" applyNumberFormat="1" applyFont="1" applyFill="1" applyBorder="1" applyAlignment="1" applyProtection="1">
      <alignment horizontal="left"/>
    </xf>
    <xf numFmtId="37" fontId="15" fillId="2" borderId="0" xfId="0" applyNumberFormat="1" applyFont="1" applyFill="1" applyBorder="1" applyAlignment="1" applyProtection="1">
      <alignment horizontal="left"/>
    </xf>
    <xf numFmtId="0" fontId="9" fillId="2" borderId="0" xfId="0" quotePrefix="1" applyFont="1" applyFill="1" applyBorder="1" applyAlignment="1">
      <alignment horizontal="left"/>
    </xf>
    <xf numFmtId="37" fontId="9" fillId="2" borderId="0" xfId="0" applyNumberFormat="1" applyFont="1" applyFill="1" applyBorder="1" applyAlignment="1" applyProtection="1">
      <alignment horizontal="center"/>
    </xf>
    <xf numFmtId="37" fontId="9" fillId="2" borderId="0" xfId="0" applyNumberFormat="1" applyFont="1" applyFill="1" applyBorder="1" applyProtection="1"/>
    <xf numFmtId="0" fontId="8" fillId="0" borderId="0" xfId="0" quotePrefix="1" applyFont="1" applyFill="1" applyBorder="1" applyAlignment="1" applyProtection="1">
      <alignment horizontal="left"/>
    </xf>
    <xf numFmtId="0" fontId="9" fillId="0" borderId="0" xfId="0" applyFont="1" applyFill="1" applyBorder="1" applyProtection="1"/>
    <xf numFmtId="0" fontId="9" fillId="0" borderId="0" xfId="0" applyFont="1" applyFill="1" applyBorder="1"/>
    <xf numFmtId="0" fontId="9" fillId="0" borderId="0" xfId="0" applyFont="1" applyFill="1" applyBorder="1" applyAlignment="1">
      <alignment horizontal="right"/>
    </xf>
    <xf numFmtId="10" fontId="9" fillId="0" borderId="0" xfId="0" quotePrefix="1" applyNumberFormat="1" applyFont="1" applyFill="1" applyBorder="1" applyAlignment="1" applyProtection="1">
      <alignment horizontal="center"/>
    </xf>
    <xf numFmtId="164" fontId="8" fillId="0" borderId="0" xfId="0" quotePrefix="1" applyNumberFormat="1" applyFont="1" applyFill="1" applyBorder="1" applyAlignment="1" applyProtection="1">
      <alignment horizontal="left"/>
    </xf>
    <xf numFmtId="0" fontId="8" fillId="0" borderId="0" xfId="0" applyFont="1" applyFill="1" applyBorder="1" applyAlignment="1" applyProtection="1">
      <alignment horizontal="left"/>
    </xf>
    <xf numFmtId="0" fontId="9" fillId="0" borderId="0" xfId="0" applyFont="1" applyFill="1" applyBorder="1" applyAlignment="1" applyProtection="1">
      <alignment horizontal="fill"/>
    </xf>
    <xf numFmtId="0" fontId="9" fillId="0" borderId="0" xfId="0" applyFont="1" applyFill="1" applyBorder="1" applyAlignment="1" applyProtection="1">
      <alignment horizontal="right"/>
    </xf>
    <xf numFmtId="0" fontId="8" fillId="4" borderId="2" xfId="0" applyFont="1" applyFill="1" applyBorder="1"/>
    <xf numFmtId="0" fontId="8" fillId="4" borderId="0" xfId="0" quotePrefix="1" applyFont="1" applyFill="1" applyBorder="1" applyAlignment="1">
      <alignment horizontal="center"/>
    </xf>
    <xf numFmtId="0" fontId="8" fillId="4" borderId="7" xfId="0" applyFont="1" applyFill="1" applyBorder="1" applyAlignment="1">
      <alignment horizontal="right"/>
    </xf>
    <xf numFmtId="0" fontId="8" fillId="4" borderId="7" xfId="0" quotePrefix="1" applyFont="1" applyFill="1" applyBorder="1" applyAlignment="1">
      <alignment horizontal="center"/>
    </xf>
    <xf numFmtId="0" fontId="16" fillId="0" borderId="0" xfId="0" applyFont="1" applyFill="1" applyBorder="1" applyAlignment="1" applyProtection="1">
      <alignment horizontal="left"/>
    </xf>
    <xf numFmtId="0" fontId="13" fillId="0" borderId="0" xfId="0" applyFont="1" applyFill="1" applyBorder="1" applyAlignment="1">
      <alignment horizontal="center"/>
    </xf>
    <xf numFmtId="0" fontId="13" fillId="0" borderId="0" xfId="0" applyFont="1" applyFill="1" applyBorder="1" applyAlignment="1" applyProtection="1">
      <alignment horizontal="center"/>
    </xf>
    <xf numFmtId="169" fontId="9" fillId="0" borderId="0" xfId="0" applyNumberFormat="1" applyFont="1" applyFill="1" applyBorder="1" applyAlignment="1" applyProtection="1">
      <alignment horizontal="right"/>
    </xf>
    <xf numFmtId="3" fontId="9" fillId="0" borderId="0" xfId="0" applyNumberFormat="1" applyFont="1" applyFill="1" applyBorder="1" applyAlignment="1" applyProtection="1"/>
    <xf numFmtId="0" fontId="13" fillId="0" borderId="0" xfId="0" applyFont="1" applyFill="1" applyBorder="1" applyAlignment="1" applyProtection="1">
      <alignment horizontal="left"/>
    </xf>
    <xf numFmtId="0" fontId="15" fillId="0" borderId="9" xfId="0" applyFont="1" applyFill="1" applyBorder="1" applyAlignment="1" applyProtection="1">
      <alignment horizontal="center"/>
    </xf>
    <xf numFmtId="0" fontId="9" fillId="0" borderId="9" xfId="0" applyFont="1" applyFill="1" applyBorder="1"/>
    <xf numFmtId="0" fontId="9" fillId="0" borderId="9" xfId="0" applyFont="1" applyFill="1" applyBorder="1" applyAlignment="1">
      <alignment horizontal="right"/>
    </xf>
    <xf numFmtId="37" fontId="15" fillId="0" borderId="9" xfId="0" applyNumberFormat="1" applyFont="1" applyFill="1" applyBorder="1" applyAlignment="1" applyProtection="1">
      <alignment horizontal="center"/>
    </xf>
    <xf numFmtId="37" fontId="15" fillId="0" borderId="9" xfId="0" applyNumberFormat="1" applyFont="1" applyFill="1" applyBorder="1" applyAlignment="1" applyProtection="1">
      <alignment horizontal="right"/>
    </xf>
    <xf numFmtId="0" fontId="15" fillId="0" borderId="0" xfId="0" applyFont="1" applyFill="1" applyBorder="1" applyAlignment="1" applyProtection="1">
      <alignment horizontal="center"/>
    </xf>
    <xf numFmtId="37" fontId="15" fillId="0" borderId="0" xfId="0" applyNumberFormat="1" applyFont="1" applyFill="1" applyBorder="1" applyAlignment="1" applyProtection="1">
      <alignment horizontal="center"/>
    </xf>
    <xf numFmtId="0" fontId="17" fillId="0" borderId="0" xfId="0" applyFont="1" applyFill="1" applyBorder="1"/>
    <xf numFmtId="37" fontId="9" fillId="0" borderId="0" xfId="0" applyNumberFormat="1" applyFont="1" applyFill="1" applyBorder="1" applyProtection="1"/>
    <xf numFmtId="0" fontId="9" fillId="0" borderId="0" xfId="0" quotePrefix="1" applyFont="1" applyFill="1" applyBorder="1" applyAlignment="1" applyProtection="1">
      <alignment horizontal="left"/>
    </xf>
    <xf numFmtId="14" fontId="9" fillId="0" borderId="0" xfId="0" applyNumberFormat="1" applyFont="1" applyFill="1" applyBorder="1"/>
    <xf numFmtId="14" fontId="9" fillId="0" borderId="0" xfId="0" applyNumberFormat="1" applyFont="1" applyFill="1" applyBorder="1" applyAlignment="1">
      <alignment horizontal="right"/>
    </xf>
    <xf numFmtId="2" fontId="9" fillId="0" borderId="0" xfId="0" applyNumberFormat="1" applyFont="1" applyFill="1" applyBorder="1" applyAlignment="1">
      <alignment horizontal="right"/>
    </xf>
    <xf numFmtId="0" fontId="9" fillId="0" borderId="0" xfId="0" quotePrefix="1" applyFont="1" applyFill="1" applyBorder="1" applyAlignment="1">
      <alignment horizontal="left"/>
    </xf>
    <xf numFmtId="0" fontId="5" fillId="0" borderId="0" xfId="0" applyFont="1" applyFill="1" applyBorder="1" applyAlignment="1">
      <alignment horizontal="center"/>
    </xf>
    <xf numFmtId="0" fontId="5" fillId="0" borderId="0" xfId="0" applyFont="1" applyFill="1" applyBorder="1"/>
    <xf numFmtId="0" fontId="15" fillId="4" borderId="1" xfId="0" applyFont="1" applyFill="1" applyBorder="1"/>
    <xf numFmtId="0" fontId="15" fillId="4" borderId="2" xfId="0" applyFont="1" applyFill="1" applyBorder="1"/>
    <xf numFmtId="0" fontId="15" fillId="4" borderId="3" xfId="0" applyFont="1" applyFill="1" applyBorder="1"/>
    <xf numFmtId="0" fontId="15" fillId="4" borderId="6" xfId="0" applyFont="1" applyFill="1" applyBorder="1" applyAlignment="1">
      <alignment vertical="center" wrapText="1"/>
    </xf>
    <xf numFmtId="0" fontId="15" fillId="4" borderId="7" xfId="0" applyFont="1" applyFill="1" applyBorder="1" applyAlignment="1">
      <alignment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9" xfId="0" applyFont="1" applyFill="1" applyBorder="1" applyAlignment="1">
      <alignment horizontal="center" vertical="center" wrapText="1"/>
    </xf>
    <xf numFmtId="0" fontId="5" fillId="0" borderId="9" xfId="0" applyFont="1" applyFill="1" applyBorder="1" applyAlignment="1">
      <alignment vertical="center" wrapText="1"/>
    </xf>
    <xf numFmtId="0" fontId="5" fillId="0" borderId="9" xfId="0" applyFont="1" applyFill="1" applyBorder="1" applyAlignment="1">
      <alignment vertical="top" wrapText="1"/>
    </xf>
    <xf numFmtId="172" fontId="5" fillId="0" borderId="9" xfId="0" applyNumberFormat="1" applyFont="1" applyFill="1" applyBorder="1" applyAlignment="1">
      <alignment vertical="center" wrapText="1"/>
    </xf>
    <xf numFmtId="172" fontId="5" fillId="0" borderId="0" xfId="0" applyNumberFormat="1" applyFont="1" applyFill="1" applyBorder="1" applyAlignment="1">
      <alignment vertical="center" wrapText="1"/>
    </xf>
    <xf numFmtId="0" fontId="5" fillId="0" borderId="2" xfId="0" applyFont="1" applyFill="1" applyBorder="1" applyAlignment="1">
      <alignment vertical="center" wrapText="1"/>
    </xf>
    <xf numFmtId="0" fontId="5" fillId="0" borderId="9" xfId="0" applyFont="1" applyFill="1" applyBorder="1" applyAlignment="1">
      <alignment horizontal="justify" vertical="center" wrapText="1"/>
    </xf>
    <xf numFmtId="0" fontId="5" fillId="0" borderId="0" xfId="0" applyFont="1" applyFill="1" applyBorder="1" applyAlignment="1">
      <alignment horizontal="left"/>
    </xf>
    <xf numFmtId="164" fontId="1" fillId="0" borderId="0" xfId="0" quotePrefix="1" applyNumberFormat="1" applyFont="1" applyFill="1" applyBorder="1" applyAlignment="1" applyProtection="1">
      <alignment horizontal="left"/>
    </xf>
    <xf numFmtId="165" fontId="2" fillId="0" borderId="0" xfId="0" applyNumberFormat="1" applyFont="1" applyFill="1" applyBorder="1" applyProtection="1"/>
    <xf numFmtId="164" fontId="2" fillId="0" borderId="0" xfId="0" applyNumberFormat="1" applyFont="1" applyFill="1" applyBorder="1" applyProtection="1"/>
    <xf numFmtId="164" fontId="2" fillId="0" borderId="0" xfId="0" applyNumberFormat="1" applyFont="1" applyFill="1" applyBorder="1"/>
    <xf numFmtId="37" fontId="2" fillId="0" borderId="0" xfId="0" applyNumberFormat="1" applyFont="1" applyFill="1" applyBorder="1"/>
    <xf numFmtId="164" fontId="2" fillId="0" borderId="0" xfId="0" applyNumberFormat="1" applyFont="1" applyFill="1" applyBorder="1" applyAlignment="1" applyProtection="1">
      <alignment horizontal="fill"/>
    </xf>
    <xf numFmtId="0" fontId="1" fillId="4" borderId="1" xfId="0" applyFont="1" applyFill="1" applyBorder="1" applyAlignment="1" applyProtection="1">
      <alignment horizontal="center" vertical="center" wrapText="1"/>
    </xf>
    <xf numFmtId="0" fontId="3" fillId="4" borderId="2" xfId="0" quotePrefix="1" applyFont="1" applyFill="1" applyBorder="1" applyAlignment="1" applyProtection="1">
      <alignment horizontal="center" vertical="center" wrapText="1"/>
    </xf>
    <xf numFmtId="0" fontId="1" fillId="4" borderId="2" xfId="0" quotePrefix="1" applyFont="1" applyFill="1" applyBorder="1" applyAlignment="1" applyProtection="1">
      <alignment horizontal="left"/>
    </xf>
    <xf numFmtId="164" fontId="1" fillId="4" borderId="2" xfId="0" applyNumberFormat="1" applyFont="1" applyFill="1" applyBorder="1" applyProtection="1"/>
    <xf numFmtId="0" fontId="1" fillId="4" borderId="2" xfId="0" applyFont="1" applyFill="1" applyBorder="1" applyAlignment="1" applyProtection="1">
      <alignment horizontal="center"/>
    </xf>
    <xf numFmtId="0" fontId="1" fillId="4" borderId="3" xfId="0" applyFont="1" applyFill="1" applyBorder="1" applyAlignment="1" applyProtection="1">
      <alignment horizontal="center"/>
    </xf>
    <xf numFmtId="0" fontId="1" fillId="4" borderId="4" xfId="0" applyFont="1" applyFill="1" applyBorder="1" applyAlignment="1" applyProtection="1">
      <alignment horizontal="center" vertical="center" wrapText="1"/>
    </xf>
    <xf numFmtId="0" fontId="1" fillId="4" borderId="0" xfId="0" applyFont="1" applyFill="1" applyBorder="1" applyAlignment="1" applyProtection="1">
      <alignment horizontal="center"/>
    </xf>
    <xf numFmtId="0" fontId="1" fillId="4" borderId="0" xfId="0" applyFont="1" applyFill="1" applyBorder="1"/>
    <xf numFmtId="164" fontId="1" fillId="4" borderId="0" xfId="0" applyNumberFormat="1" applyFont="1" applyFill="1" applyBorder="1" applyProtection="1"/>
    <xf numFmtId="0" fontId="1" fillId="4" borderId="0" xfId="0" applyFont="1" applyFill="1" applyBorder="1" applyAlignment="1" applyProtection="1">
      <alignment horizontal="right"/>
    </xf>
    <xf numFmtId="0" fontId="1" fillId="4" borderId="5" xfId="0" quotePrefix="1" applyFont="1" applyFill="1" applyBorder="1" applyAlignment="1" applyProtection="1">
      <alignment horizontal="center"/>
    </xf>
    <xf numFmtId="0" fontId="1" fillId="4" borderId="0" xfId="0" applyFont="1" applyFill="1" applyBorder="1" applyAlignment="1"/>
    <xf numFmtId="164" fontId="1" fillId="4" borderId="0" xfId="0" applyNumberFormat="1" applyFont="1" applyFill="1" applyBorder="1" applyAlignment="1" applyProtection="1"/>
    <xf numFmtId="0" fontId="1" fillId="4" borderId="5" xfId="0" applyFont="1" applyFill="1" applyBorder="1"/>
    <xf numFmtId="166" fontId="1" fillId="4" borderId="6" xfId="0" quotePrefix="1" applyNumberFormat="1" applyFont="1" applyFill="1" applyBorder="1" applyAlignment="1" applyProtection="1">
      <alignment horizontal="right"/>
      <protection locked="0"/>
    </xf>
    <xf numFmtId="166" fontId="1" fillId="4" borderId="7" xfId="0" applyNumberFormat="1" applyFont="1" applyFill="1" applyBorder="1" applyAlignment="1" applyProtection="1">
      <alignment horizontal="center"/>
    </xf>
    <xf numFmtId="166" fontId="1" fillId="4" borderId="7" xfId="0" quotePrefix="1" applyNumberFormat="1" applyFont="1" applyFill="1" applyBorder="1" applyAlignment="1" applyProtection="1">
      <alignment horizontal="right"/>
      <protection locked="0"/>
    </xf>
    <xf numFmtId="0" fontId="1" fillId="4" borderId="7" xfId="0" applyFont="1" applyFill="1" applyBorder="1"/>
    <xf numFmtId="0" fontId="1" fillId="4" borderId="7" xfId="0" applyFont="1" applyFill="1" applyBorder="1" applyAlignment="1" applyProtection="1">
      <alignment horizontal="center"/>
    </xf>
    <xf numFmtId="0" fontId="1" fillId="4" borderId="8" xfId="0" applyFont="1" applyFill="1" applyBorder="1"/>
    <xf numFmtId="4" fontId="2" fillId="0" borderId="0" xfId="0" applyNumberFormat="1" applyFont="1" applyFill="1" applyBorder="1" applyAlignment="1" applyProtection="1">
      <alignment horizontal="center"/>
    </xf>
    <xf numFmtId="37" fontId="2" fillId="2" borderId="0" xfId="0" applyNumberFormat="1" applyFont="1" applyFill="1" applyBorder="1" applyAlignment="1" applyProtection="1">
      <alignment horizontal="right"/>
    </xf>
    <xf numFmtId="4" fontId="2" fillId="0" borderId="0" xfId="0" applyNumberFormat="1" applyFont="1" applyFill="1" applyBorder="1" applyProtection="1"/>
    <xf numFmtId="39" fontId="2" fillId="0" borderId="0" xfId="0" applyNumberFormat="1" applyFont="1" applyFill="1" applyBorder="1" applyAlignment="1" applyProtection="1">
      <alignment horizontal="center"/>
    </xf>
    <xf numFmtId="0" fontId="2" fillId="0" borderId="9" xfId="0" applyFont="1" applyFill="1" applyBorder="1" applyAlignment="1">
      <alignment horizontal="center"/>
    </xf>
    <xf numFmtId="164" fontId="2" fillId="0" borderId="9" xfId="0" applyNumberFormat="1" applyFont="1" applyFill="1" applyBorder="1"/>
    <xf numFmtId="37" fontId="1" fillId="0" borderId="9" xfId="0" applyNumberFormat="1" applyFont="1" applyFill="1" applyBorder="1" applyProtection="1"/>
    <xf numFmtId="37" fontId="1" fillId="0" borderId="9" xfId="0" applyNumberFormat="1" applyFont="1" applyFill="1" applyBorder="1" applyAlignment="1" applyProtection="1"/>
    <xf numFmtId="37" fontId="2" fillId="0" borderId="9" xfId="0" applyNumberFormat="1" applyFont="1" applyFill="1" applyBorder="1" applyProtection="1"/>
    <xf numFmtId="4" fontId="2" fillId="0" borderId="0" xfId="0" applyNumberFormat="1" applyFont="1" applyFill="1" applyBorder="1"/>
    <xf numFmtId="166" fontId="2" fillId="0" borderId="0" xfId="0" applyNumberFormat="1" applyFont="1" applyFill="1" applyBorder="1"/>
    <xf numFmtId="37" fontId="1" fillId="0" borderId="0" xfId="0" applyNumberFormat="1" applyFont="1" applyFill="1" applyBorder="1" applyAlignment="1" applyProtection="1">
      <alignment horizontal="right"/>
    </xf>
    <xf numFmtId="37" fontId="1" fillId="0" borderId="0" xfId="0" applyNumberFormat="1" applyFont="1" applyFill="1" applyBorder="1" applyProtection="1"/>
    <xf numFmtId="3" fontId="2" fillId="0" borderId="0" xfId="0" applyNumberFormat="1" applyFont="1" applyFill="1" applyBorder="1"/>
    <xf numFmtId="22" fontId="2" fillId="0" borderId="0" xfId="0" applyNumberFormat="1" applyFont="1" applyFill="1" applyBorder="1"/>
    <xf numFmtId="171" fontId="2" fillId="0" borderId="0" xfId="0" quotePrefix="1" applyNumberFormat="1" applyFont="1" applyFill="1" applyBorder="1" applyAlignment="1" applyProtection="1">
      <alignment horizontal="left"/>
    </xf>
    <xf numFmtId="164" fontId="2" fillId="0" borderId="0" xfId="0" quotePrefix="1" applyNumberFormat="1" applyFont="1" applyFill="1" applyBorder="1"/>
    <xf numFmtId="0" fontId="1" fillId="0" borderId="0" xfId="0" applyFont="1" applyFill="1" applyBorder="1" applyAlignment="1" applyProtection="1">
      <alignment horizontal="left"/>
    </xf>
    <xf numFmtId="0" fontId="1" fillId="4" borderId="1" xfId="0" applyFont="1" applyFill="1" applyBorder="1"/>
    <xf numFmtId="0" fontId="1" fillId="4" borderId="2" xfId="0" applyFont="1" applyFill="1" applyBorder="1" applyAlignment="1">
      <alignment horizontal="center"/>
    </xf>
    <xf numFmtId="0" fontId="1" fillId="4" borderId="2" xfId="0" applyFont="1" applyFill="1" applyBorder="1" applyAlignment="1">
      <alignment horizontal="centerContinuous"/>
    </xf>
    <xf numFmtId="0" fontId="1" fillId="4" borderId="3" xfId="0" applyFont="1" applyFill="1" applyBorder="1" applyAlignment="1">
      <alignment horizontal="center"/>
    </xf>
    <xf numFmtId="0" fontId="1" fillId="4" borderId="4" xfId="0" applyFont="1" applyFill="1" applyBorder="1"/>
    <xf numFmtId="0" fontId="1" fillId="4" borderId="0"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xf numFmtId="0" fontId="1" fillId="4" borderId="7" xfId="0" applyFont="1" applyFill="1" applyBorder="1" applyAlignment="1">
      <alignment horizontal="center"/>
    </xf>
    <xf numFmtId="0" fontId="1" fillId="4" borderId="8" xfId="0" applyFont="1" applyFill="1" applyBorder="1" applyAlignment="1">
      <alignment horizontal="center"/>
    </xf>
    <xf numFmtId="3" fontId="2" fillId="2" borderId="0" xfId="0" quotePrefix="1" applyNumberFormat="1" applyFont="1" applyFill="1" applyBorder="1" applyAlignment="1" applyProtection="1">
      <alignment horizontal="center"/>
    </xf>
    <xf numFmtId="37" fontId="1" fillId="0" borderId="9" xfId="0" applyNumberFormat="1" applyFont="1" applyFill="1" applyBorder="1" applyAlignment="1" applyProtection="1">
      <alignment horizontal="left"/>
    </xf>
    <xf numFmtId="0" fontId="7" fillId="4" borderId="1" xfId="0" applyFont="1" applyFill="1" applyBorder="1"/>
    <xf numFmtId="0" fontId="7" fillId="4" borderId="2" xfId="0" applyFont="1" applyFill="1" applyBorder="1" applyAlignment="1">
      <alignment horizontal="center"/>
    </xf>
    <xf numFmtId="0" fontId="7" fillId="4" borderId="2" xfId="0" applyFont="1" applyFill="1" applyBorder="1"/>
    <xf numFmtId="0" fontId="7" fillId="4" borderId="4" xfId="0" applyFont="1" applyFill="1" applyBorder="1"/>
    <xf numFmtId="0" fontId="7" fillId="4" borderId="0" xfId="0" applyFont="1" applyFill="1" applyBorder="1" applyAlignment="1">
      <alignment horizontal="center"/>
    </xf>
    <xf numFmtId="0" fontId="7" fillId="4" borderId="0" xfId="0" applyFont="1" applyFill="1" applyBorder="1"/>
    <xf numFmtId="0" fontId="7" fillId="4" borderId="0" xfId="0" quotePrefix="1" applyFont="1" applyFill="1" applyBorder="1" applyAlignment="1">
      <alignment horizontal="center"/>
    </xf>
    <xf numFmtId="0" fontId="7" fillId="4" borderId="6" xfId="0" applyFont="1" applyFill="1" applyBorder="1"/>
    <xf numFmtId="0" fontId="7" fillId="4" borderId="7" xfId="0" applyFont="1" applyFill="1" applyBorder="1" applyAlignment="1">
      <alignment horizontal="center"/>
    </xf>
    <xf numFmtId="0" fontId="7" fillId="4" borderId="7" xfId="0" applyFont="1" applyFill="1" applyBorder="1"/>
    <xf numFmtId="0" fontId="7" fillId="4" borderId="7" xfId="0" applyFont="1" applyFill="1" applyBorder="1" applyAlignment="1">
      <alignment horizontal="right"/>
    </xf>
    <xf numFmtId="0" fontId="7" fillId="4" borderId="7" xfId="0" quotePrefix="1" applyFont="1" applyFill="1" applyBorder="1" applyAlignment="1">
      <alignment horizontal="center"/>
    </xf>
    <xf numFmtId="0" fontId="1" fillId="4" borderId="2" xfId="0" applyFont="1" applyFill="1" applyBorder="1"/>
    <xf numFmtId="0" fontId="1" fillId="4" borderId="3" xfId="0" applyFont="1" applyFill="1" applyBorder="1"/>
    <xf numFmtId="0" fontId="1" fillId="4" borderId="6" xfId="0" applyFont="1" applyFill="1" applyBorder="1" applyAlignment="1">
      <alignment vertical="center" wrapText="1"/>
    </xf>
    <xf numFmtId="0" fontId="1" fillId="4" borderId="7" xfId="0" applyFont="1" applyFill="1" applyBorder="1" applyAlignment="1">
      <alignment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vertical="center" wrapText="1"/>
    </xf>
    <xf numFmtId="0" fontId="2" fillId="0" borderId="0" xfId="0" quotePrefix="1" applyFont="1" applyFill="1" applyBorder="1" applyAlignment="1" applyProtection="1">
      <alignment horizontal="center"/>
    </xf>
    <xf numFmtId="171" fontId="2" fillId="0" borderId="0" xfId="0" quotePrefix="1" applyNumberFormat="1" applyFont="1" applyFill="1" applyBorder="1" applyAlignment="1" applyProtection="1">
      <alignment horizontal="center"/>
    </xf>
    <xf numFmtId="172" fontId="2" fillId="0" borderId="9" xfId="0" applyNumberFormat="1" applyFont="1" applyFill="1" applyBorder="1" applyAlignment="1">
      <alignment horizontal="center" vertical="center" wrapText="1"/>
    </xf>
    <xf numFmtId="172" fontId="2" fillId="0" borderId="0" xfId="0" applyNumberFormat="1" applyFont="1" applyFill="1" applyBorder="1" applyAlignment="1">
      <alignment horizontal="center" vertical="center" wrapText="1"/>
    </xf>
    <xf numFmtId="0" fontId="19" fillId="0" borderId="0" xfId="0" applyFont="1" applyFill="1" applyAlignment="1" applyProtection="1">
      <alignment horizontal="left"/>
    </xf>
    <xf numFmtId="0" fontId="19" fillId="0" borderId="0" xfId="0" applyFont="1" applyFill="1" applyAlignment="1">
      <alignment horizontal="center"/>
    </xf>
    <xf numFmtId="0" fontId="19" fillId="0" borderId="0" xfId="0" applyFont="1" applyFill="1" applyAlignment="1" applyProtection="1">
      <alignment horizontal="center"/>
    </xf>
    <xf numFmtId="4" fontId="19" fillId="0" borderId="0" xfId="0" applyNumberFormat="1" applyFont="1" applyFill="1" applyProtection="1"/>
    <xf numFmtId="39" fontId="19" fillId="0" borderId="0" xfId="0" applyNumberFormat="1" applyFont="1" applyFill="1" applyAlignment="1" applyProtection="1">
      <alignment horizontal="center"/>
    </xf>
    <xf numFmtId="37" fontId="19" fillId="0" borderId="0" xfId="0" applyNumberFormat="1" applyFont="1" applyFill="1" applyProtection="1"/>
    <xf numFmtId="37" fontId="18" fillId="0" borderId="9" xfId="0" applyNumberFormat="1" applyFont="1" applyFill="1" applyBorder="1" applyAlignment="1" applyProtection="1">
      <alignment horizontal="center"/>
    </xf>
    <xf numFmtId="0" fontId="19" fillId="0" borderId="9" xfId="0" applyFont="1" applyFill="1" applyBorder="1" applyAlignment="1">
      <alignment horizontal="center"/>
    </xf>
    <xf numFmtId="0" fontId="19" fillId="0" borderId="9" xfId="0" applyFont="1" applyFill="1" applyBorder="1"/>
    <xf numFmtId="164" fontId="19" fillId="0" borderId="9" xfId="0" applyNumberFormat="1" applyFont="1" applyFill="1" applyBorder="1"/>
    <xf numFmtId="37" fontId="18" fillId="0" borderId="9" xfId="0" applyNumberFormat="1" applyFont="1" applyFill="1" applyBorder="1" applyAlignment="1" applyProtection="1">
      <alignment horizontal="right"/>
    </xf>
    <xf numFmtId="37" fontId="18" fillId="0" borderId="9" xfId="0" applyNumberFormat="1" applyFont="1" applyFill="1" applyBorder="1" applyProtection="1"/>
    <xf numFmtId="37" fontId="18" fillId="0" borderId="9" xfId="0" applyNumberFormat="1" applyFont="1" applyFill="1" applyBorder="1" applyAlignment="1" applyProtection="1"/>
    <xf numFmtId="37" fontId="18" fillId="0" borderId="0" xfId="0" applyNumberFormat="1" applyFont="1" applyFill="1" applyBorder="1" applyAlignment="1" applyProtection="1">
      <alignment horizontal="center"/>
    </xf>
    <xf numFmtId="0" fontId="19" fillId="0" borderId="0" xfId="0" applyFont="1" applyFill="1" applyBorder="1" applyAlignment="1">
      <alignment horizontal="center"/>
    </xf>
    <xf numFmtId="0" fontId="19" fillId="0" borderId="0" xfId="0" applyFont="1" applyFill="1" applyBorder="1"/>
    <xf numFmtId="164" fontId="19" fillId="0" borderId="0" xfId="0" applyNumberFormat="1" applyFont="1" applyFill="1" applyBorder="1"/>
    <xf numFmtId="4" fontId="19" fillId="0" borderId="0" xfId="0" applyNumberFormat="1" applyFont="1" applyFill="1" applyBorder="1"/>
    <xf numFmtId="166" fontId="19" fillId="0" borderId="0" xfId="0" applyNumberFormat="1" applyFont="1" applyFill="1" applyBorder="1"/>
    <xf numFmtId="37" fontId="18" fillId="0" borderId="0" xfId="0" applyNumberFormat="1" applyFont="1" applyFill="1" applyBorder="1" applyAlignment="1" applyProtection="1">
      <alignment horizontal="right"/>
    </xf>
    <xf numFmtId="37" fontId="18" fillId="0" borderId="0" xfId="0" applyNumberFormat="1" applyFont="1" applyFill="1" applyBorder="1" applyProtection="1"/>
    <xf numFmtId="0" fontId="19" fillId="0" borderId="0" xfId="0" quotePrefix="1" applyFont="1" applyFill="1" applyAlignment="1" applyProtection="1">
      <alignment horizontal="left"/>
    </xf>
    <xf numFmtId="0" fontId="19" fillId="0" borderId="0" xfId="0" applyFont="1" applyFill="1"/>
    <xf numFmtId="164" fontId="19" fillId="0" borderId="0" xfId="0" applyNumberFormat="1" applyFont="1" applyFill="1"/>
    <xf numFmtId="3" fontId="19" fillId="0" borderId="0" xfId="0" applyNumberFormat="1" applyFont="1" applyFill="1"/>
    <xf numFmtId="14" fontId="19" fillId="0" borderId="0" xfId="0" applyNumberFormat="1" applyFont="1" applyFill="1"/>
    <xf numFmtId="22" fontId="19" fillId="0" borderId="0" xfId="0" applyNumberFormat="1" applyFont="1" applyFill="1"/>
    <xf numFmtId="164" fontId="18" fillId="0" borderId="0" xfId="0" quotePrefix="1" applyNumberFormat="1" applyFont="1" applyFill="1" applyAlignment="1" applyProtection="1">
      <alignment horizontal="left"/>
    </xf>
    <xf numFmtId="165" fontId="19" fillId="0" borderId="0" xfId="0" applyNumberFormat="1" applyFont="1" applyFill="1" applyProtection="1"/>
    <xf numFmtId="164" fontId="19" fillId="0" borderId="0" xfId="0" applyNumberFormat="1" applyFont="1" applyFill="1" applyProtection="1"/>
    <xf numFmtId="0" fontId="0" fillId="0" borderId="0" xfId="0" applyFill="1"/>
    <xf numFmtId="0" fontId="18" fillId="0" borderId="0" xfId="0" quotePrefix="1" applyFont="1" applyFill="1" applyAlignment="1" applyProtection="1">
      <alignment horizontal="left"/>
    </xf>
    <xf numFmtId="37" fontId="19" fillId="0" borderId="0" xfId="0" applyNumberFormat="1" applyFont="1" applyFill="1"/>
    <xf numFmtId="0" fontId="19" fillId="0" borderId="0" xfId="0" applyFont="1" applyFill="1" applyAlignment="1" applyProtection="1">
      <alignment horizontal="fill"/>
    </xf>
    <xf numFmtId="164" fontId="19" fillId="0" borderId="0" xfId="0" applyNumberFormat="1" applyFont="1" applyFill="1" applyAlignment="1" applyProtection="1">
      <alignment horizontal="fill"/>
    </xf>
    <xf numFmtId="0" fontId="18" fillId="0" borderId="1" xfId="0" applyFont="1" applyFill="1" applyBorder="1" applyAlignment="1" applyProtection="1">
      <alignment horizontal="center" vertical="center" wrapText="1"/>
    </xf>
    <xf numFmtId="0" fontId="20" fillId="0" borderId="2" xfId="0" quotePrefix="1" applyFont="1" applyFill="1" applyBorder="1" applyAlignment="1" applyProtection="1">
      <alignment horizontal="center" vertical="center" wrapText="1"/>
    </xf>
    <xf numFmtId="0" fontId="18" fillId="0" borderId="2" xfId="0" quotePrefix="1" applyFont="1" applyFill="1" applyBorder="1" applyAlignment="1" applyProtection="1">
      <alignment horizontal="left"/>
    </xf>
    <xf numFmtId="164" fontId="18" fillId="0" borderId="2" xfId="0" applyNumberFormat="1" applyFont="1" applyFill="1" applyBorder="1" applyProtection="1"/>
    <xf numFmtId="0" fontId="18" fillId="0" borderId="2" xfId="0" applyFont="1" applyFill="1" applyBorder="1" applyAlignment="1" applyProtection="1">
      <alignment horizontal="center"/>
    </xf>
    <xf numFmtId="0" fontId="18" fillId="0" borderId="3" xfId="0" applyFont="1" applyFill="1" applyBorder="1" applyAlignment="1" applyProtection="1">
      <alignment horizontal="center"/>
    </xf>
    <xf numFmtId="0" fontId="18" fillId="0" borderId="4" xfId="0" applyFont="1" applyFill="1" applyBorder="1" applyAlignment="1" applyProtection="1">
      <alignment horizontal="center" vertical="center" wrapText="1"/>
    </xf>
    <xf numFmtId="0" fontId="18" fillId="0" borderId="0" xfId="0" applyFont="1" applyFill="1" applyBorder="1" applyAlignment="1" applyProtection="1">
      <alignment horizontal="center"/>
    </xf>
    <xf numFmtId="0" fontId="18" fillId="0" borderId="0" xfId="0" applyFont="1" applyFill="1" applyBorder="1"/>
    <xf numFmtId="164" fontId="18" fillId="0" borderId="0" xfId="0" applyNumberFormat="1" applyFont="1" applyFill="1" applyBorder="1" applyProtection="1"/>
    <xf numFmtId="0" fontId="18" fillId="0" borderId="0" xfId="0" applyFont="1" applyFill="1" applyBorder="1" applyAlignment="1" applyProtection="1">
      <alignment horizontal="right"/>
    </xf>
    <xf numFmtId="0" fontId="18" fillId="0" borderId="5" xfId="0" quotePrefix="1" applyFont="1" applyFill="1" applyBorder="1" applyAlignment="1" applyProtection="1">
      <alignment horizontal="center"/>
    </xf>
    <xf numFmtId="0" fontId="18" fillId="0" borderId="0" xfId="0" applyFont="1" applyFill="1" applyBorder="1" applyAlignment="1"/>
    <xf numFmtId="164" fontId="18" fillId="0" borderId="0" xfId="0" applyNumberFormat="1" applyFont="1" applyFill="1" applyBorder="1" applyAlignment="1" applyProtection="1"/>
    <xf numFmtId="0" fontId="18" fillId="0" borderId="5" xfId="0" applyFont="1" applyFill="1" applyBorder="1"/>
    <xf numFmtId="166" fontId="18" fillId="0" borderId="6" xfId="0" quotePrefix="1" applyNumberFormat="1" applyFont="1" applyFill="1" applyBorder="1" applyAlignment="1" applyProtection="1">
      <alignment horizontal="right"/>
      <protection locked="0"/>
    </xf>
    <xf numFmtId="166" fontId="18" fillId="0" borderId="7" xfId="0" applyNumberFormat="1" applyFont="1" applyFill="1" applyBorder="1" applyAlignment="1" applyProtection="1">
      <alignment horizontal="center"/>
    </xf>
    <xf numFmtId="166" fontId="18" fillId="0" borderId="7" xfId="0" quotePrefix="1" applyNumberFormat="1" applyFont="1" applyFill="1" applyBorder="1" applyAlignment="1" applyProtection="1">
      <alignment horizontal="right"/>
      <protection locked="0"/>
    </xf>
    <xf numFmtId="0" fontId="18" fillId="0" borderId="7" xfId="0" applyFont="1" applyFill="1" applyBorder="1"/>
    <xf numFmtId="0" fontId="18" fillId="0" borderId="7" xfId="0" applyFont="1" applyFill="1" applyBorder="1" applyAlignment="1" applyProtection="1">
      <alignment horizontal="center"/>
    </xf>
    <xf numFmtId="0" fontId="18" fillId="0" borderId="8" xfId="0" applyFont="1" applyFill="1" applyBorder="1"/>
    <xf numFmtId="4" fontId="19" fillId="0" borderId="0" xfId="0" applyNumberFormat="1" applyFont="1" applyFill="1" applyAlignment="1" applyProtection="1">
      <alignment horizontal="center"/>
    </xf>
    <xf numFmtId="0" fontId="19" fillId="0" borderId="0" xfId="0" quotePrefix="1" applyFont="1" applyFill="1" applyAlignment="1" applyProtection="1">
      <alignment horizontal="center"/>
    </xf>
    <xf numFmtId="167" fontId="19" fillId="0" borderId="0" xfId="0" applyNumberFormat="1" applyFont="1" applyFill="1" applyAlignment="1" applyProtection="1">
      <alignment horizontal="center"/>
    </xf>
    <xf numFmtId="0" fontId="19" fillId="0" borderId="0" xfId="0" applyFont="1" applyFill="1" applyBorder="1" applyAlignment="1" applyProtection="1">
      <alignment horizontal="center"/>
    </xf>
    <xf numFmtId="169" fontId="19" fillId="0" borderId="0" xfId="0" applyNumberFormat="1" applyFont="1" applyFill="1" applyAlignment="1" applyProtection="1">
      <alignment horizontal="center"/>
    </xf>
    <xf numFmtId="170" fontId="19" fillId="0" borderId="0" xfId="0" applyNumberFormat="1" applyFont="1" applyFill="1" applyProtection="1"/>
    <xf numFmtId="0" fontId="19" fillId="0" borderId="0" xfId="0" applyNumberFormat="1" applyFont="1" applyFill="1" applyAlignment="1" applyProtection="1">
      <alignment horizontal="right"/>
    </xf>
    <xf numFmtId="3" fontId="19" fillId="0" borderId="0" xfId="0" applyNumberFormat="1" applyFont="1" applyFill="1" applyProtection="1"/>
    <xf numFmtId="1" fontId="19" fillId="0" borderId="0" xfId="0" applyNumberFormat="1" applyFont="1" applyFill="1" applyProtection="1"/>
    <xf numFmtId="11" fontId="19" fillId="0" borderId="0" xfId="0" applyNumberFormat="1" applyFont="1" applyFill="1" applyAlignment="1" applyProtection="1">
      <alignment horizontal="center"/>
    </xf>
    <xf numFmtId="37" fontId="19" fillId="0" borderId="0" xfId="0" applyNumberFormat="1" applyFont="1" applyFill="1" applyAlignment="1" applyProtection="1">
      <alignment horizontal="right"/>
    </xf>
    <xf numFmtId="14" fontId="19" fillId="0" borderId="0" xfId="0" applyNumberFormat="1" applyFont="1" applyFill="1" applyAlignment="1">
      <alignment horizontal="center"/>
    </xf>
    <xf numFmtId="4" fontId="19" fillId="0" borderId="0" xfId="0" applyNumberFormat="1" applyFont="1" applyFill="1"/>
    <xf numFmtId="171" fontId="19" fillId="0" borderId="0" xfId="0" quotePrefix="1" applyNumberFormat="1" applyFont="1" applyFill="1" applyAlignment="1" applyProtection="1">
      <alignment horizontal="left"/>
    </xf>
    <xf numFmtId="164" fontId="19" fillId="0" borderId="0" xfId="0" quotePrefix="1" applyNumberFormat="1" applyFont="1" applyFill="1"/>
    <xf numFmtId="3" fontId="19" fillId="0" borderId="0" xfId="0" quotePrefix="1" applyNumberFormat="1" applyFont="1" applyFill="1" applyAlignment="1" applyProtection="1">
      <alignment horizontal="center"/>
    </xf>
    <xf numFmtId="37" fontId="19" fillId="0" borderId="0" xfId="0" quotePrefix="1" applyNumberFormat="1" applyFont="1" applyFill="1" applyAlignment="1" applyProtection="1">
      <alignment horizontal="center"/>
    </xf>
    <xf numFmtId="37" fontId="18" fillId="0" borderId="9" xfId="0" applyNumberFormat="1" applyFont="1" applyFill="1" applyBorder="1" applyAlignment="1" applyProtection="1">
      <alignment horizontal="left"/>
    </xf>
    <xf numFmtId="0" fontId="18" fillId="0" borderId="0" xfId="0" applyFont="1" applyFill="1" applyAlignment="1" applyProtection="1">
      <alignment horizontal="left"/>
    </xf>
    <xf numFmtId="0" fontId="18" fillId="0" borderId="1" xfId="0" applyFont="1" applyFill="1" applyBorder="1"/>
    <xf numFmtId="0" fontId="18" fillId="0" borderId="2" xfId="0" applyFont="1" applyFill="1" applyBorder="1" applyAlignment="1">
      <alignment horizontal="center"/>
    </xf>
    <xf numFmtId="0" fontId="18" fillId="0" borderId="2" xfId="0" applyFont="1" applyFill="1" applyBorder="1" applyAlignment="1">
      <alignment horizontal="centerContinuous"/>
    </xf>
    <xf numFmtId="0" fontId="18" fillId="0" borderId="3" xfId="0" applyFont="1" applyFill="1" applyBorder="1" applyAlignment="1">
      <alignment horizontal="center"/>
    </xf>
    <xf numFmtId="0" fontId="18" fillId="0" borderId="4" xfId="0" applyFont="1" applyFill="1" applyBorder="1"/>
    <xf numFmtId="0" fontId="18" fillId="0" borderId="0" xfId="0" applyFont="1" applyFill="1" applyBorder="1" applyAlignment="1">
      <alignment horizontal="center"/>
    </xf>
    <xf numFmtId="0" fontId="18" fillId="0" borderId="5" xfId="0" applyFont="1" applyFill="1" applyBorder="1" applyAlignment="1">
      <alignment horizontal="center"/>
    </xf>
    <xf numFmtId="0" fontId="18" fillId="0" borderId="6" xfId="0" applyFont="1" applyFill="1" applyBorder="1"/>
    <xf numFmtId="0" fontId="18" fillId="0" borderId="7" xfId="0" applyFont="1" applyFill="1" applyBorder="1" applyAlignment="1">
      <alignment horizontal="center"/>
    </xf>
    <xf numFmtId="0" fontId="18" fillId="0" borderId="8" xfId="0" applyFont="1" applyFill="1" applyBorder="1" applyAlignment="1">
      <alignment horizontal="center"/>
    </xf>
    <xf numFmtId="0" fontId="9" fillId="0" borderId="0" xfId="0" applyFont="1" applyFill="1" applyBorder="1" applyAlignment="1" applyProtection="1">
      <alignment horizontal="center"/>
    </xf>
    <xf numFmtId="0" fontId="9" fillId="0" borderId="0" xfId="0" applyFont="1" applyFill="1" applyBorder="1" applyAlignment="1">
      <alignment horizontal="center"/>
    </xf>
    <xf numFmtId="165" fontId="9" fillId="0" borderId="0" xfId="0" applyNumberFormat="1" applyFont="1" applyFill="1" applyBorder="1" applyProtection="1"/>
    <xf numFmtId="164" fontId="9" fillId="0" borderId="0" xfId="0" applyNumberFormat="1" applyFont="1" applyFill="1" applyBorder="1" applyProtection="1"/>
    <xf numFmtId="0" fontId="10" fillId="0" borderId="0" xfId="0" applyFont="1" applyFill="1" applyBorder="1"/>
    <xf numFmtId="164" fontId="9" fillId="0" borderId="0" xfId="0" applyNumberFormat="1" applyFont="1" applyFill="1" applyBorder="1"/>
    <xf numFmtId="37" fontId="9" fillId="0" borderId="0" xfId="0" applyNumberFormat="1" applyFont="1" applyFill="1" applyBorder="1"/>
    <xf numFmtId="164" fontId="9" fillId="0" borderId="0" xfId="0" applyNumberFormat="1" applyFont="1" applyFill="1" applyBorder="1" applyAlignment="1" applyProtection="1">
      <alignment horizontal="fill"/>
    </xf>
    <xf numFmtId="0" fontId="6" fillId="0" borderId="0" xfId="0" applyFont="1" applyFill="1" applyBorder="1"/>
    <xf numFmtId="4" fontId="9" fillId="0" borderId="0" xfId="0" applyNumberFormat="1" applyFont="1" applyFill="1" applyBorder="1" applyAlignment="1" applyProtection="1">
      <alignment horizontal="center"/>
    </xf>
    <xf numFmtId="4" fontId="13" fillId="0" borderId="0" xfId="0" applyNumberFormat="1" applyFont="1" applyFill="1" applyBorder="1" applyProtection="1"/>
    <xf numFmtId="0" fontId="13" fillId="0" borderId="0" xfId="0" quotePrefix="1" applyFont="1" applyFill="1" applyBorder="1" applyAlignment="1" applyProtection="1">
      <alignment horizontal="center"/>
    </xf>
    <xf numFmtId="39" fontId="13" fillId="0" borderId="0" xfId="0" applyNumberFormat="1" applyFont="1" applyFill="1" applyBorder="1" applyAlignment="1" applyProtection="1">
      <alignment horizontal="center"/>
    </xf>
    <xf numFmtId="167" fontId="13" fillId="0" borderId="0" xfId="0" applyNumberFormat="1" applyFont="1" applyFill="1" applyBorder="1" applyAlignment="1" applyProtection="1">
      <alignment horizontal="center"/>
    </xf>
    <xf numFmtId="37" fontId="13" fillId="0" borderId="0" xfId="0" applyNumberFormat="1" applyFont="1" applyFill="1" applyBorder="1" applyProtection="1"/>
    <xf numFmtId="0" fontId="13" fillId="0" borderId="0" xfId="0" applyFont="1" applyFill="1" applyBorder="1"/>
    <xf numFmtId="169" fontId="13" fillId="0" borderId="0" xfId="0" applyNumberFormat="1" applyFont="1" applyFill="1" applyBorder="1" applyAlignment="1" applyProtection="1">
      <alignment horizontal="center"/>
    </xf>
    <xf numFmtId="3" fontId="13" fillId="0" borderId="0" xfId="0" applyNumberFormat="1" applyFont="1" applyFill="1" applyBorder="1"/>
    <xf numFmtId="0" fontId="14" fillId="0" borderId="0" xfId="0" applyFont="1" applyFill="1" applyBorder="1"/>
    <xf numFmtId="0" fontId="13" fillId="2" borderId="0" xfId="0" applyFont="1" applyFill="1" applyBorder="1"/>
    <xf numFmtId="170" fontId="13" fillId="0" borderId="0" xfId="0" applyNumberFormat="1" applyFont="1" applyFill="1" applyBorder="1" applyProtection="1"/>
    <xf numFmtId="0" fontId="13" fillId="0" borderId="0" xfId="0" applyNumberFormat="1" applyFont="1" applyFill="1" applyBorder="1" applyAlignment="1" applyProtection="1">
      <alignment horizontal="right"/>
    </xf>
    <xf numFmtId="3" fontId="13" fillId="0" borderId="0" xfId="0" applyNumberFormat="1" applyFont="1" applyFill="1" applyBorder="1" applyProtection="1"/>
    <xf numFmtId="1" fontId="13" fillId="0" borderId="0" xfId="0" applyNumberFormat="1" applyFont="1" applyFill="1" applyBorder="1" applyProtection="1"/>
    <xf numFmtId="11" fontId="13" fillId="0" borderId="0" xfId="0" applyNumberFormat="1" applyFont="1" applyFill="1" applyBorder="1" applyAlignment="1" applyProtection="1">
      <alignment horizontal="center"/>
    </xf>
    <xf numFmtId="37" fontId="13" fillId="0" borderId="0" xfId="0" applyNumberFormat="1" applyFont="1" applyFill="1" applyBorder="1" applyAlignment="1" applyProtection="1">
      <alignment horizontal="right"/>
    </xf>
    <xf numFmtId="14" fontId="13" fillId="0" borderId="0" xfId="0" applyNumberFormat="1" applyFont="1" applyFill="1" applyBorder="1" applyAlignment="1">
      <alignment horizontal="center"/>
    </xf>
    <xf numFmtId="0" fontId="9" fillId="0" borderId="9" xfId="0" applyFont="1" applyFill="1" applyBorder="1" applyAlignment="1">
      <alignment horizontal="center"/>
    </xf>
    <xf numFmtId="164" fontId="9" fillId="0" borderId="9" xfId="0" applyNumberFormat="1" applyFont="1" applyFill="1" applyBorder="1"/>
    <xf numFmtId="37" fontId="15" fillId="0" borderId="9" xfId="0" applyNumberFormat="1" applyFont="1" applyFill="1" applyBorder="1" applyProtection="1"/>
    <xf numFmtId="37" fontId="15" fillId="0" borderId="9" xfId="0" applyNumberFormat="1" applyFont="1" applyFill="1" applyBorder="1" applyAlignment="1" applyProtection="1"/>
    <xf numFmtId="37" fontId="9" fillId="0" borderId="9" xfId="0" applyNumberFormat="1" applyFont="1" applyFill="1" applyBorder="1" applyProtection="1"/>
    <xf numFmtId="4" fontId="9" fillId="0" borderId="0" xfId="0" applyNumberFormat="1" applyFont="1" applyFill="1" applyBorder="1"/>
    <xf numFmtId="166" fontId="9" fillId="0" borderId="0" xfId="0" applyNumberFormat="1" applyFont="1" applyFill="1" applyBorder="1"/>
    <xf numFmtId="37" fontId="15" fillId="0" borderId="0" xfId="0" applyNumberFormat="1" applyFont="1" applyFill="1" applyBorder="1" applyAlignment="1" applyProtection="1">
      <alignment horizontal="right"/>
    </xf>
    <xf numFmtId="37" fontId="15" fillId="0" borderId="0" xfId="0" applyNumberFormat="1" applyFont="1" applyFill="1" applyBorder="1" applyProtection="1"/>
    <xf numFmtId="0" fontId="13" fillId="0" borderId="0" xfId="0" quotePrefix="1" applyFont="1" applyFill="1" applyBorder="1" applyAlignment="1" applyProtection="1">
      <alignment horizontal="left"/>
    </xf>
    <xf numFmtId="3" fontId="9" fillId="0" borderId="0" xfId="0" applyNumberFormat="1" applyFont="1" applyFill="1" applyBorder="1"/>
    <xf numFmtId="22" fontId="9" fillId="0" borderId="0" xfId="0" applyNumberFormat="1" applyFont="1" applyFill="1" applyBorder="1"/>
    <xf numFmtId="171" fontId="9" fillId="0" borderId="0" xfId="0" quotePrefix="1" applyNumberFormat="1" applyFont="1" applyFill="1" applyBorder="1" applyAlignment="1" applyProtection="1">
      <alignment horizontal="left"/>
    </xf>
    <xf numFmtId="164" fontId="9" fillId="0" borderId="0" xfId="0" quotePrefix="1" applyNumberFormat="1" applyFont="1" applyFill="1" applyBorder="1"/>
    <xf numFmtId="0" fontId="9" fillId="0" borderId="0" xfId="0" applyFont="1" applyFill="1" applyBorder="1" applyAlignment="1" applyProtection="1">
      <alignment horizontal="left"/>
    </xf>
    <xf numFmtId="3" fontId="2" fillId="0" borderId="0" xfId="0" quotePrefix="1" applyNumberFormat="1" applyFont="1" applyFill="1" applyBorder="1" applyAlignment="1" applyProtection="1">
      <alignment horizontal="center"/>
    </xf>
    <xf numFmtId="37" fontId="2" fillId="0" borderId="0" xfId="0" quotePrefix="1" applyNumberFormat="1" applyFont="1" applyFill="1" applyBorder="1" applyAlignment="1" applyProtection="1">
      <alignment horizontal="center"/>
    </xf>
    <xf numFmtId="164" fontId="21" fillId="2" borderId="0" xfId="0" quotePrefix="1" applyNumberFormat="1" applyFont="1" applyFill="1" applyBorder="1" applyAlignment="1" applyProtection="1">
      <alignment horizontal="left"/>
    </xf>
    <xf numFmtId="0" fontId="6" fillId="2" borderId="0" xfId="0" applyFont="1" applyFill="1" applyBorder="1"/>
    <xf numFmtId="0" fontId="21" fillId="2" borderId="0" xfId="0" quotePrefix="1" applyFont="1" applyFill="1" applyBorder="1" applyAlignment="1" applyProtection="1">
      <alignment horizontal="left"/>
    </xf>
    <xf numFmtId="0" fontId="23" fillId="2" borderId="0" xfId="0" applyFont="1" applyFill="1" applyBorder="1" applyAlignment="1" applyProtection="1">
      <alignment horizontal="left"/>
    </xf>
    <xf numFmtId="0" fontId="23" fillId="2" borderId="0" xfId="0" applyFont="1" applyFill="1" applyBorder="1" applyAlignment="1" applyProtection="1">
      <alignment horizontal="center"/>
    </xf>
    <xf numFmtId="0" fontId="23" fillId="2" borderId="0" xfId="0" applyFont="1" applyFill="1" applyBorder="1"/>
    <xf numFmtId="3" fontId="23" fillId="2" borderId="0" xfId="0" applyNumberFormat="1" applyFont="1" applyFill="1" applyBorder="1"/>
    <xf numFmtId="0" fontId="23" fillId="2" borderId="0" xfId="0" applyFont="1" applyFill="1" applyBorder="1" applyAlignment="1">
      <alignment horizontal="center"/>
    </xf>
    <xf numFmtId="164" fontId="21" fillId="0" borderId="0" xfId="0" quotePrefix="1" applyNumberFormat="1" applyFont="1" applyFill="1" applyBorder="1" applyAlignment="1" applyProtection="1">
      <alignment horizontal="left"/>
    </xf>
    <xf numFmtId="0" fontId="21" fillId="0" borderId="0" xfId="0" quotePrefix="1" applyFont="1" applyFill="1" applyBorder="1" applyAlignment="1" applyProtection="1">
      <alignment horizontal="left"/>
    </xf>
    <xf numFmtId="3" fontId="2" fillId="0" borderId="0" xfId="0" applyNumberFormat="1" applyFont="1" applyFill="1" applyBorder="1" applyAlignment="1" applyProtection="1">
      <alignment horizontal="fill"/>
    </xf>
    <xf numFmtId="0" fontId="7" fillId="0" borderId="1" xfId="0" applyFont="1" applyFill="1" applyBorder="1" applyAlignment="1" applyProtection="1">
      <alignment horizontal="center" vertical="center" wrapText="1"/>
    </xf>
    <xf numFmtId="0" fontId="22" fillId="0" borderId="2" xfId="0" quotePrefix="1" applyFont="1" applyFill="1" applyBorder="1" applyAlignment="1" applyProtection="1">
      <alignment horizontal="left" vertical="center" wrapText="1"/>
    </xf>
    <xf numFmtId="0" fontId="22" fillId="0" borderId="2" xfId="0" quotePrefix="1" applyFont="1" applyFill="1" applyBorder="1" applyAlignment="1" applyProtection="1">
      <alignment horizontal="center" vertical="center" wrapText="1"/>
    </xf>
    <xf numFmtId="0" fontId="7" fillId="0" borderId="2" xfId="0" quotePrefix="1" applyFont="1" applyFill="1" applyBorder="1" applyAlignment="1" applyProtection="1">
      <alignment horizontal="left"/>
    </xf>
    <xf numFmtId="164" fontId="7" fillId="0" borderId="2" xfId="0" applyNumberFormat="1" applyFont="1" applyFill="1" applyBorder="1" applyProtection="1"/>
    <xf numFmtId="0" fontId="7" fillId="0" borderId="2" xfId="0" applyFont="1" applyFill="1" applyBorder="1" applyAlignment="1" applyProtection="1">
      <alignment horizontal="center"/>
    </xf>
    <xf numFmtId="3" fontId="7" fillId="0" borderId="2" xfId="0" applyNumberFormat="1" applyFont="1" applyFill="1" applyBorder="1" applyAlignment="1" applyProtection="1">
      <alignment horizontal="center"/>
    </xf>
    <xf numFmtId="3" fontId="7" fillId="0" borderId="3" xfId="0" applyNumberFormat="1" applyFont="1" applyFill="1" applyBorder="1" applyAlignment="1" applyProtection="1">
      <alignment horizontal="center"/>
    </xf>
    <xf numFmtId="0" fontId="7" fillId="0" borderId="4" xfId="0" applyFont="1" applyFill="1" applyBorder="1" applyAlignment="1" applyProtection="1">
      <alignment horizontal="center" vertical="center" wrapText="1"/>
    </xf>
    <xf numFmtId="0" fontId="7" fillId="0" borderId="0" xfId="0" applyFont="1" applyFill="1" applyBorder="1" applyAlignment="1" applyProtection="1">
      <alignment horizontal="center"/>
    </xf>
    <xf numFmtId="0" fontId="7" fillId="0" borderId="0" xfId="0" applyFont="1" applyFill="1" applyBorder="1"/>
    <xf numFmtId="164" fontId="7" fillId="0" borderId="0" xfId="0" applyNumberFormat="1" applyFont="1" applyFill="1" applyBorder="1" applyProtection="1"/>
    <xf numFmtId="0" fontId="7" fillId="0" borderId="0" xfId="0" applyFont="1" applyFill="1" applyBorder="1" applyAlignment="1" applyProtection="1">
      <alignment horizontal="right"/>
    </xf>
    <xf numFmtId="3" fontId="7" fillId="0" borderId="0" xfId="0" applyNumberFormat="1" applyFont="1" applyFill="1" applyBorder="1" applyAlignment="1" applyProtection="1">
      <alignment horizontal="right"/>
    </xf>
    <xf numFmtId="3" fontId="7" fillId="0" borderId="0" xfId="0" applyNumberFormat="1" applyFont="1" applyFill="1" applyBorder="1" applyAlignment="1" applyProtection="1">
      <alignment horizontal="center"/>
    </xf>
    <xf numFmtId="3" fontId="7" fillId="0" borderId="5" xfId="0" quotePrefix="1" applyNumberFormat="1" applyFont="1" applyFill="1" applyBorder="1" applyAlignment="1" applyProtection="1">
      <alignment horizontal="center"/>
    </xf>
    <xf numFmtId="0" fontId="7" fillId="0" borderId="0" xfId="0" applyFont="1" applyFill="1" applyBorder="1" applyAlignment="1"/>
    <xf numFmtId="164" fontId="7" fillId="0" borderId="0" xfId="0" applyNumberFormat="1" applyFont="1" applyFill="1" applyBorder="1" applyAlignment="1" applyProtection="1"/>
    <xf numFmtId="3" fontId="7" fillId="0" borderId="5" xfId="0" applyNumberFormat="1" applyFont="1" applyFill="1" applyBorder="1"/>
    <xf numFmtId="166" fontId="7" fillId="0" borderId="6" xfId="0" quotePrefix="1" applyNumberFormat="1" applyFont="1" applyFill="1" applyBorder="1" applyAlignment="1" applyProtection="1">
      <alignment horizontal="right"/>
      <protection locked="0"/>
    </xf>
    <xf numFmtId="166" fontId="7" fillId="0" borderId="7" xfId="0" applyNumberFormat="1" applyFont="1" applyFill="1" applyBorder="1" applyAlignment="1" applyProtection="1">
      <alignment horizontal="left"/>
    </xf>
    <xf numFmtId="166" fontId="7" fillId="0" borderId="7" xfId="0" applyNumberFormat="1" applyFont="1" applyFill="1" applyBorder="1" applyAlignment="1" applyProtection="1">
      <alignment horizontal="center"/>
    </xf>
    <xf numFmtId="166" fontId="7" fillId="0" borderId="7" xfId="0" quotePrefix="1" applyNumberFormat="1" applyFont="1" applyFill="1" applyBorder="1" applyAlignment="1" applyProtection="1">
      <alignment horizontal="right"/>
      <protection locked="0"/>
    </xf>
    <xf numFmtId="0" fontId="7" fillId="0" borderId="7" xfId="0" applyFont="1" applyFill="1" applyBorder="1"/>
    <xf numFmtId="3" fontId="7" fillId="0" borderId="7" xfId="0" applyNumberFormat="1" applyFont="1" applyFill="1" applyBorder="1"/>
    <xf numFmtId="3" fontId="7" fillId="0" borderId="7" xfId="0" applyNumberFormat="1" applyFont="1" applyFill="1" applyBorder="1" applyAlignment="1" applyProtection="1">
      <alignment horizontal="center"/>
    </xf>
    <xf numFmtId="3" fontId="7" fillId="0" borderId="8" xfId="0" applyNumberFormat="1" applyFont="1" applyFill="1" applyBorder="1"/>
    <xf numFmtId="0" fontId="23" fillId="0" borderId="0" xfId="0" applyFont="1" applyFill="1" applyBorder="1" applyAlignment="1" applyProtection="1">
      <alignment horizontal="fill"/>
    </xf>
    <xf numFmtId="0" fontId="23" fillId="0" borderId="0" xfId="0" applyFont="1" applyFill="1" applyBorder="1" applyAlignment="1" applyProtection="1">
      <alignment horizontal="left"/>
    </xf>
    <xf numFmtId="4" fontId="23" fillId="0" borderId="0" xfId="0" applyNumberFormat="1" applyFont="1" applyFill="1" applyBorder="1" applyAlignment="1" applyProtection="1">
      <alignment horizontal="center"/>
    </xf>
    <xf numFmtId="164" fontId="23" fillId="0" borderId="0" xfId="0" applyNumberFormat="1" applyFont="1" applyFill="1" applyBorder="1" applyAlignment="1" applyProtection="1">
      <alignment horizontal="fill"/>
    </xf>
    <xf numFmtId="0" fontId="23" fillId="0" borderId="0" xfId="0" applyFont="1" applyFill="1" applyBorder="1" applyAlignment="1" applyProtection="1">
      <alignment horizontal="center"/>
    </xf>
    <xf numFmtId="3" fontId="23" fillId="0" borderId="0" xfId="0" applyNumberFormat="1" applyFont="1" applyFill="1" applyBorder="1" applyAlignment="1" applyProtection="1">
      <alignment horizontal="center"/>
    </xf>
    <xf numFmtId="3" fontId="23" fillId="0" borderId="0" xfId="0" applyNumberFormat="1" applyFont="1" applyFill="1" applyBorder="1" applyAlignment="1" applyProtection="1">
      <alignment horizontal="fill"/>
    </xf>
    <xf numFmtId="0" fontId="23" fillId="0" borderId="0" xfId="0" applyFont="1" applyFill="1" applyBorder="1"/>
    <xf numFmtId="4" fontId="23" fillId="0" borderId="0" xfId="0" applyNumberFormat="1" applyFont="1" applyFill="1" applyBorder="1" applyProtection="1"/>
    <xf numFmtId="0" fontId="23" fillId="0" borderId="0" xfId="0" quotePrefix="1" applyFont="1" applyFill="1" applyBorder="1" applyAlignment="1" applyProtection="1">
      <alignment horizontal="center"/>
    </xf>
    <xf numFmtId="39" fontId="23" fillId="0" borderId="0" xfId="0" applyNumberFormat="1" applyFont="1" applyFill="1" applyBorder="1" applyAlignment="1" applyProtection="1">
      <alignment horizontal="center"/>
    </xf>
    <xf numFmtId="167" fontId="23" fillId="0" borderId="0" xfId="0" applyNumberFormat="1" applyFont="1" applyFill="1" applyBorder="1" applyAlignment="1" applyProtection="1">
      <alignment horizontal="center"/>
    </xf>
    <xf numFmtId="3" fontId="23" fillId="0" borderId="0" xfId="0" applyNumberFormat="1" applyFont="1" applyFill="1" applyBorder="1" applyProtection="1"/>
    <xf numFmtId="3" fontId="23" fillId="0" borderId="0" xfId="5" applyNumberFormat="1" applyFont="1" applyFill="1" applyBorder="1"/>
    <xf numFmtId="3" fontId="23" fillId="0" borderId="0" xfId="3" applyNumberFormat="1" applyFont="1" applyFill="1" applyBorder="1"/>
    <xf numFmtId="3" fontId="23" fillId="0" borderId="0" xfId="6" applyNumberFormat="1" applyFont="1" applyFill="1" applyBorder="1"/>
    <xf numFmtId="3" fontId="23" fillId="0" borderId="0" xfId="7" applyNumberFormat="1" applyFont="1" applyFill="1" applyBorder="1"/>
    <xf numFmtId="169" fontId="23" fillId="0" borderId="0" xfId="0" applyNumberFormat="1" applyFont="1" applyFill="1" applyBorder="1" applyAlignment="1" applyProtection="1">
      <alignment horizontal="center"/>
    </xf>
    <xf numFmtId="3" fontId="23" fillId="0" borderId="0" xfId="4" applyNumberFormat="1" applyFont="1" applyFill="1" applyBorder="1"/>
    <xf numFmtId="3" fontId="23" fillId="0" borderId="0" xfId="0" applyNumberFormat="1" applyFont="1" applyFill="1" applyBorder="1"/>
    <xf numFmtId="0" fontId="23" fillId="0" borderId="0" xfId="0" applyFont="1" applyFill="1" applyBorder="1" applyAlignment="1">
      <alignment horizontal="left"/>
    </xf>
    <xf numFmtId="0" fontId="23" fillId="0" borderId="0" xfId="0" applyFont="1" applyFill="1" applyBorder="1" applyAlignment="1">
      <alignment horizontal="center"/>
    </xf>
    <xf numFmtId="170" fontId="23" fillId="0" borderId="0" xfId="0" applyNumberFormat="1" applyFont="1" applyFill="1" applyBorder="1" applyProtection="1"/>
    <xf numFmtId="0" fontId="23" fillId="0" borderId="0" xfId="0" applyNumberFormat="1" applyFont="1" applyFill="1" applyBorder="1" applyAlignment="1" applyProtection="1">
      <alignment horizontal="right"/>
    </xf>
    <xf numFmtId="164" fontId="23" fillId="0" borderId="0" xfId="0" applyNumberFormat="1" applyFont="1" applyFill="1" applyBorder="1"/>
    <xf numFmtId="1" fontId="23" fillId="0" borderId="0" xfId="0" applyNumberFormat="1" applyFont="1" applyFill="1" applyBorder="1" applyProtection="1"/>
    <xf numFmtId="11" fontId="23" fillId="0" borderId="0" xfId="0" applyNumberFormat="1" applyFont="1" applyFill="1" applyBorder="1" applyAlignment="1" applyProtection="1">
      <alignment horizontal="center"/>
    </xf>
    <xf numFmtId="3" fontId="23" fillId="0" borderId="0" xfId="0" applyNumberFormat="1" applyFont="1" applyFill="1" applyBorder="1" applyAlignment="1" applyProtection="1">
      <alignment horizontal="right"/>
    </xf>
    <xf numFmtId="14" fontId="23" fillId="0" borderId="0" xfId="0" applyNumberFormat="1" applyFont="1" applyFill="1" applyBorder="1" applyAlignment="1">
      <alignment horizontal="center"/>
    </xf>
    <xf numFmtId="37" fontId="7" fillId="0" borderId="9" xfId="0" applyNumberFormat="1" applyFont="1" applyFill="1" applyBorder="1" applyAlignment="1" applyProtection="1">
      <alignment horizontal="center"/>
    </xf>
    <xf numFmtId="0" fontId="23" fillId="0" borderId="9" xfId="0" applyFont="1" applyFill="1" applyBorder="1" applyAlignment="1">
      <alignment horizontal="left"/>
    </xf>
    <xf numFmtId="0" fontId="23" fillId="0" borderId="9" xfId="0" applyFont="1" applyFill="1" applyBorder="1" applyAlignment="1">
      <alignment horizontal="center"/>
    </xf>
    <xf numFmtId="0" fontId="23" fillId="0" borderId="9" xfId="0" applyFont="1" applyFill="1" applyBorder="1"/>
    <xf numFmtId="164" fontId="23" fillId="0" borderId="9" xfId="0" applyNumberFormat="1" applyFont="1" applyFill="1" applyBorder="1"/>
    <xf numFmtId="37" fontId="7" fillId="0" borderId="9" xfId="0" applyNumberFormat="1" applyFont="1" applyFill="1" applyBorder="1" applyAlignment="1" applyProtection="1">
      <alignment horizontal="right"/>
    </xf>
    <xf numFmtId="3" fontId="7" fillId="0" borderId="9" xfId="0" applyNumberFormat="1" applyFont="1" applyFill="1" applyBorder="1" applyAlignment="1" applyProtection="1">
      <alignment horizontal="right"/>
    </xf>
    <xf numFmtId="3" fontId="7" fillId="0" borderId="9" xfId="0" applyNumberFormat="1" applyFont="1" applyFill="1" applyBorder="1" applyProtection="1"/>
    <xf numFmtId="3" fontId="7" fillId="0" borderId="9" xfId="0" applyNumberFormat="1" applyFont="1" applyFill="1" applyBorder="1" applyAlignment="1" applyProtection="1"/>
    <xf numFmtId="37" fontId="7" fillId="0" borderId="0" xfId="0" applyNumberFormat="1" applyFont="1" applyFill="1" applyBorder="1" applyAlignment="1" applyProtection="1">
      <alignment horizontal="center"/>
    </xf>
    <xf numFmtId="4" fontId="23" fillId="0" borderId="0" xfId="0" applyNumberFormat="1" applyFont="1" applyFill="1" applyBorder="1"/>
    <xf numFmtId="166" fontId="23" fillId="0" borderId="0" xfId="0" applyNumberFormat="1" applyFont="1" applyFill="1" applyBorder="1"/>
    <xf numFmtId="37" fontId="7" fillId="0" borderId="0" xfId="0" applyNumberFormat="1" applyFont="1" applyFill="1" applyBorder="1" applyAlignment="1" applyProtection="1">
      <alignment horizontal="right"/>
    </xf>
    <xf numFmtId="3" fontId="7" fillId="0" borderId="0" xfId="0" applyNumberFormat="1" applyFont="1" applyFill="1" applyBorder="1" applyProtection="1"/>
    <xf numFmtId="0" fontId="23" fillId="0" borderId="0" xfId="0" quotePrefix="1" applyFont="1" applyFill="1" applyBorder="1" applyAlignment="1" applyProtection="1">
      <alignment horizontal="left"/>
    </xf>
    <xf numFmtId="0" fontId="21" fillId="2" borderId="0" xfId="8" applyFont="1" applyFill="1" applyBorder="1" applyAlignment="1" applyProtection="1">
      <alignment horizontal="left"/>
    </xf>
    <xf numFmtId="0" fontId="24" fillId="2" borderId="0" xfId="8" applyFont="1" applyFill="1" applyBorder="1"/>
    <xf numFmtId="0" fontId="4" fillId="2" borderId="0" xfId="8" applyFont="1" applyFill="1" applyBorder="1"/>
    <xf numFmtId="3" fontId="4" fillId="2" borderId="0" xfId="8" applyNumberFormat="1" applyFont="1" applyFill="1" applyBorder="1"/>
    <xf numFmtId="164" fontId="21" fillId="2" borderId="0" xfId="8" quotePrefix="1" applyNumberFormat="1" applyFont="1" applyFill="1" applyBorder="1" applyAlignment="1" applyProtection="1">
      <alignment horizontal="left"/>
    </xf>
    <xf numFmtId="0" fontId="2" fillId="2" borderId="0" xfId="8" applyFont="1" applyFill="1" applyBorder="1" applyAlignment="1" applyProtection="1">
      <alignment horizontal="fill"/>
    </xf>
    <xf numFmtId="0" fontId="2" fillId="2" borderId="0" xfId="8" applyFont="1" applyFill="1" applyBorder="1" applyAlignment="1" applyProtection="1">
      <alignment horizontal="center"/>
    </xf>
    <xf numFmtId="3" fontId="2" fillId="2" borderId="0" xfId="8" applyNumberFormat="1" applyFont="1" applyFill="1" applyBorder="1" applyAlignment="1" applyProtection="1">
      <alignment horizontal="fill"/>
    </xf>
    <xf numFmtId="0" fontId="7" fillId="4" borderId="1" xfId="8" applyFont="1" applyFill="1" applyBorder="1"/>
    <xf numFmtId="0" fontId="7" fillId="4" borderId="2" xfId="8" applyFont="1" applyFill="1" applyBorder="1" applyAlignment="1">
      <alignment horizontal="center"/>
    </xf>
    <xf numFmtId="0" fontId="7" fillId="4" borderId="2" xfId="8" applyFont="1" applyFill="1" applyBorder="1" applyAlignment="1">
      <alignment horizontal="centerContinuous"/>
    </xf>
    <xf numFmtId="3" fontId="7" fillId="4" borderId="2" xfId="8" applyNumberFormat="1" applyFont="1" applyFill="1" applyBorder="1" applyAlignment="1">
      <alignment horizontal="centerContinuous"/>
    </xf>
    <xf numFmtId="3" fontId="7" fillId="4" borderId="2" xfId="8" applyNumberFormat="1" applyFont="1" applyFill="1" applyBorder="1" applyAlignment="1">
      <alignment horizontal="center"/>
    </xf>
    <xf numFmtId="0" fontId="7" fillId="4" borderId="3" xfId="8" applyFont="1" applyFill="1" applyBorder="1" applyAlignment="1">
      <alignment horizontal="center"/>
    </xf>
    <xf numFmtId="0" fontId="7" fillId="4" borderId="4" xfId="8" applyFont="1" applyFill="1" applyBorder="1"/>
    <xf numFmtId="0" fontId="7" fillId="4" borderId="0" xfId="8" applyFont="1" applyFill="1" applyBorder="1" applyAlignment="1">
      <alignment horizontal="center"/>
    </xf>
    <xf numFmtId="0" fontId="7" fillId="4" borderId="0" xfId="8" applyFont="1" applyFill="1" applyBorder="1"/>
    <xf numFmtId="3" fontId="7" fillId="4" borderId="0" xfId="8" applyNumberFormat="1" applyFont="1" applyFill="1" applyBorder="1" applyAlignment="1">
      <alignment horizontal="center"/>
    </xf>
    <xf numFmtId="0" fontId="7" fillId="4" borderId="5" xfId="8" applyFont="1" applyFill="1" applyBorder="1" applyAlignment="1">
      <alignment horizontal="center"/>
    </xf>
    <xf numFmtId="0" fontId="7" fillId="4" borderId="6" xfId="8" applyFont="1" applyFill="1" applyBorder="1"/>
    <xf numFmtId="0" fontId="7" fillId="4" borderId="7" xfId="8" applyFont="1" applyFill="1" applyBorder="1" applyAlignment="1">
      <alignment horizontal="center"/>
    </xf>
    <xf numFmtId="0" fontId="7" fillId="4" borderId="7" xfId="8" applyFont="1" applyFill="1" applyBorder="1"/>
    <xf numFmtId="3" fontId="7" fillId="4" borderId="7" xfId="8" applyNumberFormat="1" applyFont="1" applyFill="1" applyBorder="1" applyAlignment="1">
      <alignment horizontal="center"/>
    </xf>
    <xf numFmtId="0" fontId="7" fillId="4" borderId="8" xfId="8" applyFont="1" applyFill="1" applyBorder="1" applyAlignment="1">
      <alignment horizontal="center"/>
    </xf>
    <xf numFmtId="3" fontId="23" fillId="2" borderId="0" xfId="0" quotePrefix="1" applyNumberFormat="1" applyFont="1" applyFill="1" applyBorder="1" applyAlignment="1" applyProtection="1">
      <alignment horizontal="center"/>
    </xf>
    <xf numFmtId="3" fontId="23" fillId="2" borderId="0" xfId="0" applyNumberFormat="1" applyFont="1" applyFill="1" applyBorder="1" applyAlignment="1">
      <alignment horizontal="center"/>
    </xf>
    <xf numFmtId="37" fontId="7" fillId="2" borderId="9" xfId="8" applyNumberFormat="1" applyFont="1" applyFill="1" applyBorder="1" applyAlignment="1" applyProtection="1">
      <alignment horizontal="left"/>
    </xf>
    <xf numFmtId="0" fontId="23" fillId="2" borderId="9" xfId="8" applyFont="1" applyFill="1" applyBorder="1" applyAlignment="1">
      <alignment horizontal="center"/>
    </xf>
    <xf numFmtId="0" fontId="23" fillId="2" borderId="9" xfId="8" applyFont="1" applyFill="1" applyBorder="1"/>
    <xf numFmtId="3" fontId="7" fillId="2" borderId="9" xfId="8" applyNumberFormat="1" applyFont="1" applyFill="1" applyBorder="1" applyAlignment="1" applyProtection="1">
      <alignment horizontal="center"/>
    </xf>
    <xf numFmtId="37" fontId="7" fillId="2" borderId="9" xfId="8" applyNumberFormat="1" applyFont="1" applyFill="1" applyBorder="1" applyAlignment="1" applyProtection="1">
      <alignment horizontal="center"/>
    </xf>
    <xf numFmtId="3" fontId="1" fillId="4" borderId="2" xfId="0" applyNumberFormat="1" applyFont="1" applyFill="1" applyBorder="1" applyAlignment="1" applyProtection="1">
      <alignment horizontal="center"/>
    </xf>
    <xf numFmtId="3" fontId="1" fillId="4" borderId="3" xfId="0" applyNumberFormat="1" applyFont="1" applyFill="1" applyBorder="1" applyAlignment="1" applyProtection="1">
      <alignment horizontal="center"/>
    </xf>
    <xf numFmtId="3" fontId="1" fillId="4" borderId="0" xfId="0" applyNumberFormat="1" applyFont="1" applyFill="1" applyBorder="1" applyAlignment="1" applyProtection="1">
      <alignment horizontal="right"/>
    </xf>
    <xf numFmtId="3" fontId="1" fillId="4" borderId="0" xfId="0" applyNumberFormat="1" applyFont="1" applyFill="1" applyBorder="1" applyAlignment="1" applyProtection="1">
      <alignment horizontal="center"/>
    </xf>
    <xf numFmtId="3" fontId="1" fillId="4" borderId="5" xfId="0" quotePrefix="1" applyNumberFormat="1" applyFont="1" applyFill="1" applyBorder="1" applyAlignment="1" applyProtection="1">
      <alignment horizontal="center"/>
    </xf>
    <xf numFmtId="3" fontId="1" fillId="4" borderId="5" xfId="0" applyNumberFormat="1" applyFont="1" applyFill="1" applyBorder="1"/>
    <xf numFmtId="3" fontId="1" fillId="4" borderId="7" xfId="0" applyNumberFormat="1" applyFont="1" applyFill="1" applyBorder="1"/>
    <xf numFmtId="3" fontId="1" fillId="4" borderId="7" xfId="0" applyNumberFormat="1" applyFont="1" applyFill="1" applyBorder="1" applyAlignment="1" applyProtection="1">
      <alignment horizontal="center"/>
    </xf>
    <xf numFmtId="3" fontId="1" fillId="4" borderId="8" xfId="0" applyNumberFormat="1" applyFont="1" applyFill="1" applyBorder="1"/>
    <xf numFmtId="3" fontId="2" fillId="0" borderId="0" xfId="0" applyNumberFormat="1" applyFont="1" applyFill="1" applyBorder="1" applyAlignment="1" applyProtection="1">
      <alignment horizontal="center"/>
    </xf>
    <xf numFmtId="167" fontId="2" fillId="0" borderId="0" xfId="0" applyNumberFormat="1" applyFont="1" applyFill="1" applyBorder="1" applyAlignment="1" applyProtection="1">
      <alignment horizontal="center"/>
    </xf>
    <xf numFmtId="3" fontId="2" fillId="0" borderId="0" xfId="0" applyNumberFormat="1" applyFont="1" applyFill="1" applyBorder="1" applyProtection="1"/>
    <xf numFmtId="3" fontId="5" fillId="0" borderId="0" xfId="5" applyNumberFormat="1" applyFont="1" applyFill="1" applyBorder="1"/>
    <xf numFmtId="3" fontId="5" fillId="0" borderId="0" xfId="3" applyNumberFormat="1" applyFont="1" applyFill="1" applyBorder="1"/>
    <xf numFmtId="3" fontId="5" fillId="0" borderId="0" xfId="6" applyNumberFormat="1" applyFont="1" applyFill="1" applyBorder="1"/>
    <xf numFmtId="3" fontId="5" fillId="0" borderId="0" xfId="7" applyNumberFormat="1" applyFont="1" applyFill="1" applyBorder="1"/>
    <xf numFmtId="169" fontId="2" fillId="0" borderId="0" xfId="0" applyNumberFormat="1" applyFont="1" applyFill="1" applyBorder="1" applyAlignment="1" applyProtection="1">
      <alignment horizontal="center"/>
    </xf>
    <xf numFmtId="3" fontId="5" fillId="0" borderId="0" xfId="4" applyNumberFormat="1" applyFont="1" applyFill="1" applyBorder="1"/>
    <xf numFmtId="3" fontId="1" fillId="0" borderId="9" xfId="0" applyNumberFormat="1" applyFont="1" applyFill="1" applyBorder="1" applyAlignment="1" applyProtection="1">
      <alignment horizontal="right"/>
    </xf>
    <xf numFmtId="3" fontId="1" fillId="0" borderId="9" xfId="0" applyNumberFormat="1" applyFont="1" applyFill="1" applyBorder="1" applyProtection="1"/>
    <xf numFmtId="3" fontId="1" fillId="0" borderId="9" xfId="0" applyNumberFormat="1" applyFont="1" applyFill="1" applyBorder="1" applyAlignment="1" applyProtection="1"/>
    <xf numFmtId="3" fontId="1" fillId="0" borderId="0" xfId="0" applyNumberFormat="1" applyFont="1" applyFill="1" applyBorder="1" applyAlignment="1" applyProtection="1">
      <alignment horizontal="right"/>
    </xf>
    <xf numFmtId="3" fontId="1" fillId="0" borderId="0" xfId="0" applyNumberFormat="1" applyFont="1" applyFill="1" applyBorder="1" applyProtection="1"/>
    <xf numFmtId="0" fontId="1" fillId="3" borderId="1" xfId="0" applyFont="1" applyFill="1" applyBorder="1" applyAlignment="1" applyProtection="1">
      <alignment horizontal="center" vertical="center" wrapText="1"/>
    </xf>
    <xf numFmtId="0" fontId="2" fillId="3" borderId="0" xfId="0" applyFont="1" applyFill="1" applyBorder="1"/>
    <xf numFmtId="170" fontId="2" fillId="0" borderId="0" xfId="0" applyNumberFormat="1" applyFont="1" applyFill="1" applyBorder="1" applyProtection="1"/>
    <xf numFmtId="0" fontId="2" fillId="0" borderId="0" xfId="0" applyNumberFormat="1" applyFont="1" applyFill="1" applyBorder="1" applyAlignment="1" applyProtection="1">
      <alignment horizontal="right"/>
    </xf>
    <xf numFmtId="1" fontId="2" fillId="0" borderId="0" xfId="0" applyNumberFormat="1" applyFont="1" applyFill="1" applyBorder="1" applyProtection="1"/>
    <xf numFmtId="11" fontId="2" fillId="0" borderId="0" xfId="0" applyNumberFormat="1" applyFont="1" applyFill="1" applyBorder="1" applyAlignment="1" applyProtection="1">
      <alignment horizontal="center"/>
    </xf>
    <xf numFmtId="3" fontId="2" fillId="0" borderId="0" xfId="0" applyNumberFormat="1" applyFont="1" applyFill="1" applyBorder="1" applyAlignment="1" applyProtection="1">
      <alignment horizontal="right"/>
    </xf>
    <xf numFmtId="14" fontId="2" fillId="0" borderId="0" xfId="0" applyNumberFormat="1" applyFont="1" applyFill="1" applyBorder="1" applyAlignment="1">
      <alignment horizontal="center"/>
    </xf>
    <xf numFmtId="3" fontId="1" fillId="0" borderId="9" xfId="0" applyNumberFormat="1" applyFont="1" applyFill="1" applyBorder="1" applyAlignment="1" applyProtection="1">
      <alignment horizontal="center"/>
    </xf>
    <xf numFmtId="37" fontId="1" fillId="0" borderId="0" xfId="0" applyNumberFormat="1" applyFont="1" applyFill="1" applyBorder="1" applyAlignment="1" applyProtection="1">
      <alignment horizontal="left"/>
    </xf>
    <xf numFmtId="3" fontId="1" fillId="0" borderId="0" xfId="0" applyNumberFormat="1" applyFont="1" applyFill="1" applyBorder="1" applyAlignment="1" applyProtection="1">
      <alignment horizontal="center"/>
    </xf>
    <xf numFmtId="3" fontId="5" fillId="2" borderId="0" xfId="5" applyNumberFormat="1" applyFont="1" applyFill="1" applyBorder="1"/>
    <xf numFmtId="3" fontId="5" fillId="2" borderId="0" xfId="6" applyNumberFormat="1" applyFont="1" applyFill="1" applyBorder="1"/>
    <xf numFmtId="3" fontId="5" fillId="2" borderId="0" xfId="7" applyNumberFormat="1" applyFont="1" applyFill="1" applyBorder="1"/>
    <xf numFmtId="3" fontId="1" fillId="2" borderId="0" xfId="0" applyNumberFormat="1" applyFont="1" applyFill="1" applyBorder="1" applyProtection="1"/>
    <xf numFmtId="3" fontId="1" fillId="2" borderId="0" xfId="0" applyNumberFormat="1" applyFont="1" applyFill="1" applyBorder="1" applyAlignment="1" applyProtection="1"/>
    <xf numFmtId="3" fontId="5" fillId="2" borderId="0" xfId="3" applyNumberFormat="1" applyFont="1" applyFill="1" applyBorder="1" applyAlignment="1">
      <alignment horizontal="center"/>
    </xf>
    <xf numFmtId="3" fontId="2" fillId="2" borderId="0" xfId="0" applyNumberFormat="1" applyFont="1" applyFill="1" applyBorder="1" applyAlignment="1">
      <alignment horizontal="center"/>
    </xf>
    <xf numFmtId="37" fontId="1" fillId="2" borderId="9" xfId="0" applyNumberFormat="1" applyFont="1" applyFill="1" applyBorder="1" applyAlignment="1" applyProtection="1">
      <alignment horizontal="left"/>
    </xf>
    <xf numFmtId="3" fontId="1" fillId="2" borderId="9" xfId="0" applyNumberFormat="1" applyFont="1" applyFill="1" applyBorder="1" applyAlignment="1" applyProtection="1">
      <alignment horizontal="center"/>
    </xf>
    <xf numFmtId="0" fontId="1" fillId="2" borderId="9" xfId="0" applyFont="1" applyFill="1" applyBorder="1" applyAlignment="1">
      <alignment horizontal="center"/>
    </xf>
    <xf numFmtId="166" fontId="1" fillId="4" borderId="7" xfId="0" applyNumberFormat="1" applyFont="1" applyFill="1" applyBorder="1" applyAlignment="1" applyProtection="1">
      <alignment horizontal="center" wrapText="1"/>
    </xf>
    <xf numFmtId="37" fontId="2" fillId="2" borderId="9" xfId="0" applyNumberFormat="1" applyFont="1" applyFill="1" applyBorder="1" applyProtection="1"/>
    <xf numFmtId="3" fontId="1" fillId="4" borderId="2" xfId="0" applyNumberFormat="1" applyFont="1" applyFill="1" applyBorder="1" applyAlignment="1">
      <alignment horizontal="centerContinuous"/>
    </xf>
    <xf numFmtId="3" fontId="1" fillId="4" borderId="2" xfId="0" applyNumberFormat="1" applyFont="1" applyFill="1" applyBorder="1" applyAlignment="1">
      <alignment horizontal="center"/>
    </xf>
    <xf numFmtId="3" fontId="1" fillId="4" borderId="0" xfId="0" applyNumberFormat="1" applyFont="1" applyFill="1" applyBorder="1" applyAlignment="1">
      <alignment horizontal="center"/>
    </xf>
    <xf numFmtId="3" fontId="1" fillId="4" borderId="7" xfId="0" applyNumberFormat="1" applyFont="1" applyFill="1" applyBorder="1" applyAlignment="1">
      <alignment horizontal="center"/>
    </xf>
    <xf numFmtId="37" fontId="1" fillId="2" borderId="0" xfId="0" applyNumberFormat="1" applyFont="1" applyFill="1" applyBorder="1" applyAlignment="1" applyProtection="1">
      <alignment horizontal="left"/>
    </xf>
    <xf numFmtId="3" fontId="1" fillId="2" borderId="0" xfId="0" applyNumberFormat="1" applyFont="1" applyFill="1" applyBorder="1" applyAlignment="1" applyProtection="1">
      <alignment horizontal="center"/>
    </xf>
    <xf numFmtId="0" fontId="2" fillId="2" borderId="0" xfId="0" applyFont="1" applyFill="1" applyBorder="1" applyProtection="1"/>
    <xf numFmtId="0" fontId="2" fillId="2" borderId="0" xfId="0" applyFont="1" applyFill="1" applyBorder="1" applyAlignment="1">
      <alignment horizontal="right"/>
    </xf>
    <xf numFmtId="10" fontId="2" fillId="2" borderId="0" xfId="0" quotePrefix="1" applyNumberFormat="1" applyFont="1" applyFill="1" applyBorder="1" applyAlignment="1" applyProtection="1">
      <alignment horizontal="center"/>
    </xf>
    <xf numFmtId="0" fontId="2" fillId="2" borderId="0" xfId="0" applyFont="1" applyFill="1" applyBorder="1" applyAlignment="1" applyProtection="1">
      <alignment horizontal="right"/>
    </xf>
    <xf numFmtId="0" fontId="1" fillId="4" borderId="0" xfId="0" quotePrefix="1" applyFont="1" applyFill="1" applyBorder="1" applyAlignment="1">
      <alignment horizontal="center"/>
    </xf>
    <xf numFmtId="0" fontId="1" fillId="4" borderId="7" xfId="0" applyFont="1" applyFill="1" applyBorder="1" applyAlignment="1">
      <alignment horizontal="right"/>
    </xf>
    <xf numFmtId="0" fontId="1" fillId="4" borderId="7" xfId="0" quotePrefix="1" applyFont="1" applyFill="1" applyBorder="1" applyAlignment="1">
      <alignment horizontal="center"/>
    </xf>
    <xf numFmtId="169" fontId="2" fillId="2" borderId="0" xfId="0" applyNumberFormat="1" applyFont="1" applyFill="1" applyBorder="1" applyAlignment="1" applyProtection="1">
      <alignment horizontal="right"/>
    </xf>
    <xf numFmtId="3" fontId="2" fillId="2" borderId="0" xfId="0" applyNumberFormat="1" applyFont="1" applyFill="1" applyBorder="1" applyAlignment="1" applyProtection="1"/>
    <xf numFmtId="0" fontId="1" fillId="2" borderId="9" xfId="0" applyFont="1" applyFill="1" applyBorder="1" applyAlignment="1" applyProtection="1">
      <alignment horizontal="center"/>
    </xf>
    <xf numFmtId="0" fontId="2" fillId="2" borderId="9" xfId="0" applyFont="1" applyFill="1" applyBorder="1" applyAlignment="1">
      <alignment horizontal="right"/>
    </xf>
    <xf numFmtId="0" fontId="1" fillId="2" borderId="0" xfId="0" applyFont="1" applyFill="1" applyBorder="1" applyAlignment="1" applyProtection="1">
      <alignment horizontal="center"/>
    </xf>
    <xf numFmtId="0" fontId="1" fillId="2" borderId="0" xfId="0" applyFont="1" applyFill="1" applyBorder="1"/>
    <xf numFmtId="14" fontId="2" fillId="2" borderId="0" xfId="0" applyNumberFormat="1" applyFont="1" applyFill="1" applyBorder="1"/>
    <xf numFmtId="14" fontId="2" fillId="2" borderId="0" xfId="0" applyNumberFormat="1" applyFont="1" applyFill="1" applyBorder="1" applyAlignment="1">
      <alignment horizontal="right"/>
    </xf>
    <xf numFmtId="2" fontId="2" fillId="2" borderId="0" xfId="0" applyNumberFormat="1" applyFont="1" applyFill="1" applyBorder="1" applyAlignment="1">
      <alignment horizontal="right"/>
    </xf>
    <xf numFmtId="0" fontId="2" fillId="2" borderId="0" xfId="0" quotePrefix="1" applyFont="1" applyFill="1" applyBorder="1" applyAlignment="1">
      <alignment horizontal="left"/>
    </xf>
    <xf numFmtId="0" fontId="21" fillId="2" borderId="0" xfId="0" applyFont="1" applyFill="1" applyBorder="1" applyAlignment="1" applyProtection="1">
      <alignment horizontal="left"/>
    </xf>
    <xf numFmtId="0" fontId="25" fillId="2" borderId="0" xfId="0" applyFont="1" applyFill="1" applyBorder="1" applyAlignment="1">
      <alignment horizontal="center"/>
    </xf>
    <xf numFmtId="0" fontId="25" fillId="2" borderId="0" xfId="0" applyFont="1" applyFill="1" applyBorder="1"/>
    <xf numFmtId="3" fontId="25" fillId="2" borderId="0" xfId="0" applyNumberFormat="1" applyFont="1" applyFill="1" applyBorder="1"/>
    <xf numFmtId="0" fontId="25" fillId="2" borderId="0" xfId="0" applyFont="1" applyFill="1" applyBorder="1" applyAlignment="1" applyProtection="1">
      <alignment horizontal="fill"/>
    </xf>
    <xf numFmtId="0" fontId="25" fillId="2" borderId="0" xfId="0" applyFont="1" applyFill="1" applyBorder="1" applyAlignment="1" applyProtection="1">
      <alignment horizontal="center"/>
    </xf>
    <xf numFmtId="3" fontId="25" fillId="2" borderId="0" xfId="0" applyNumberFormat="1" applyFont="1" applyFill="1" applyBorder="1" applyAlignment="1" applyProtection="1">
      <alignment horizontal="fill"/>
    </xf>
    <xf numFmtId="0" fontId="21" fillId="3" borderId="1" xfId="0" applyFont="1" applyFill="1" applyBorder="1"/>
    <xf numFmtId="0" fontId="21" fillId="3" borderId="2" xfId="0" applyFont="1" applyFill="1" applyBorder="1" applyAlignment="1">
      <alignment horizontal="center"/>
    </xf>
    <xf numFmtId="0" fontId="21" fillId="3" borderId="2" xfId="0" applyFont="1" applyFill="1" applyBorder="1" applyAlignment="1">
      <alignment horizontal="centerContinuous"/>
    </xf>
    <xf numFmtId="3" fontId="21" fillId="3" borderId="2" xfId="0" applyNumberFormat="1" applyFont="1" applyFill="1" applyBorder="1" applyAlignment="1">
      <alignment horizontal="centerContinuous"/>
    </xf>
    <xf numFmtId="3" fontId="21" fillId="3" borderId="2" xfId="0" applyNumberFormat="1" applyFont="1" applyFill="1" applyBorder="1" applyAlignment="1">
      <alignment horizontal="center"/>
    </xf>
    <xf numFmtId="0" fontId="21" fillId="3" borderId="3" xfId="0" applyFont="1" applyFill="1" applyBorder="1" applyAlignment="1">
      <alignment horizontal="center"/>
    </xf>
    <xf numFmtId="0" fontId="21" fillId="3" borderId="4" xfId="0" applyFont="1" applyFill="1" applyBorder="1"/>
    <xf numFmtId="0" fontId="21" fillId="3" borderId="0" xfId="0" applyFont="1" applyFill="1" applyBorder="1" applyAlignment="1">
      <alignment horizontal="center"/>
    </xf>
    <xf numFmtId="0" fontId="21" fillId="3" borderId="0" xfId="0" applyFont="1" applyFill="1" applyBorder="1"/>
    <xf numFmtId="3" fontId="21" fillId="3" borderId="0" xfId="0" applyNumberFormat="1" applyFont="1" applyFill="1" applyBorder="1" applyAlignment="1">
      <alignment horizontal="center"/>
    </xf>
    <xf numFmtId="0" fontId="21" fillId="3" borderId="5" xfId="0" applyFont="1" applyFill="1" applyBorder="1" applyAlignment="1">
      <alignment horizontal="center"/>
    </xf>
    <xf numFmtId="0" fontId="21" fillId="3" borderId="6" xfId="0" applyFont="1" applyFill="1" applyBorder="1"/>
    <xf numFmtId="0" fontId="21" fillId="3" borderId="7" xfId="0" applyFont="1" applyFill="1" applyBorder="1" applyAlignment="1">
      <alignment horizontal="center"/>
    </xf>
    <xf numFmtId="0" fontId="21" fillId="3" borderId="7" xfId="0" applyFont="1" applyFill="1" applyBorder="1"/>
    <xf numFmtId="3" fontId="21" fillId="3" borderId="7" xfId="0" applyNumberFormat="1" applyFont="1" applyFill="1" applyBorder="1" applyAlignment="1">
      <alignment horizontal="center"/>
    </xf>
    <xf numFmtId="0" fontId="21" fillId="3" borderId="8" xfId="0" applyFont="1" applyFill="1" applyBorder="1" applyAlignment="1">
      <alignment horizontal="center"/>
    </xf>
    <xf numFmtId="0" fontId="25" fillId="2" borderId="0" xfId="0" applyFont="1" applyFill="1" applyBorder="1" applyAlignment="1" applyProtection="1">
      <alignment horizontal="center" vertical="center"/>
    </xf>
    <xf numFmtId="0" fontId="25" fillId="2" borderId="0" xfId="0" applyFont="1" applyFill="1" applyBorder="1" applyAlignment="1" applyProtection="1">
      <alignment horizontal="left"/>
    </xf>
    <xf numFmtId="3" fontId="25" fillId="2" borderId="0" xfId="0" quotePrefix="1" applyNumberFormat="1" applyFont="1" applyFill="1" applyBorder="1" applyAlignment="1" applyProtection="1">
      <alignment horizontal="center" vertical="center"/>
    </xf>
    <xf numFmtId="37" fontId="25" fillId="2" borderId="0" xfId="0" quotePrefix="1" applyNumberFormat="1" applyFont="1" applyFill="1" applyBorder="1" applyAlignment="1" applyProtection="1">
      <alignment horizontal="center"/>
    </xf>
    <xf numFmtId="0" fontId="25" fillId="2" borderId="0" xfId="0" applyFont="1" applyFill="1" applyBorder="1" applyAlignment="1">
      <alignment horizontal="center" vertical="center"/>
    </xf>
    <xf numFmtId="37" fontId="25" fillId="2" borderId="0" xfId="0" applyNumberFormat="1" applyFont="1" applyFill="1" applyBorder="1" applyAlignment="1" applyProtection="1">
      <alignment horizontal="center" vertical="center"/>
    </xf>
    <xf numFmtId="3" fontId="25" fillId="2" borderId="0" xfId="0" applyNumberFormat="1" applyFont="1" applyFill="1" applyBorder="1" applyAlignment="1" applyProtection="1">
      <alignment horizontal="center" vertical="center"/>
    </xf>
    <xf numFmtId="3" fontId="25" fillId="2" borderId="0" xfId="0" applyNumberFormat="1" applyFont="1" applyFill="1" applyBorder="1" applyAlignment="1">
      <alignment horizontal="center" vertical="center"/>
    </xf>
    <xf numFmtId="0" fontId="25" fillId="2" borderId="0" xfId="0" applyFont="1" applyFill="1" applyBorder="1" applyAlignment="1">
      <alignment vertical="top"/>
    </xf>
    <xf numFmtId="0" fontId="25" fillId="2" borderId="0" xfId="0" applyFont="1" applyFill="1" applyBorder="1" applyAlignment="1">
      <alignment horizontal="center" vertical="top"/>
    </xf>
    <xf numFmtId="3" fontId="25" fillId="2" borderId="0" xfId="0" applyNumberFormat="1" applyFont="1" applyFill="1" applyBorder="1" applyAlignment="1">
      <alignment horizontal="center" vertical="top"/>
    </xf>
    <xf numFmtId="0" fontId="21" fillId="2" borderId="9" xfId="0" applyFont="1" applyFill="1" applyBorder="1" applyAlignment="1">
      <alignment vertical="center"/>
    </xf>
    <xf numFmtId="0" fontId="21" fillId="2" borderId="9" xfId="0" applyFont="1" applyFill="1" applyBorder="1" applyAlignment="1">
      <alignment horizontal="center" vertical="center"/>
    </xf>
    <xf numFmtId="3" fontId="21" fillId="2" borderId="9" xfId="0" applyNumberFormat="1" applyFont="1" applyFill="1" applyBorder="1" applyAlignment="1">
      <alignment horizontal="center" vertical="center"/>
    </xf>
    <xf numFmtId="0" fontId="7" fillId="2" borderId="0" xfId="0" applyFont="1" applyFill="1" applyBorder="1" applyAlignment="1" applyProtection="1">
      <alignment horizontal="left"/>
    </xf>
    <xf numFmtId="0" fontId="8" fillId="4" borderId="2" xfId="0" applyFont="1" applyFill="1" applyBorder="1" applyAlignment="1" applyProtection="1">
      <alignment horizontal="center"/>
    </xf>
    <xf numFmtId="0" fontId="5" fillId="0" borderId="0" xfId="0" applyFont="1" applyFill="1" applyBorder="1" applyAlignment="1">
      <alignment horizontal="left" vertical="top" wrapText="1"/>
    </xf>
    <xf numFmtId="0" fontId="1" fillId="4" borderId="2" xfId="0" applyFont="1" applyFill="1" applyBorder="1" applyAlignment="1" applyProtection="1">
      <alignment horizontal="center"/>
    </xf>
    <xf numFmtId="0" fontId="2" fillId="0" borderId="0" xfId="0" applyFont="1" applyFill="1" applyBorder="1" applyAlignment="1">
      <alignment horizontal="left" vertical="top" wrapText="1"/>
    </xf>
    <xf numFmtId="0" fontId="18" fillId="0" borderId="2" xfId="0" applyFont="1" applyFill="1" applyBorder="1" applyAlignment="1" applyProtection="1">
      <alignment horizontal="center"/>
    </xf>
    <xf numFmtId="3" fontId="7" fillId="0" borderId="2" xfId="0" applyNumberFormat="1" applyFont="1" applyFill="1" applyBorder="1" applyAlignment="1" applyProtection="1">
      <alignment horizontal="center"/>
    </xf>
    <xf numFmtId="3" fontId="1" fillId="4" borderId="2" xfId="0" applyNumberFormat="1" applyFont="1" applyFill="1" applyBorder="1" applyAlignment="1" applyProtection="1">
      <alignment horizontal="center"/>
    </xf>
    <xf numFmtId="0" fontId="1" fillId="3" borderId="2" xfId="0" quotePrefix="1" applyFont="1" applyFill="1" applyBorder="1" applyAlignment="1" applyProtection="1">
      <alignment horizontal="center"/>
    </xf>
    <xf numFmtId="3" fontId="1" fillId="3" borderId="2" xfId="0" applyNumberFormat="1" applyFont="1" applyFill="1" applyBorder="1" applyAlignment="1" applyProtection="1">
      <alignment horizontal="center"/>
    </xf>
    <xf numFmtId="3" fontId="1" fillId="3" borderId="2" xfId="0" applyNumberFormat="1" applyFont="1" applyFill="1" applyBorder="1" applyAlignment="1" applyProtection="1">
      <alignment horizontal="center" vertical="center"/>
    </xf>
    <xf numFmtId="37" fontId="2" fillId="2" borderId="2" xfId="0" applyNumberFormat="1" applyFont="1" applyFill="1" applyBorder="1" applyAlignment="1" applyProtection="1">
      <alignment horizontal="left" vertical="center"/>
    </xf>
  </cellXfs>
  <cellStyles count="9">
    <cellStyle name="Millares [0] 2" xfId="3"/>
    <cellStyle name="Millares [0] 3" xfId="1"/>
    <cellStyle name="Normal" xfId="0" builtinId="0"/>
    <cellStyle name="Normal 10" xfId="4"/>
    <cellStyle name="Normal 12" xfId="8"/>
    <cellStyle name="Normal 13" xfId="2"/>
    <cellStyle name="Normal 4" xfId="5"/>
    <cellStyle name="Normal 5" xfId="6"/>
    <cellStyle name="Normal 7"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3"/>
  <sheetViews>
    <sheetView workbookViewId="0"/>
  </sheetViews>
  <sheetFormatPr baseColWidth="10" defaultColWidth="11.7109375" defaultRowHeight="12" x14ac:dyDescent="0.15"/>
  <cols>
    <col min="1" max="1" width="34.42578125" style="249" customWidth="1"/>
    <col min="2" max="2" width="12.28515625" style="465" customWidth="1"/>
    <col min="3" max="3" width="9.85546875" style="465" bestFit="1" customWidth="1"/>
    <col min="4" max="4" width="24" style="249" bestFit="1" customWidth="1"/>
    <col min="5" max="5" width="13.85546875" style="469" bestFit="1" customWidth="1"/>
    <col min="6" max="6" width="16.5703125" style="249" bestFit="1" customWidth="1"/>
    <col min="7" max="7" width="9.5703125" style="249" bestFit="1" customWidth="1"/>
    <col min="8" max="8" width="9.85546875" style="249" bestFit="1" customWidth="1"/>
    <col min="9" max="9" width="13.42578125" style="249" bestFit="1" customWidth="1"/>
    <col min="10" max="11" width="13" style="249" bestFit="1" customWidth="1"/>
    <col min="12" max="12" width="16.5703125" style="249" bestFit="1" customWidth="1"/>
    <col min="13" max="14" width="15.85546875" style="249" bestFit="1" customWidth="1"/>
    <col min="15" max="15" width="3.42578125" style="249" customWidth="1"/>
    <col min="16" max="256" width="11.7109375" style="468"/>
    <col min="257" max="257" width="37.28515625" style="468" customWidth="1"/>
    <col min="258" max="258" width="6.7109375" style="468" customWidth="1"/>
    <col min="259" max="259" width="9.85546875" style="468" bestFit="1" customWidth="1"/>
    <col min="260" max="260" width="5.7109375" style="468" customWidth="1"/>
    <col min="261" max="261" width="13.85546875" style="468" bestFit="1" customWidth="1"/>
    <col min="262" max="262" width="7.7109375" style="468" bestFit="1" customWidth="1"/>
    <col min="263" max="263" width="9.5703125" style="468" bestFit="1" customWidth="1"/>
    <col min="264" max="264" width="9.85546875" style="468" bestFit="1" customWidth="1"/>
    <col min="265" max="265" width="13.42578125" style="468" bestFit="1" customWidth="1"/>
    <col min="266" max="267" width="13" style="468" bestFit="1" customWidth="1"/>
    <col min="268" max="268" width="16.5703125" style="468" bestFit="1" customWidth="1"/>
    <col min="269" max="270" width="15.85546875" style="468" bestFit="1" customWidth="1"/>
    <col min="271" max="271" width="3.42578125" style="468" customWidth="1"/>
    <col min="272" max="512" width="11.7109375" style="468"/>
    <col min="513" max="513" width="37.28515625" style="468" customWidth="1"/>
    <col min="514" max="514" width="6.7109375" style="468" customWidth="1"/>
    <col min="515" max="515" width="9.85546875" style="468" bestFit="1" customWidth="1"/>
    <col min="516" max="516" width="5.7109375" style="468" customWidth="1"/>
    <col min="517" max="517" width="13.85546875" style="468" bestFit="1" customWidth="1"/>
    <col min="518" max="518" width="7.7109375" style="468" bestFit="1" customWidth="1"/>
    <col min="519" max="519" width="9.5703125" style="468" bestFit="1" customWidth="1"/>
    <col min="520" max="520" width="9.85546875" style="468" bestFit="1" customWidth="1"/>
    <col min="521" max="521" width="13.42578125" style="468" bestFit="1" customWidth="1"/>
    <col min="522" max="523" width="13" style="468" bestFit="1" customWidth="1"/>
    <col min="524" max="524" width="16.5703125" style="468" bestFit="1" customWidth="1"/>
    <col min="525" max="526" width="15.85546875" style="468" bestFit="1" customWidth="1"/>
    <col min="527" max="527" width="3.42578125" style="468" customWidth="1"/>
    <col min="528" max="768" width="11.7109375" style="468"/>
    <col min="769" max="769" width="37.28515625" style="468" customWidth="1"/>
    <col min="770" max="770" width="6.7109375" style="468" customWidth="1"/>
    <col min="771" max="771" width="9.85546875" style="468" bestFit="1" customWidth="1"/>
    <col min="772" max="772" width="5.7109375" style="468" customWidth="1"/>
    <col min="773" max="773" width="13.85546875" style="468" bestFit="1" customWidth="1"/>
    <col min="774" max="774" width="7.7109375" style="468" bestFit="1" customWidth="1"/>
    <col min="775" max="775" width="9.5703125" style="468" bestFit="1" customWidth="1"/>
    <col min="776" max="776" width="9.85546875" style="468" bestFit="1" customWidth="1"/>
    <col min="777" max="777" width="13.42578125" style="468" bestFit="1" customWidth="1"/>
    <col min="778" max="779" width="13" style="468" bestFit="1" customWidth="1"/>
    <col min="780" max="780" width="16.5703125" style="468" bestFit="1" customWidth="1"/>
    <col min="781" max="782" width="15.85546875" style="468" bestFit="1" customWidth="1"/>
    <col min="783" max="783" width="3.42578125" style="468" customWidth="1"/>
    <col min="784" max="1024" width="11.7109375" style="468"/>
    <col min="1025" max="1025" width="37.28515625" style="468" customWidth="1"/>
    <col min="1026" max="1026" width="6.7109375" style="468" customWidth="1"/>
    <col min="1027" max="1027" width="9.85546875" style="468" bestFit="1" customWidth="1"/>
    <col min="1028" max="1028" width="5.7109375" style="468" customWidth="1"/>
    <col min="1029" max="1029" width="13.85546875" style="468" bestFit="1" customWidth="1"/>
    <col min="1030" max="1030" width="7.7109375" style="468" bestFit="1" customWidth="1"/>
    <col min="1031" max="1031" width="9.5703125" style="468" bestFit="1" customWidth="1"/>
    <col min="1032" max="1032" width="9.85546875" style="468" bestFit="1" customWidth="1"/>
    <col min="1033" max="1033" width="13.42578125" style="468" bestFit="1" customWidth="1"/>
    <col min="1034" max="1035" width="13" style="468" bestFit="1" customWidth="1"/>
    <col min="1036" max="1036" width="16.5703125" style="468" bestFit="1" customWidth="1"/>
    <col min="1037" max="1038" width="15.85546875" style="468" bestFit="1" customWidth="1"/>
    <col min="1039" max="1039" width="3.42578125" style="468" customWidth="1"/>
    <col min="1040" max="1280" width="11.7109375" style="468"/>
    <col min="1281" max="1281" width="37.28515625" style="468" customWidth="1"/>
    <col min="1282" max="1282" width="6.7109375" style="468" customWidth="1"/>
    <col min="1283" max="1283" width="9.85546875" style="468" bestFit="1" customWidth="1"/>
    <col min="1284" max="1284" width="5.7109375" style="468" customWidth="1"/>
    <col min="1285" max="1285" width="13.85546875" style="468" bestFit="1" customWidth="1"/>
    <col min="1286" max="1286" width="7.7109375" style="468" bestFit="1" customWidth="1"/>
    <col min="1287" max="1287" width="9.5703125" style="468" bestFit="1" customWidth="1"/>
    <col min="1288" max="1288" width="9.85546875" style="468" bestFit="1" customWidth="1"/>
    <col min="1289" max="1289" width="13.42578125" style="468" bestFit="1" customWidth="1"/>
    <col min="1290" max="1291" width="13" style="468" bestFit="1" customWidth="1"/>
    <col min="1292" max="1292" width="16.5703125" style="468" bestFit="1" customWidth="1"/>
    <col min="1293" max="1294" width="15.85546875" style="468" bestFit="1" customWidth="1"/>
    <col min="1295" max="1295" width="3.42578125" style="468" customWidth="1"/>
    <col min="1296" max="1536" width="11.7109375" style="468"/>
    <col min="1537" max="1537" width="37.28515625" style="468" customWidth="1"/>
    <col min="1538" max="1538" width="6.7109375" style="468" customWidth="1"/>
    <col min="1539" max="1539" width="9.85546875" style="468" bestFit="1" customWidth="1"/>
    <col min="1540" max="1540" width="5.7109375" style="468" customWidth="1"/>
    <col min="1541" max="1541" width="13.85546875" style="468" bestFit="1" customWidth="1"/>
    <col min="1542" max="1542" width="7.7109375" style="468" bestFit="1" customWidth="1"/>
    <col min="1543" max="1543" width="9.5703125" style="468" bestFit="1" customWidth="1"/>
    <col min="1544" max="1544" width="9.85546875" style="468" bestFit="1" customWidth="1"/>
    <col min="1545" max="1545" width="13.42578125" style="468" bestFit="1" customWidth="1"/>
    <col min="1546" max="1547" width="13" style="468" bestFit="1" customWidth="1"/>
    <col min="1548" max="1548" width="16.5703125" style="468" bestFit="1" customWidth="1"/>
    <col min="1549" max="1550" width="15.85546875" style="468" bestFit="1" customWidth="1"/>
    <col min="1551" max="1551" width="3.42578125" style="468" customWidth="1"/>
    <col min="1552" max="1792" width="11.7109375" style="468"/>
    <col min="1793" max="1793" width="37.28515625" style="468" customWidth="1"/>
    <col min="1794" max="1794" width="6.7109375" style="468" customWidth="1"/>
    <col min="1795" max="1795" width="9.85546875" style="468" bestFit="1" customWidth="1"/>
    <col min="1796" max="1796" width="5.7109375" style="468" customWidth="1"/>
    <col min="1797" max="1797" width="13.85546875" style="468" bestFit="1" customWidth="1"/>
    <col min="1798" max="1798" width="7.7109375" style="468" bestFit="1" customWidth="1"/>
    <col min="1799" max="1799" width="9.5703125" style="468" bestFit="1" customWidth="1"/>
    <col min="1800" max="1800" width="9.85546875" style="468" bestFit="1" customWidth="1"/>
    <col min="1801" max="1801" width="13.42578125" style="468" bestFit="1" customWidth="1"/>
    <col min="1802" max="1803" width="13" style="468" bestFit="1" customWidth="1"/>
    <col min="1804" max="1804" width="16.5703125" style="468" bestFit="1" customWidth="1"/>
    <col min="1805" max="1806" width="15.85546875" style="468" bestFit="1" customWidth="1"/>
    <col min="1807" max="1807" width="3.42578125" style="468" customWidth="1"/>
    <col min="1808" max="2048" width="11.7109375" style="468"/>
    <col min="2049" max="2049" width="37.28515625" style="468" customWidth="1"/>
    <col min="2050" max="2050" width="6.7109375" style="468" customWidth="1"/>
    <col min="2051" max="2051" width="9.85546875" style="468" bestFit="1" customWidth="1"/>
    <col min="2052" max="2052" width="5.7109375" style="468" customWidth="1"/>
    <col min="2053" max="2053" width="13.85546875" style="468" bestFit="1" customWidth="1"/>
    <col min="2054" max="2054" width="7.7109375" style="468" bestFit="1" customWidth="1"/>
    <col min="2055" max="2055" width="9.5703125" style="468" bestFit="1" customWidth="1"/>
    <col min="2056" max="2056" width="9.85546875" style="468" bestFit="1" customWidth="1"/>
    <col min="2057" max="2057" width="13.42578125" style="468" bestFit="1" customWidth="1"/>
    <col min="2058" max="2059" width="13" style="468" bestFit="1" customWidth="1"/>
    <col min="2060" max="2060" width="16.5703125" style="468" bestFit="1" customWidth="1"/>
    <col min="2061" max="2062" width="15.85546875" style="468" bestFit="1" customWidth="1"/>
    <col min="2063" max="2063" width="3.42578125" style="468" customWidth="1"/>
    <col min="2064" max="2304" width="11.7109375" style="468"/>
    <col min="2305" max="2305" width="37.28515625" style="468" customWidth="1"/>
    <col min="2306" max="2306" width="6.7109375" style="468" customWidth="1"/>
    <col min="2307" max="2307" width="9.85546875" style="468" bestFit="1" customWidth="1"/>
    <col min="2308" max="2308" width="5.7109375" style="468" customWidth="1"/>
    <col min="2309" max="2309" width="13.85546875" style="468" bestFit="1" customWidth="1"/>
    <col min="2310" max="2310" width="7.7109375" style="468" bestFit="1" customWidth="1"/>
    <col min="2311" max="2311" width="9.5703125" style="468" bestFit="1" customWidth="1"/>
    <col min="2312" max="2312" width="9.85546875" style="468" bestFit="1" customWidth="1"/>
    <col min="2313" max="2313" width="13.42578125" style="468" bestFit="1" customWidth="1"/>
    <col min="2314" max="2315" width="13" style="468" bestFit="1" customWidth="1"/>
    <col min="2316" max="2316" width="16.5703125" style="468" bestFit="1" customWidth="1"/>
    <col min="2317" max="2318" width="15.85546875" style="468" bestFit="1" customWidth="1"/>
    <col min="2319" max="2319" width="3.42578125" style="468" customWidth="1"/>
    <col min="2320" max="2560" width="11.7109375" style="468"/>
    <col min="2561" max="2561" width="37.28515625" style="468" customWidth="1"/>
    <col min="2562" max="2562" width="6.7109375" style="468" customWidth="1"/>
    <col min="2563" max="2563" width="9.85546875" style="468" bestFit="1" customWidth="1"/>
    <col min="2564" max="2564" width="5.7109375" style="468" customWidth="1"/>
    <col min="2565" max="2565" width="13.85546875" style="468" bestFit="1" customWidth="1"/>
    <col min="2566" max="2566" width="7.7109375" style="468" bestFit="1" customWidth="1"/>
    <col min="2567" max="2567" width="9.5703125" style="468" bestFit="1" customWidth="1"/>
    <col min="2568" max="2568" width="9.85546875" style="468" bestFit="1" customWidth="1"/>
    <col min="2569" max="2569" width="13.42578125" style="468" bestFit="1" customWidth="1"/>
    <col min="2570" max="2571" width="13" style="468" bestFit="1" customWidth="1"/>
    <col min="2572" max="2572" width="16.5703125" style="468" bestFit="1" customWidth="1"/>
    <col min="2573" max="2574" width="15.85546875" style="468" bestFit="1" customWidth="1"/>
    <col min="2575" max="2575" width="3.42578125" style="468" customWidth="1"/>
    <col min="2576" max="2816" width="11.7109375" style="468"/>
    <col min="2817" max="2817" width="37.28515625" style="468" customWidth="1"/>
    <col min="2818" max="2818" width="6.7109375" style="468" customWidth="1"/>
    <col min="2819" max="2819" width="9.85546875" style="468" bestFit="1" customWidth="1"/>
    <col min="2820" max="2820" width="5.7109375" style="468" customWidth="1"/>
    <col min="2821" max="2821" width="13.85546875" style="468" bestFit="1" customWidth="1"/>
    <col min="2822" max="2822" width="7.7109375" style="468" bestFit="1" customWidth="1"/>
    <col min="2823" max="2823" width="9.5703125" style="468" bestFit="1" customWidth="1"/>
    <col min="2824" max="2824" width="9.85546875" style="468" bestFit="1" customWidth="1"/>
    <col min="2825" max="2825" width="13.42578125" style="468" bestFit="1" customWidth="1"/>
    <col min="2826" max="2827" width="13" style="468" bestFit="1" customWidth="1"/>
    <col min="2828" max="2828" width="16.5703125" style="468" bestFit="1" customWidth="1"/>
    <col min="2829" max="2830" width="15.85546875" style="468" bestFit="1" customWidth="1"/>
    <col min="2831" max="2831" width="3.42578125" style="468" customWidth="1"/>
    <col min="2832" max="3072" width="11.7109375" style="468"/>
    <col min="3073" max="3073" width="37.28515625" style="468" customWidth="1"/>
    <col min="3074" max="3074" width="6.7109375" style="468" customWidth="1"/>
    <col min="3075" max="3075" width="9.85546875" style="468" bestFit="1" customWidth="1"/>
    <col min="3076" max="3076" width="5.7109375" style="468" customWidth="1"/>
    <col min="3077" max="3077" width="13.85546875" style="468" bestFit="1" customWidth="1"/>
    <col min="3078" max="3078" width="7.7109375" style="468" bestFit="1" customWidth="1"/>
    <col min="3079" max="3079" width="9.5703125" style="468" bestFit="1" customWidth="1"/>
    <col min="3080" max="3080" width="9.85546875" style="468" bestFit="1" customWidth="1"/>
    <col min="3081" max="3081" width="13.42578125" style="468" bestFit="1" customWidth="1"/>
    <col min="3082" max="3083" width="13" style="468" bestFit="1" customWidth="1"/>
    <col min="3084" max="3084" width="16.5703125" style="468" bestFit="1" customWidth="1"/>
    <col min="3085" max="3086" width="15.85546875" style="468" bestFit="1" customWidth="1"/>
    <col min="3087" max="3087" width="3.42578125" style="468" customWidth="1"/>
    <col min="3088" max="3328" width="11.7109375" style="468"/>
    <col min="3329" max="3329" width="37.28515625" style="468" customWidth="1"/>
    <col min="3330" max="3330" width="6.7109375" style="468" customWidth="1"/>
    <col min="3331" max="3331" width="9.85546875" style="468" bestFit="1" customWidth="1"/>
    <col min="3332" max="3332" width="5.7109375" style="468" customWidth="1"/>
    <col min="3333" max="3333" width="13.85546875" style="468" bestFit="1" customWidth="1"/>
    <col min="3334" max="3334" width="7.7109375" style="468" bestFit="1" customWidth="1"/>
    <col min="3335" max="3335" width="9.5703125" style="468" bestFit="1" customWidth="1"/>
    <col min="3336" max="3336" width="9.85546875" style="468" bestFit="1" customWidth="1"/>
    <col min="3337" max="3337" width="13.42578125" style="468" bestFit="1" customWidth="1"/>
    <col min="3338" max="3339" width="13" style="468" bestFit="1" customWidth="1"/>
    <col min="3340" max="3340" width="16.5703125" style="468" bestFit="1" customWidth="1"/>
    <col min="3341" max="3342" width="15.85546875" style="468" bestFit="1" customWidth="1"/>
    <col min="3343" max="3343" width="3.42578125" style="468" customWidth="1"/>
    <col min="3344" max="3584" width="11.7109375" style="468"/>
    <col min="3585" max="3585" width="37.28515625" style="468" customWidth="1"/>
    <col min="3586" max="3586" width="6.7109375" style="468" customWidth="1"/>
    <col min="3587" max="3587" width="9.85546875" style="468" bestFit="1" customWidth="1"/>
    <col min="3588" max="3588" width="5.7109375" style="468" customWidth="1"/>
    <col min="3589" max="3589" width="13.85546875" style="468" bestFit="1" customWidth="1"/>
    <col min="3590" max="3590" width="7.7109375" style="468" bestFit="1" customWidth="1"/>
    <col min="3591" max="3591" width="9.5703125" style="468" bestFit="1" customWidth="1"/>
    <col min="3592" max="3592" width="9.85546875" style="468" bestFit="1" customWidth="1"/>
    <col min="3593" max="3593" width="13.42578125" style="468" bestFit="1" customWidth="1"/>
    <col min="3594" max="3595" width="13" style="468" bestFit="1" customWidth="1"/>
    <col min="3596" max="3596" width="16.5703125" style="468" bestFit="1" customWidth="1"/>
    <col min="3597" max="3598" width="15.85546875" style="468" bestFit="1" customWidth="1"/>
    <col min="3599" max="3599" width="3.42578125" style="468" customWidth="1"/>
    <col min="3600" max="3840" width="11.7109375" style="468"/>
    <col min="3841" max="3841" width="37.28515625" style="468" customWidth="1"/>
    <col min="3842" max="3842" width="6.7109375" style="468" customWidth="1"/>
    <col min="3843" max="3843" width="9.85546875" style="468" bestFit="1" customWidth="1"/>
    <col min="3844" max="3844" width="5.7109375" style="468" customWidth="1"/>
    <col min="3845" max="3845" width="13.85546875" style="468" bestFit="1" customWidth="1"/>
    <col min="3846" max="3846" width="7.7109375" style="468" bestFit="1" customWidth="1"/>
    <col min="3847" max="3847" width="9.5703125" style="468" bestFit="1" customWidth="1"/>
    <col min="3848" max="3848" width="9.85546875" style="468" bestFit="1" customWidth="1"/>
    <col min="3849" max="3849" width="13.42578125" style="468" bestFit="1" customWidth="1"/>
    <col min="3850" max="3851" width="13" style="468" bestFit="1" customWidth="1"/>
    <col min="3852" max="3852" width="16.5703125" style="468" bestFit="1" customWidth="1"/>
    <col min="3853" max="3854" width="15.85546875" style="468" bestFit="1" customWidth="1"/>
    <col min="3855" max="3855" width="3.42578125" style="468" customWidth="1"/>
    <col min="3856" max="4096" width="11.7109375" style="468"/>
    <col min="4097" max="4097" width="37.28515625" style="468" customWidth="1"/>
    <col min="4098" max="4098" width="6.7109375" style="468" customWidth="1"/>
    <col min="4099" max="4099" width="9.85546875" style="468" bestFit="1" customWidth="1"/>
    <col min="4100" max="4100" width="5.7109375" style="468" customWidth="1"/>
    <col min="4101" max="4101" width="13.85546875" style="468" bestFit="1" customWidth="1"/>
    <col min="4102" max="4102" width="7.7109375" style="468" bestFit="1" customWidth="1"/>
    <col min="4103" max="4103" width="9.5703125" style="468" bestFit="1" customWidth="1"/>
    <col min="4104" max="4104" width="9.85546875" style="468" bestFit="1" customWidth="1"/>
    <col min="4105" max="4105" width="13.42578125" style="468" bestFit="1" customWidth="1"/>
    <col min="4106" max="4107" width="13" style="468" bestFit="1" customWidth="1"/>
    <col min="4108" max="4108" width="16.5703125" style="468" bestFit="1" customWidth="1"/>
    <col min="4109" max="4110" width="15.85546875" style="468" bestFit="1" customWidth="1"/>
    <col min="4111" max="4111" width="3.42578125" style="468" customWidth="1"/>
    <col min="4112" max="4352" width="11.7109375" style="468"/>
    <col min="4353" max="4353" width="37.28515625" style="468" customWidth="1"/>
    <col min="4354" max="4354" width="6.7109375" style="468" customWidth="1"/>
    <col min="4355" max="4355" width="9.85546875" style="468" bestFit="1" customWidth="1"/>
    <col min="4356" max="4356" width="5.7109375" style="468" customWidth="1"/>
    <col min="4357" max="4357" width="13.85546875" style="468" bestFit="1" customWidth="1"/>
    <col min="4358" max="4358" width="7.7109375" style="468" bestFit="1" customWidth="1"/>
    <col min="4359" max="4359" width="9.5703125" style="468" bestFit="1" customWidth="1"/>
    <col min="4360" max="4360" width="9.85546875" style="468" bestFit="1" customWidth="1"/>
    <col min="4361" max="4361" width="13.42578125" style="468" bestFit="1" customWidth="1"/>
    <col min="4362" max="4363" width="13" style="468" bestFit="1" customWidth="1"/>
    <col min="4364" max="4364" width="16.5703125" style="468" bestFit="1" customWidth="1"/>
    <col min="4365" max="4366" width="15.85546875" style="468" bestFit="1" customWidth="1"/>
    <col min="4367" max="4367" width="3.42578125" style="468" customWidth="1"/>
    <col min="4368" max="4608" width="11.7109375" style="468"/>
    <col min="4609" max="4609" width="37.28515625" style="468" customWidth="1"/>
    <col min="4610" max="4610" width="6.7109375" style="468" customWidth="1"/>
    <col min="4611" max="4611" width="9.85546875" style="468" bestFit="1" customWidth="1"/>
    <col min="4612" max="4612" width="5.7109375" style="468" customWidth="1"/>
    <col min="4613" max="4613" width="13.85546875" style="468" bestFit="1" customWidth="1"/>
    <col min="4614" max="4614" width="7.7109375" style="468" bestFit="1" customWidth="1"/>
    <col min="4615" max="4615" width="9.5703125" style="468" bestFit="1" customWidth="1"/>
    <col min="4616" max="4616" width="9.85546875" style="468" bestFit="1" customWidth="1"/>
    <col min="4617" max="4617" width="13.42578125" style="468" bestFit="1" customWidth="1"/>
    <col min="4618" max="4619" width="13" style="468" bestFit="1" customWidth="1"/>
    <col min="4620" max="4620" width="16.5703125" style="468" bestFit="1" customWidth="1"/>
    <col min="4621" max="4622" width="15.85546875" style="468" bestFit="1" customWidth="1"/>
    <col min="4623" max="4623" width="3.42578125" style="468" customWidth="1"/>
    <col min="4624" max="4864" width="11.7109375" style="468"/>
    <col min="4865" max="4865" width="37.28515625" style="468" customWidth="1"/>
    <col min="4866" max="4866" width="6.7109375" style="468" customWidth="1"/>
    <col min="4867" max="4867" width="9.85546875" style="468" bestFit="1" customWidth="1"/>
    <col min="4868" max="4868" width="5.7109375" style="468" customWidth="1"/>
    <col min="4869" max="4869" width="13.85546875" style="468" bestFit="1" customWidth="1"/>
    <col min="4870" max="4870" width="7.7109375" style="468" bestFit="1" customWidth="1"/>
    <col min="4871" max="4871" width="9.5703125" style="468" bestFit="1" customWidth="1"/>
    <col min="4872" max="4872" width="9.85546875" style="468" bestFit="1" customWidth="1"/>
    <col min="4873" max="4873" width="13.42578125" style="468" bestFit="1" customWidth="1"/>
    <col min="4874" max="4875" width="13" style="468" bestFit="1" customWidth="1"/>
    <col min="4876" max="4876" width="16.5703125" style="468" bestFit="1" customWidth="1"/>
    <col min="4877" max="4878" width="15.85546875" style="468" bestFit="1" customWidth="1"/>
    <col min="4879" max="4879" width="3.42578125" style="468" customWidth="1"/>
    <col min="4880" max="5120" width="11.7109375" style="468"/>
    <col min="5121" max="5121" width="37.28515625" style="468" customWidth="1"/>
    <col min="5122" max="5122" width="6.7109375" style="468" customWidth="1"/>
    <col min="5123" max="5123" width="9.85546875" style="468" bestFit="1" customWidth="1"/>
    <col min="5124" max="5124" width="5.7109375" style="468" customWidth="1"/>
    <col min="5125" max="5125" width="13.85546875" style="468" bestFit="1" customWidth="1"/>
    <col min="5126" max="5126" width="7.7109375" style="468" bestFit="1" customWidth="1"/>
    <col min="5127" max="5127" width="9.5703125" style="468" bestFit="1" customWidth="1"/>
    <col min="5128" max="5128" width="9.85546875" style="468" bestFit="1" customWidth="1"/>
    <col min="5129" max="5129" width="13.42578125" style="468" bestFit="1" customWidth="1"/>
    <col min="5130" max="5131" width="13" style="468" bestFit="1" customWidth="1"/>
    <col min="5132" max="5132" width="16.5703125" style="468" bestFit="1" customWidth="1"/>
    <col min="5133" max="5134" width="15.85546875" style="468" bestFit="1" customWidth="1"/>
    <col min="5135" max="5135" width="3.42578125" style="468" customWidth="1"/>
    <col min="5136" max="5376" width="11.7109375" style="468"/>
    <col min="5377" max="5377" width="37.28515625" style="468" customWidth="1"/>
    <col min="5378" max="5378" width="6.7109375" style="468" customWidth="1"/>
    <col min="5379" max="5379" width="9.85546875" style="468" bestFit="1" customWidth="1"/>
    <col min="5380" max="5380" width="5.7109375" style="468" customWidth="1"/>
    <col min="5381" max="5381" width="13.85546875" style="468" bestFit="1" customWidth="1"/>
    <col min="5382" max="5382" width="7.7109375" style="468" bestFit="1" customWidth="1"/>
    <col min="5383" max="5383" width="9.5703125" style="468" bestFit="1" customWidth="1"/>
    <col min="5384" max="5384" width="9.85546875" style="468" bestFit="1" customWidth="1"/>
    <col min="5385" max="5385" width="13.42578125" style="468" bestFit="1" customWidth="1"/>
    <col min="5386" max="5387" width="13" style="468" bestFit="1" customWidth="1"/>
    <col min="5388" max="5388" width="16.5703125" style="468" bestFit="1" customWidth="1"/>
    <col min="5389" max="5390" width="15.85546875" style="468" bestFit="1" customWidth="1"/>
    <col min="5391" max="5391" width="3.42578125" style="468" customWidth="1"/>
    <col min="5392" max="5632" width="11.7109375" style="468"/>
    <col min="5633" max="5633" width="37.28515625" style="468" customWidth="1"/>
    <col min="5634" max="5634" width="6.7109375" style="468" customWidth="1"/>
    <col min="5635" max="5635" width="9.85546875" style="468" bestFit="1" customWidth="1"/>
    <col min="5636" max="5636" width="5.7109375" style="468" customWidth="1"/>
    <col min="5637" max="5637" width="13.85546875" style="468" bestFit="1" customWidth="1"/>
    <col min="5638" max="5638" width="7.7109375" style="468" bestFit="1" customWidth="1"/>
    <col min="5639" max="5639" width="9.5703125" style="468" bestFit="1" customWidth="1"/>
    <col min="5640" max="5640" width="9.85546875" style="468" bestFit="1" customWidth="1"/>
    <col min="5641" max="5641" width="13.42578125" style="468" bestFit="1" customWidth="1"/>
    <col min="5642" max="5643" width="13" style="468" bestFit="1" customWidth="1"/>
    <col min="5644" max="5644" width="16.5703125" style="468" bestFit="1" customWidth="1"/>
    <col min="5645" max="5646" width="15.85546875" style="468" bestFit="1" customWidth="1"/>
    <col min="5647" max="5647" width="3.42578125" style="468" customWidth="1"/>
    <col min="5648" max="5888" width="11.7109375" style="468"/>
    <col min="5889" max="5889" width="37.28515625" style="468" customWidth="1"/>
    <col min="5890" max="5890" width="6.7109375" style="468" customWidth="1"/>
    <col min="5891" max="5891" width="9.85546875" style="468" bestFit="1" customWidth="1"/>
    <col min="5892" max="5892" width="5.7109375" style="468" customWidth="1"/>
    <col min="5893" max="5893" width="13.85546875" style="468" bestFit="1" customWidth="1"/>
    <col min="5894" max="5894" width="7.7109375" style="468" bestFit="1" customWidth="1"/>
    <col min="5895" max="5895" width="9.5703125" style="468" bestFit="1" customWidth="1"/>
    <col min="5896" max="5896" width="9.85546875" style="468" bestFit="1" customWidth="1"/>
    <col min="5897" max="5897" width="13.42578125" style="468" bestFit="1" customWidth="1"/>
    <col min="5898" max="5899" width="13" style="468" bestFit="1" customWidth="1"/>
    <col min="5900" max="5900" width="16.5703125" style="468" bestFit="1" customWidth="1"/>
    <col min="5901" max="5902" width="15.85546875" style="468" bestFit="1" customWidth="1"/>
    <col min="5903" max="5903" width="3.42578125" style="468" customWidth="1"/>
    <col min="5904" max="6144" width="11.7109375" style="468"/>
    <col min="6145" max="6145" width="37.28515625" style="468" customWidth="1"/>
    <col min="6146" max="6146" width="6.7109375" style="468" customWidth="1"/>
    <col min="6147" max="6147" width="9.85546875" style="468" bestFit="1" customWidth="1"/>
    <col min="6148" max="6148" width="5.7109375" style="468" customWidth="1"/>
    <col min="6149" max="6149" width="13.85546875" style="468" bestFit="1" customWidth="1"/>
    <col min="6150" max="6150" width="7.7109375" style="468" bestFit="1" customWidth="1"/>
    <col min="6151" max="6151" width="9.5703125" style="468" bestFit="1" customWidth="1"/>
    <col min="6152" max="6152" width="9.85546875" style="468" bestFit="1" customWidth="1"/>
    <col min="6153" max="6153" width="13.42578125" style="468" bestFit="1" customWidth="1"/>
    <col min="6154" max="6155" width="13" style="468" bestFit="1" customWidth="1"/>
    <col min="6156" max="6156" width="16.5703125" style="468" bestFit="1" customWidth="1"/>
    <col min="6157" max="6158" width="15.85546875" style="468" bestFit="1" customWidth="1"/>
    <col min="6159" max="6159" width="3.42578125" style="468" customWidth="1"/>
    <col min="6160" max="6400" width="11.7109375" style="468"/>
    <col min="6401" max="6401" width="37.28515625" style="468" customWidth="1"/>
    <col min="6402" max="6402" width="6.7109375" style="468" customWidth="1"/>
    <col min="6403" max="6403" width="9.85546875" style="468" bestFit="1" customWidth="1"/>
    <col min="6404" max="6404" width="5.7109375" style="468" customWidth="1"/>
    <col min="6405" max="6405" width="13.85546875" style="468" bestFit="1" customWidth="1"/>
    <col min="6406" max="6406" width="7.7109375" style="468" bestFit="1" customWidth="1"/>
    <col min="6407" max="6407" width="9.5703125" style="468" bestFit="1" customWidth="1"/>
    <col min="6408" max="6408" width="9.85546875" style="468" bestFit="1" customWidth="1"/>
    <col min="6409" max="6409" width="13.42578125" style="468" bestFit="1" customWidth="1"/>
    <col min="6410" max="6411" width="13" style="468" bestFit="1" customWidth="1"/>
    <col min="6412" max="6412" width="16.5703125" style="468" bestFit="1" customWidth="1"/>
    <col min="6413" max="6414" width="15.85546875" style="468" bestFit="1" customWidth="1"/>
    <col min="6415" max="6415" width="3.42578125" style="468" customWidth="1"/>
    <col min="6416" max="6656" width="11.7109375" style="468"/>
    <col min="6657" max="6657" width="37.28515625" style="468" customWidth="1"/>
    <col min="6658" max="6658" width="6.7109375" style="468" customWidth="1"/>
    <col min="6659" max="6659" width="9.85546875" style="468" bestFit="1" customWidth="1"/>
    <col min="6660" max="6660" width="5.7109375" style="468" customWidth="1"/>
    <col min="6661" max="6661" width="13.85546875" style="468" bestFit="1" customWidth="1"/>
    <col min="6662" max="6662" width="7.7109375" style="468" bestFit="1" customWidth="1"/>
    <col min="6663" max="6663" width="9.5703125" style="468" bestFit="1" customWidth="1"/>
    <col min="6664" max="6664" width="9.85546875" style="468" bestFit="1" customWidth="1"/>
    <col min="6665" max="6665" width="13.42578125" style="468" bestFit="1" customWidth="1"/>
    <col min="6666" max="6667" width="13" style="468" bestFit="1" customWidth="1"/>
    <col min="6668" max="6668" width="16.5703125" style="468" bestFit="1" customWidth="1"/>
    <col min="6669" max="6670" width="15.85546875" style="468" bestFit="1" customWidth="1"/>
    <col min="6671" max="6671" width="3.42578125" style="468" customWidth="1"/>
    <col min="6672" max="6912" width="11.7109375" style="468"/>
    <col min="6913" max="6913" width="37.28515625" style="468" customWidth="1"/>
    <col min="6914" max="6914" width="6.7109375" style="468" customWidth="1"/>
    <col min="6915" max="6915" width="9.85546875" style="468" bestFit="1" customWidth="1"/>
    <col min="6916" max="6916" width="5.7109375" style="468" customWidth="1"/>
    <col min="6917" max="6917" width="13.85546875" style="468" bestFit="1" customWidth="1"/>
    <col min="6918" max="6918" width="7.7109375" style="468" bestFit="1" customWidth="1"/>
    <col min="6919" max="6919" width="9.5703125" style="468" bestFit="1" customWidth="1"/>
    <col min="6920" max="6920" width="9.85546875" style="468" bestFit="1" customWidth="1"/>
    <col min="6921" max="6921" width="13.42578125" style="468" bestFit="1" customWidth="1"/>
    <col min="6922" max="6923" width="13" style="468" bestFit="1" customWidth="1"/>
    <col min="6924" max="6924" width="16.5703125" style="468" bestFit="1" customWidth="1"/>
    <col min="6925" max="6926" width="15.85546875" style="468" bestFit="1" customWidth="1"/>
    <col min="6927" max="6927" width="3.42578125" style="468" customWidth="1"/>
    <col min="6928" max="7168" width="11.7109375" style="468"/>
    <col min="7169" max="7169" width="37.28515625" style="468" customWidth="1"/>
    <col min="7170" max="7170" width="6.7109375" style="468" customWidth="1"/>
    <col min="7171" max="7171" width="9.85546875" style="468" bestFit="1" customWidth="1"/>
    <col min="7172" max="7172" width="5.7109375" style="468" customWidth="1"/>
    <col min="7173" max="7173" width="13.85546875" style="468" bestFit="1" customWidth="1"/>
    <col min="7174" max="7174" width="7.7109375" style="468" bestFit="1" customWidth="1"/>
    <col min="7175" max="7175" width="9.5703125" style="468" bestFit="1" customWidth="1"/>
    <col min="7176" max="7176" width="9.85546875" style="468" bestFit="1" customWidth="1"/>
    <col min="7177" max="7177" width="13.42578125" style="468" bestFit="1" customWidth="1"/>
    <col min="7178" max="7179" width="13" style="468" bestFit="1" customWidth="1"/>
    <col min="7180" max="7180" width="16.5703125" style="468" bestFit="1" customWidth="1"/>
    <col min="7181" max="7182" width="15.85546875" style="468" bestFit="1" customWidth="1"/>
    <col min="7183" max="7183" width="3.42578125" style="468" customWidth="1"/>
    <col min="7184" max="7424" width="11.7109375" style="468"/>
    <col min="7425" max="7425" width="37.28515625" style="468" customWidth="1"/>
    <col min="7426" max="7426" width="6.7109375" style="468" customWidth="1"/>
    <col min="7427" max="7427" width="9.85546875" style="468" bestFit="1" customWidth="1"/>
    <col min="7428" max="7428" width="5.7109375" style="468" customWidth="1"/>
    <col min="7429" max="7429" width="13.85546875" style="468" bestFit="1" customWidth="1"/>
    <col min="7430" max="7430" width="7.7109375" style="468" bestFit="1" customWidth="1"/>
    <col min="7431" max="7431" width="9.5703125" style="468" bestFit="1" customWidth="1"/>
    <col min="7432" max="7432" width="9.85546875" style="468" bestFit="1" customWidth="1"/>
    <col min="7433" max="7433" width="13.42578125" style="468" bestFit="1" customWidth="1"/>
    <col min="7434" max="7435" width="13" style="468" bestFit="1" customWidth="1"/>
    <col min="7436" max="7436" width="16.5703125" style="468" bestFit="1" customWidth="1"/>
    <col min="7437" max="7438" width="15.85546875" style="468" bestFit="1" customWidth="1"/>
    <col min="7439" max="7439" width="3.42578125" style="468" customWidth="1"/>
    <col min="7440" max="7680" width="11.7109375" style="468"/>
    <col min="7681" max="7681" width="37.28515625" style="468" customWidth="1"/>
    <col min="7682" max="7682" width="6.7109375" style="468" customWidth="1"/>
    <col min="7683" max="7683" width="9.85546875" style="468" bestFit="1" customWidth="1"/>
    <col min="7684" max="7684" width="5.7109375" style="468" customWidth="1"/>
    <col min="7685" max="7685" width="13.85546875" style="468" bestFit="1" customWidth="1"/>
    <col min="7686" max="7686" width="7.7109375" style="468" bestFit="1" customWidth="1"/>
    <col min="7687" max="7687" width="9.5703125" style="468" bestFit="1" customWidth="1"/>
    <col min="7688" max="7688" width="9.85546875" style="468" bestFit="1" customWidth="1"/>
    <col min="7689" max="7689" width="13.42578125" style="468" bestFit="1" customWidth="1"/>
    <col min="7690" max="7691" width="13" style="468" bestFit="1" customWidth="1"/>
    <col min="7692" max="7692" width="16.5703125" style="468" bestFit="1" customWidth="1"/>
    <col min="7693" max="7694" width="15.85546875" style="468" bestFit="1" customWidth="1"/>
    <col min="7695" max="7695" width="3.42578125" style="468" customWidth="1"/>
    <col min="7696" max="7936" width="11.7109375" style="468"/>
    <col min="7937" max="7937" width="37.28515625" style="468" customWidth="1"/>
    <col min="7938" max="7938" width="6.7109375" style="468" customWidth="1"/>
    <col min="7939" max="7939" width="9.85546875" style="468" bestFit="1" customWidth="1"/>
    <col min="7940" max="7940" width="5.7109375" style="468" customWidth="1"/>
    <col min="7941" max="7941" width="13.85546875" style="468" bestFit="1" customWidth="1"/>
    <col min="7942" max="7942" width="7.7109375" style="468" bestFit="1" customWidth="1"/>
    <col min="7943" max="7943" width="9.5703125" style="468" bestFit="1" customWidth="1"/>
    <col min="7944" max="7944" width="9.85546875" style="468" bestFit="1" customWidth="1"/>
    <col min="7945" max="7945" width="13.42578125" style="468" bestFit="1" customWidth="1"/>
    <col min="7946" max="7947" width="13" style="468" bestFit="1" customWidth="1"/>
    <col min="7948" max="7948" width="16.5703125" style="468" bestFit="1" customWidth="1"/>
    <col min="7949" max="7950" width="15.85546875" style="468" bestFit="1" customWidth="1"/>
    <col min="7951" max="7951" width="3.42578125" style="468" customWidth="1"/>
    <col min="7952" max="8192" width="11.7109375" style="468"/>
    <col min="8193" max="8193" width="37.28515625" style="468" customWidth="1"/>
    <col min="8194" max="8194" width="6.7109375" style="468" customWidth="1"/>
    <col min="8195" max="8195" width="9.85546875" style="468" bestFit="1" customWidth="1"/>
    <col min="8196" max="8196" width="5.7109375" style="468" customWidth="1"/>
    <col min="8197" max="8197" width="13.85546875" style="468" bestFit="1" customWidth="1"/>
    <col min="8198" max="8198" width="7.7109375" style="468" bestFit="1" customWidth="1"/>
    <col min="8199" max="8199" width="9.5703125" style="468" bestFit="1" customWidth="1"/>
    <col min="8200" max="8200" width="9.85546875" style="468" bestFit="1" customWidth="1"/>
    <col min="8201" max="8201" width="13.42578125" style="468" bestFit="1" customWidth="1"/>
    <col min="8202" max="8203" width="13" style="468" bestFit="1" customWidth="1"/>
    <col min="8204" max="8204" width="16.5703125" style="468" bestFit="1" customWidth="1"/>
    <col min="8205" max="8206" width="15.85546875" style="468" bestFit="1" customWidth="1"/>
    <col min="8207" max="8207" width="3.42578125" style="468" customWidth="1"/>
    <col min="8208" max="8448" width="11.7109375" style="468"/>
    <col min="8449" max="8449" width="37.28515625" style="468" customWidth="1"/>
    <col min="8450" max="8450" width="6.7109375" style="468" customWidth="1"/>
    <col min="8451" max="8451" width="9.85546875" style="468" bestFit="1" customWidth="1"/>
    <col min="8452" max="8452" width="5.7109375" style="468" customWidth="1"/>
    <col min="8453" max="8453" width="13.85546875" style="468" bestFit="1" customWidth="1"/>
    <col min="8454" max="8454" width="7.7109375" style="468" bestFit="1" customWidth="1"/>
    <col min="8455" max="8455" width="9.5703125" style="468" bestFit="1" customWidth="1"/>
    <col min="8456" max="8456" width="9.85546875" style="468" bestFit="1" customWidth="1"/>
    <col min="8457" max="8457" width="13.42578125" style="468" bestFit="1" customWidth="1"/>
    <col min="8458" max="8459" width="13" style="468" bestFit="1" customWidth="1"/>
    <col min="8460" max="8460" width="16.5703125" style="468" bestFit="1" customWidth="1"/>
    <col min="8461" max="8462" width="15.85546875" style="468" bestFit="1" customWidth="1"/>
    <col min="8463" max="8463" width="3.42578125" style="468" customWidth="1"/>
    <col min="8464" max="8704" width="11.7109375" style="468"/>
    <col min="8705" max="8705" width="37.28515625" style="468" customWidth="1"/>
    <col min="8706" max="8706" width="6.7109375" style="468" customWidth="1"/>
    <col min="8707" max="8707" width="9.85546875" style="468" bestFit="1" customWidth="1"/>
    <col min="8708" max="8708" width="5.7109375" style="468" customWidth="1"/>
    <col min="8709" max="8709" width="13.85546875" style="468" bestFit="1" customWidth="1"/>
    <col min="8710" max="8710" width="7.7109375" style="468" bestFit="1" customWidth="1"/>
    <col min="8711" max="8711" width="9.5703125" style="468" bestFit="1" customWidth="1"/>
    <col min="8712" max="8712" width="9.85546875" style="468" bestFit="1" customWidth="1"/>
    <col min="8713" max="8713" width="13.42578125" style="468" bestFit="1" customWidth="1"/>
    <col min="8714" max="8715" width="13" style="468" bestFit="1" customWidth="1"/>
    <col min="8716" max="8716" width="16.5703125" style="468" bestFit="1" customWidth="1"/>
    <col min="8717" max="8718" width="15.85546875" style="468" bestFit="1" customWidth="1"/>
    <col min="8719" max="8719" width="3.42578125" style="468" customWidth="1"/>
    <col min="8720" max="8960" width="11.7109375" style="468"/>
    <col min="8961" max="8961" width="37.28515625" style="468" customWidth="1"/>
    <col min="8962" max="8962" width="6.7109375" style="468" customWidth="1"/>
    <col min="8963" max="8963" width="9.85546875" style="468" bestFit="1" customWidth="1"/>
    <col min="8964" max="8964" width="5.7109375" style="468" customWidth="1"/>
    <col min="8965" max="8965" width="13.85546875" style="468" bestFit="1" customWidth="1"/>
    <col min="8966" max="8966" width="7.7109375" style="468" bestFit="1" customWidth="1"/>
    <col min="8967" max="8967" width="9.5703125" style="468" bestFit="1" customWidth="1"/>
    <col min="8968" max="8968" width="9.85546875" style="468" bestFit="1" customWidth="1"/>
    <col min="8969" max="8969" width="13.42578125" style="468" bestFit="1" customWidth="1"/>
    <col min="8970" max="8971" width="13" style="468" bestFit="1" customWidth="1"/>
    <col min="8972" max="8972" width="16.5703125" style="468" bestFit="1" customWidth="1"/>
    <col min="8973" max="8974" width="15.85546875" style="468" bestFit="1" customWidth="1"/>
    <col min="8975" max="8975" width="3.42578125" style="468" customWidth="1"/>
    <col min="8976" max="9216" width="11.7109375" style="468"/>
    <col min="9217" max="9217" width="37.28515625" style="468" customWidth="1"/>
    <col min="9218" max="9218" width="6.7109375" style="468" customWidth="1"/>
    <col min="9219" max="9219" width="9.85546875" style="468" bestFit="1" customWidth="1"/>
    <col min="9220" max="9220" width="5.7109375" style="468" customWidth="1"/>
    <col min="9221" max="9221" width="13.85546875" style="468" bestFit="1" customWidth="1"/>
    <col min="9222" max="9222" width="7.7109375" style="468" bestFit="1" customWidth="1"/>
    <col min="9223" max="9223" width="9.5703125" style="468" bestFit="1" customWidth="1"/>
    <col min="9224" max="9224" width="9.85546875" style="468" bestFit="1" customWidth="1"/>
    <col min="9225" max="9225" width="13.42578125" style="468" bestFit="1" customWidth="1"/>
    <col min="9226" max="9227" width="13" style="468" bestFit="1" customWidth="1"/>
    <col min="9228" max="9228" width="16.5703125" style="468" bestFit="1" customWidth="1"/>
    <col min="9229" max="9230" width="15.85546875" style="468" bestFit="1" customWidth="1"/>
    <col min="9231" max="9231" width="3.42578125" style="468" customWidth="1"/>
    <col min="9232" max="9472" width="11.7109375" style="468"/>
    <col min="9473" max="9473" width="37.28515625" style="468" customWidth="1"/>
    <col min="9474" max="9474" width="6.7109375" style="468" customWidth="1"/>
    <col min="9475" max="9475" width="9.85546875" style="468" bestFit="1" customWidth="1"/>
    <col min="9476" max="9476" width="5.7109375" style="468" customWidth="1"/>
    <col min="9477" max="9477" width="13.85546875" style="468" bestFit="1" customWidth="1"/>
    <col min="9478" max="9478" width="7.7109375" style="468" bestFit="1" customWidth="1"/>
    <col min="9479" max="9479" width="9.5703125" style="468" bestFit="1" customWidth="1"/>
    <col min="9480" max="9480" width="9.85546875" style="468" bestFit="1" customWidth="1"/>
    <col min="9481" max="9481" width="13.42578125" style="468" bestFit="1" customWidth="1"/>
    <col min="9482" max="9483" width="13" style="468" bestFit="1" customWidth="1"/>
    <col min="9484" max="9484" width="16.5703125" style="468" bestFit="1" customWidth="1"/>
    <col min="9485" max="9486" width="15.85546875" style="468" bestFit="1" customWidth="1"/>
    <col min="9487" max="9487" width="3.42578125" style="468" customWidth="1"/>
    <col min="9488" max="9728" width="11.7109375" style="468"/>
    <col min="9729" max="9729" width="37.28515625" style="468" customWidth="1"/>
    <col min="9730" max="9730" width="6.7109375" style="468" customWidth="1"/>
    <col min="9731" max="9731" width="9.85546875" style="468" bestFit="1" customWidth="1"/>
    <col min="9732" max="9732" width="5.7109375" style="468" customWidth="1"/>
    <col min="9733" max="9733" width="13.85546875" style="468" bestFit="1" customWidth="1"/>
    <col min="9734" max="9734" width="7.7109375" style="468" bestFit="1" customWidth="1"/>
    <col min="9735" max="9735" width="9.5703125" style="468" bestFit="1" customWidth="1"/>
    <col min="9736" max="9736" width="9.85546875" style="468" bestFit="1" customWidth="1"/>
    <col min="9737" max="9737" width="13.42578125" style="468" bestFit="1" customWidth="1"/>
    <col min="9738" max="9739" width="13" style="468" bestFit="1" customWidth="1"/>
    <col min="9740" max="9740" width="16.5703125" style="468" bestFit="1" customWidth="1"/>
    <col min="9741" max="9742" width="15.85546875" style="468" bestFit="1" customWidth="1"/>
    <col min="9743" max="9743" width="3.42578125" style="468" customWidth="1"/>
    <col min="9744" max="9984" width="11.7109375" style="468"/>
    <col min="9985" max="9985" width="37.28515625" style="468" customWidth="1"/>
    <col min="9986" max="9986" width="6.7109375" style="468" customWidth="1"/>
    <col min="9987" max="9987" width="9.85546875" style="468" bestFit="1" customWidth="1"/>
    <col min="9988" max="9988" width="5.7109375" style="468" customWidth="1"/>
    <col min="9989" max="9989" width="13.85546875" style="468" bestFit="1" customWidth="1"/>
    <col min="9990" max="9990" width="7.7109375" style="468" bestFit="1" customWidth="1"/>
    <col min="9991" max="9991" width="9.5703125" style="468" bestFit="1" customWidth="1"/>
    <col min="9992" max="9992" width="9.85546875" style="468" bestFit="1" customWidth="1"/>
    <col min="9993" max="9993" width="13.42578125" style="468" bestFit="1" customWidth="1"/>
    <col min="9994" max="9995" width="13" style="468" bestFit="1" customWidth="1"/>
    <col min="9996" max="9996" width="16.5703125" style="468" bestFit="1" customWidth="1"/>
    <col min="9997" max="9998" width="15.85546875" style="468" bestFit="1" customWidth="1"/>
    <col min="9999" max="9999" width="3.42578125" style="468" customWidth="1"/>
    <col min="10000" max="10240" width="11.7109375" style="468"/>
    <col min="10241" max="10241" width="37.28515625" style="468" customWidth="1"/>
    <col min="10242" max="10242" width="6.7109375" style="468" customWidth="1"/>
    <col min="10243" max="10243" width="9.85546875" style="468" bestFit="1" customWidth="1"/>
    <col min="10244" max="10244" width="5.7109375" style="468" customWidth="1"/>
    <col min="10245" max="10245" width="13.85546875" style="468" bestFit="1" customWidth="1"/>
    <col min="10246" max="10246" width="7.7109375" style="468" bestFit="1" customWidth="1"/>
    <col min="10247" max="10247" width="9.5703125" style="468" bestFit="1" customWidth="1"/>
    <col min="10248" max="10248" width="9.85546875" style="468" bestFit="1" customWidth="1"/>
    <col min="10249" max="10249" width="13.42578125" style="468" bestFit="1" customWidth="1"/>
    <col min="10250" max="10251" width="13" style="468" bestFit="1" customWidth="1"/>
    <col min="10252" max="10252" width="16.5703125" style="468" bestFit="1" customWidth="1"/>
    <col min="10253" max="10254" width="15.85546875" style="468" bestFit="1" customWidth="1"/>
    <col min="10255" max="10255" width="3.42578125" style="468" customWidth="1"/>
    <col min="10256" max="10496" width="11.7109375" style="468"/>
    <col min="10497" max="10497" width="37.28515625" style="468" customWidth="1"/>
    <col min="10498" max="10498" width="6.7109375" style="468" customWidth="1"/>
    <col min="10499" max="10499" width="9.85546875" style="468" bestFit="1" customWidth="1"/>
    <col min="10500" max="10500" width="5.7109375" style="468" customWidth="1"/>
    <col min="10501" max="10501" width="13.85546875" style="468" bestFit="1" customWidth="1"/>
    <col min="10502" max="10502" width="7.7109375" style="468" bestFit="1" customWidth="1"/>
    <col min="10503" max="10503" width="9.5703125" style="468" bestFit="1" customWidth="1"/>
    <col min="10504" max="10504" width="9.85546875" style="468" bestFit="1" customWidth="1"/>
    <col min="10505" max="10505" width="13.42578125" style="468" bestFit="1" customWidth="1"/>
    <col min="10506" max="10507" width="13" style="468" bestFit="1" customWidth="1"/>
    <col min="10508" max="10508" width="16.5703125" style="468" bestFit="1" customWidth="1"/>
    <col min="10509" max="10510" width="15.85546875" style="468" bestFit="1" customWidth="1"/>
    <col min="10511" max="10511" width="3.42578125" style="468" customWidth="1"/>
    <col min="10512" max="10752" width="11.7109375" style="468"/>
    <col min="10753" max="10753" width="37.28515625" style="468" customWidth="1"/>
    <col min="10754" max="10754" width="6.7109375" style="468" customWidth="1"/>
    <col min="10755" max="10755" width="9.85546875" style="468" bestFit="1" customWidth="1"/>
    <col min="10756" max="10756" width="5.7109375" style="468" customWidth="1"/>
    <col min="10757" max="10757" width="13.85546875" style="468" bestFit="1" customWidth="1"/>
    <col min="10758" max="10758" width="7.7109375" style="468" bestFit="1" customWidth="1"/>
    <col min="10759" max="10759" width="9.5703125" style="468" bestFit="1" customWidth="1"/>
    <col min="10760" max="10760" width="9.85546875" style="468" bestFit="1" customWidth="1"/>
    <col min="10761" max="10761" width="13.42578125" style="468" bestFit="1" customWidth="1"/>
    <col min="10762" max="10763" width="13" style="468" bestFit="1" customWidth="1"/>
    <col min="10764" max="10764" width="16.5703125" style="468" bestFit="1" customWidth="1"/>
    <col min="10765" max="10766" width="15.85546875" style="468" bestFit="1" customWidth="1"/>
    <col min="10767" max="10767" width="3.42578125" style="468" customWidth="1"/>
    <col min="10768" max="11008" width="11.7109375" style="468"/>
    <col min="11009" max="11009" width="37.28515625" style="468" customWidth="1"/>
    <col min="11010" max="11010" width="6.7109375" style="468" customWidth="1"/>
    <col min="11011" max="11011" width="9.85546875" style="468" bestFit="1" customWidth="1"/>
    <col min="11012" max="11012" width="5.7109375" style="468" customWidth="1"/>
    <col min="11013" max="11013" width="13.85546875" style="468" bestFit="1" customWidth="1"/>
    <col min="11014" max="11014" width="7.7109375" style="468" bestFit="1" customWidth="1"/>
    <col min="11015" max="11015" width="9.5703125" style="468" bestFit="1" customWidth="1"/>
    <col min="11016" max="11016" width="9.85546875" style="468" bestFit="1" customWidth="1"/>
    <col min="11017" max="11017" width="13.42578125" style="468" bestFit="1" customWidth="1"/>
    <col min="11018" max="11019" width="13" style="468" bestFit="1" customWidth="1"/>
    <col min="11020" max="11020" width="16.5703125" style="468" bestFit="1" customWidth="1"/>
    <col min="11021" max="11022" width="15.85546875" style="468" bestFit="1" customWidth="1"/>
    <col min="11023" max="11023" width="3.42578125" style="468" customWidth="1"/>
    <col min="11024" max="11264" width="11.7109375" style="468"/>
    <col min="11265" max="11265" width="37.28515625" style="468" customWidth="1"/>
    <col min="11266" max="11266" width="6.7109375" style="468" customWidth="1"/>
    <col min="11267" max="11267" width="9.85546875" style="468" bestFit="1" customWidth="1"/>
    <col min="11268" max="11268" width="5.7109375" style="468" customWidth="1"/>
    <col min="11269" max="11269" width="13.85546875" style="468" bestFit="1" customWidth="1"/>
    <col min="11270" max="11270" width="7.7109375" style="468" bestFit="1" customWidth="1"/>
    <col min="11271" max="11271" width="9.5703125" style="468" bestFit="1" customWidth="1"/>
    <col min="11272" max="11272" width="9.85546875" style="468" bestFit="1" customWidth="1"/>
    <col min="11273" max="11273" width="13.42578125" style="468" bestFit="1" customWidth="1"/>
    <col min="11274" max="11275" width="13" style="468" bestFit="1" customWidth="1"/>
    <col min="11276" max="11276" width="16.5703125" style="468" bestFit="1" customWidth="1"/>
    <col min="11277" max="11278" width="15.85546875" style="468" bestFit="1" customWidth="1"/>
    <col min="11279" max="11279" width="3.42578125" style="468" customWidth="1"/>
    <col min="11280" max="11520" width="11.7109375" style="468"/>
    <col min="11521" max="11521" width="37.28515625" style="468" customWidth="1"/>
    <col min="11522" max="11522" width="6.7109375" style="468" customWidth="1"/>
    <col min="11523" max="11523" width="9.85546875" style="468" bestFit="1" customWidth="1"/>
    <col min="11524" max="11524" width="5.7109375" style="468" customWidth="1"/>
    <col min="11525" max="11525" width="13.85546875" style="468" bestFit="1" customWidth="1"/>
    <col min="11526" max="11526" width="7.7109375" style="468" bestFit="1" customWidth="1"/>
    <col min="11527" max="11527" width="9.5703125" style="468" bestFit="1" customWidth="1"/>
    <col min="11528" max="11528" width="9.85546875" style="468" bestFit="1" customWidth="1"/>
    <col min="11529" max="11529" width="13.42578125" style="468" bestFit="1" customWidth="1"/>
    <col min="11530" max="11531" width="13" style="468" bestFit="1" customWidth="1"/>
    <col min="11532" max="11532" width="16.5703125" style="468" bestFit="1" customWidth="1"/>
    <col min="11533" max="11534" width="15.85546875" style="468" bestFit="1" customWidth="1"/>
    <col min="11535" max="11535" width="3.42578125" style="468" customWidth="1"/>
    <col min="11536" max="11776" width="11.7109375" style="468"/>
    <col min="11777" max="11777" width="37.28515625" style="468" customWidth="1"/>
    <col min="11778" max="11778" width="6.7109375" style="468" customWidth="1"/>
    <col min="11779" max="11779" width="9.85546875" style="468" bestFit="1" customWidth="1"/>
    <col min="11780" max="11780" width="5.7109375" style="468" customWidth="1"/>
    <col min="11781" max="11781" width="13.85546875" style="468" bestFit="1" customWidth="1"/>
    <col min="11782" max="11782" width="7.7109375" style="468" bestFit="1" customWidth="1"/>
    <col min="11783" max="11783" width="9.5703125" style="468" bestFit="1" customWidth="1"/>
    <col min="11784" max="11784" width="9.85546875" style="468" bestFit="1" customWidth="1"/>
    <col min="11785" max="11785" width="13.42578125" style="468" bestFit="1" customWidth="1"/>
    <col min="11786" max="11787" width="13" style="468" bestFit="1" customWidth="1"/>
    <col min="11788" max="11788" width="16.5703125" style="468" bestFit="1" customWidth="1"/>
    <col min="11789" max="11790" width="15.85546875" style="468" bestFit="1" customWidth="1"/>
    <col min="11791" max="11791" width="3.42578125" style="468" customWidth="1"/>
    <col min="11792" max="12032" width="11.7109375" style="468"/>
    <col min="12033" max="12033" width="37.28515625" style="468" customWidth="1"/>
    <col min="12034" max="12034" width="6.7109375" style="468" customWidth="1"/>
    <col min="12035" max="12035" width="9.85546875" style="468" bestFit="1" customWidth="1"/>
    <col min="12036" max="12036" width="5.7109375" style="468" customWidth="1"/>
    <col min="12037" max="12037" width="13.85546875" style="468" bestFit="1" customWidth="1"/>
    <col min="12038" max="12038" width="7.7109375" style="468" bestFit="1" customWidth="1"/>
    <col min="12039" max="12039" width="9.5703125" style="468" bestFit="1" customWidth="1"/>
    <col min="12040" max="12040" width="9.85546875" style="468" bestFit="1" customWidth="1"/>
    <col min="12041" max="12041" width="13.42578125" style="468" bestFit="1" customWidth="1"/>
    <col min="12042" max="12043" width="13" style="468" bestFit="1" customWidth="1"/>
    <col min="12044" max="12044" width="16.5703125" style="468" bestFit="1" customWidth="1"/>
    <col min="12045" max="12046" width="15.85546875" style="468" bestFit="1" customWidth="1"/>
    <col min="12047" max="12047" width="3.42578125" style="468" customWidth="1"/>
    <col min="12048" max="12288" width="11.7109375" style="468"/>
    <col min="12289" max="12289" width="37.28515625" style="468" customWidth="1"/>
    <col min="12290" max="12290" width="6.7109375" style="468" customWidth="1"/>
    <col min="12291" max="12291" width="9.85546875" style="468" bestFit="1" customWidth="1"/>
    <col min="12292" max="12292" width="5.7109375" style="468" customWidth="1"/>
    <col min="12293" max="12293" width="13.85546875" style="468" bestFit="1" customWidth="1"/>
    <col min="12294" max="12294" width="7.7109375" style="468" bestFit="1" customWidth="1"/>
    <col min="12295" max="12295" width="9.5703125" style="468" bestFit="1" customWidth="1"/>
    <col min="12296" max="12296" width="9.85546875" style="468" bestFit="1" customWidth="1"/>
    <col min="12297" max="12297" width="13.42578125" style="468" bestFit="1" customWidth="1"/>
    <col min="12298" max="12299" width="13" style="468" bestFit="1" customWidth="1"/>
    <col min="12300" max="12300" width="16.5703125" style="468" bestFit="1" customWidth="1"/>
    <col min="12301" max="12302" width="15.85546875" style="468" bestFit="1" customWidth="1"/>
    <col min="12303" max="12303" width="3.42578125" style="468" customWidth="1"/>
    <col min="12304" max="12544" width="11.7109375" style="468"/>
    <col min="12545" max="12545" width="37.28515625" style="468" customWidth="1"/>
    <col min="12546" max="12546" width="6.7109375" style="468" customWidth="1"/>
    <col min="12547" max="12547" width="9.85546875" style="468" bestFit="1" customWidth="1"/>
    <col min="12548" max="12548" width="5.7109375" style="468" customWidth="1"/>
    <col min="12549" max="12549" width="13.85546875" style="468" bestFit="1" customWidth="1"/>
    <col min="12550" max="12550" width="7.7109375" style="468" bestFit="1" customWidth="1"/>
    <col min="12551" max="12551" width="9.5703125" style="468" bestFit="1" customWidth="1"/>
    <col min="12552" max="12552" width="9.85546875" style="468" bestFit="1" customWidth="1"/>
    <col min="12553" max="12553" width="13.42578125" style="468" bestFit="1" customWidth="1"/>
    <col min="12554" max="12555" width="13" style="468" bestFit="1" customWidth="1"/>
    <col min="12556" max="12556" width="16.5703125" style="468" bestFit="1" customWidth="1"/>
    <col min="12557" max="12558" width="15.85546875" style="468" bestFit="1" customWidth="1"/>
    <col min="12559" max="12559" width="3.42578125" style="468" customWidth="1"/>
    <col min="12560" max="12800" width="11.7109375" style="468"/>
    <col min="12801" max="12801" width="37.28515625" style="468" customWidth="1"/>
    <col min="12802" max="12802" width="6.7109375" style="468" customWidth="1"/>
    <col min="12803" max="12803" width="9.85546875" style="468" bestFit="1" customWidth="1"/>
    <col min="12804" max="12804" width="5.7109375" style="468" customWidth="1"/>
    <col min="12805" max="12805" width="13.85546875" style="468" bestFit="1" customWidth="1"/>
    <col min="12806" max="12806" width="7.7109375" style="468" bestFit="1" customWidth="1"/>
    <col min="12807" max="12807" width="9.5703125" style="468" bestFit="1" customWidth="1"/>
    <col min="12808" max="12808" width="9.85546875" style="468" bestFit="1" customWidth="1"/>
    <col min="12809" max="12809" width="13.42578125" style="468" bestFit="1" customWidth="1"/>
    <col min="12810" max="12811" width="13" style="468" bestFit="1" customWidth="1"/>
    <col min="12812" max="12812" width="16.5703125" style="468" bestFit="1" customWidth="1"/>
    <col min="12813" max="12814" width="15.85546875" style="468" bestFit="1" customWidth="1"/>
    <col min="12815" max="12815" width="3.42578125" style="468" customWidth="1"/>
    <col min="12816" max="13056" width="11.7109375" style="468"/>
    <col min="13057" max="13057" width="37.28515625" style="468" customWidth="1"/>
    <col min="13058" max="13058" width="6.7109375" style="468" customWidth="1"/>
    <col min="13059" max="13059" width="9.85546875" style="468" bestFit="1" customWidth="1"/>
    <col min="13060" max="13060" width="5.7109375" style="468" customWidth="1"/>
    <col min="13061" max="13061" width="13.85546875" style="468" bestFit="1" customWidth="1"/>
    <col min="13062" max="13062" width="7.7109375" style="468" bestFit="1" customWidth="1"/>
    <col min="13063" max="13063" width="9.5703125" style="468" bestFit="1" customWidth="1"/>
    <col min="13064" max="13064" width="9.85546875" style="468" bestFit="1" customWidth="1"/>
    <col min="13065" max="13065" width="13.42578125" style="468" bestFit="1" customWidth="1"/>
    <col min="13066" max="13067" width="13" style="468" bestFit="1" customWidth="1"/>
    <col min="13068" max="13068" width="16.5703125" style="468" bestFit="1" customWidth="1"/>
    <col min="13069" max="13070" width="15.85546875" style="468" bestFit="1" customWidth="1"/>
    <col min="13071" max="13071" width="3.42578125" style="468" customWidth="1"/>
    <col min="13072" max="13312" width="11.7109375" style="468"/>
    <col min="13313" max="13313" width="37.28515625" style="468" customWidth="1"/>
    <col min="13314" max="13314" width="6.7109375" style="468" customWidth="1"/>
    <col min="13315" max="13315" width="9.85546875" style="468" bestFit="1" customWidth="1"/>
    <col min="13316" max="13316" width="5.7109375" style="468" customWidth="1"/>
    <col min="13317" max="13317" width="13.85546875" style="468" bestFit="1" customWidth="1"/>
    <col min="13318" max="13318" width="7.7109375" style="468" bestFit="1" customWidth="1"/>
    <col min="13319" max="13319" width="9.5703125" style="468" bestFit="1" customWidth="1"/>
    <col min="13320" max="13320" width="9.85546875" style="468" bestFit="1" customWidth="1"/>
    <col min="13321" max="13321" width="13.42578125" style="468" bestFit="1" customWidth="1"/>
    <col min="13322" max="13323" width="13" style="468" bestFit="1" customWidth="1"/>
    <col min="13324" max="13324" width="16.5703125" style="468" bestFit="1" customWidth="1"/>
    <col min="13325" max="13326" width="15.85546875" style="468" bestFit="1" customWidth="1"/>
    <col min="13327" max="13327" width="3.42578125" style="468" customWidth="1"/>
    <col min="13328" max="13568" width="11.7109375" style="468"/>
    <col min="13569" max="13569" width="37.28515625" style="468" customWidth="1"/>
    <col min="13570" max="13570" width="6.7109375" style="468" customWidth="1"/>
    <col min="13571" max="13571" width="9.85546875" style="468" bestFit="1" customWidth="1"/>
    <col min="13572" max="13572" width="5.7109375" style="468" customWidth="1"/>
    <col min="13573" max="13573" width="13.85546875" style="468" bestFit="1" customWidth="1"/>
    <col min="13574" max="13574" width="7.7109375" style="468" bestFit="1" customWidth="1"/>
    <col min="13575" max="13575" width="9.5703125" style="468" bestFit="1" customWidth="1"/>
    <col min="13576" max="13576" width="9.85546875" style="468" bestFit="1" customWidth="1"/>
    <col min="13577" max="13577" width="13.42578125" style="468" bestFit="1" customWidth="1"/>
    <col min="13578" max="13579" width="13" style="468" bestFit="1" customWidth="1"/>
    <col min="13580" max="13580" width="16.5703125" style="468" bestFit="1" customWidth="1"/>
    <col min="13581" max="13582" width="15.85546875" style="468" bestFit="1" customWidth="1"/>
    <col min="13583" max="13583" width="3.42578125" style="468" customWidth="1"/>
    <col min="13584" max="13824" width="11.7109375" style="468"/>
    <col min="13825" max="13825" width="37.28515625" style="468" customWidth="1"/>
    <col min="13826" max="13826" width="6.7109375" style="468" customWidth="1"/>
    <col min="13827" max="13827" width="9.85546875" style="468" bestFit="1" customWidth="1"/>
    <col min="13828" max="13828" width="5.7109375" style="468" customWidth="1"/>
    <col min="13829" max="13829" width="13.85546875" style="468" bestFit="1" customWidth="1"/>
    <col min="13830" max="13830" width="7.7109375" style="468" bestFit="1" customWidth="1"/>
    <col min="13831" max="13831" width="9.5703125" style="468" bestFit="1" customWidth="1"/>
    <col min="13832" max="13832" width="9.85546875" style="468" bestFit="1" customWidth="1"/>
    <col min="13833" max="13833" width="13.42578125" style="468" bestFit="1" customWidth="1"/>
    <col min="13834" max="13835" width="13" style="468" bestFit="1" customWidth="1"/>
    <col min="13836" max="13836" width="16.5703125" style="468" bestFit="1" customWidth="1"/>
    <col min="13837" max="13838" width="15.85546875" style="468" bestFit="1" customWidth="1"/>
    <col min="13839" max="13839" width="3.42578125" style="468" customWidth="1"/>
    <col min="13840" max="14080" width="11.7109375" style="468"/>
    <col min="14081" max="14081" width="37.28515625" style="468" customWidth="1"/>
    <col min="14082" max="14082" width="6.7109375" style="468" customWidth="1"/>
    <col min="14083" max="14083" width="9.85546875" style="468" bestFit="1" customWidth="1"/>
    <col min="14084" max="14084" width="5.7109375" style="468" customWidth="1"/>
    <col min="14085" max="14085" width="13.85546875" style="468" bestFit="1" customWidth="1"/>
    <col min="14086" max="14086" width="7.7109375" style="468" bestFit="1" customWidth="1"/>
    <col min="14087" max="14087" width="9.5703125" style="468" bestFit="1" customWidth="1"/>
    <col min="14088" max="14088" width="9.85546875" style="468" bestFit="1" customWidth="1"/>
    <col min="14089" max="14089" width="13.42578125" style="468" bestFit="1" customWidth="1"/>
    <col min="14090" max="14091" width="13" style="468" bestFit="1" customWidth="1"/>
    <col min="14092" max="14092" width="16.5703125" style="468" bestFit="1" customWidth="1"/>
    <col min="14093" max="14094" width="15.85546875" style="468" bestFit="1" customWidth="1"/>
    <col min="14095" max="14095" width="3.42578125" style="468" customWidth="1"/>
    <col min="14096" max="14336" width="11.7109375" style="468"/>
    <col min="14337" max="14337" width="37.28515625" style="468" customWidth="1"/>
    <col min="14338" max="14338" width="6.7109375" style="468" customWidth="1"/>
    <col min="14339" max="14339" width="9.85546875" style="468" bestFit="1" customWidth="1"/>
    <col min="14340" max="14340" width="5.7109375" style="468" customWidth="1"/>
    <col min="14341" max="14341" width="13.85546875" style="468" bestFit="1" customWidth="1"/>
    <col min="14342" max="14342" width="7.7109375" style="468" bestFit="1" customWidth="1"/>
    <col min="14343" max="14343" width="9.5703125" style="468" bestFit="1" customWidth="1"/>
    <col min="14344" max="14344" width="9.85546875" style="468" bestFit="1" customWidth="1"/>
    <col min="14345" max="14345" width="13.42578125" style="468" bestFit="1" customWidth="1"/>
    <col min="14346" max="14347" width="13" style="468" bestFit="1" customWidth="1"/>
    <col min="14348" max="14348" width="16.5703125" style="468" bestFit="1" customWidth="1"/>
    <col min="14349" max="14350" width="15.85546875" style="468" bestFit="1" customWidth="1"/>
    <col min="14351" max="14351" width="3.42578125" style="468" customWidth="1"/>
    <col min="14352" max="14592" width="11.7109375" style="468"/>
    <col min="14593" max="14593" width="37.28515625" style="468" customWidth="1"/>
    <col min="14594" max="14594" width="6.7109375" style="468" customWidth="1"/>
    <col min="14595" max="14595" width="9.85546875" style="468" bestFit="1" customWidth="1"/>
    <col min="14596" max="14596" width="5.7109375" style="468" customWidth="1"/>
    <col min="14597" max="14597" width="13.85546875" style="468" bestFit="1" customWidth="1"/>
    <col min="14598" max="14598" width="7.7109375" style="468" bestFit="1" customWidth="1"/>
    <col min="14599" max="14599" width="9.5703125" style="468" bestFit="1" customWidth="1"/>
    <col min="14600" max="14600" width="9.85546875" style="468" bestFit="1" customWidth="1"/>
    <col min="14601" max="14601" width="13.42578125" style="468" bestFit="1" customWidth="1"/>
    <col min="14602" max="14603" width="13" style="468" bestFit="1" customWidth="1"/>
    <col min="14604" max="14604" width="16.5703125" style="468" bestFit="1" customWidth="1"/>
    <col min="14605" max="14606" width="15.85546875" style="468" bestFit="1" customWidth="1"/>
    <col min="14607" max="14607" width="3.42578125" style="468" customWidth="1"/>
    <col min="14608" max="14848" width="11.7109375" style="468"/>
    <col min="14849" max="14849" width="37.28515625" style="468" customWidth="1"/>
    <col min="14850" max="14850" width="6.7109375" style="468" customWidth="1"/>
    <col min="14851" max="14851" width="9.85546875" style="468" bestFit="1" customWidth="1"/>
    <col min="14852" max="14852" width="5.7109375" style="468" customWidth="1"/>
    <col min="14853" max="14853" width="13.85546875" style="468" bestFit="1" customWidth="1"/>
    <col min="14854" max="14854" width="7.7109375" style="468" bestFit="1" customWidth="1"/>
    <col min="14855" max="14855" width="9.5703125" style="468" bestFit="1" customWidth="1"/>
    <col min="14856" max="14856" width="9.85546875" style="468" bestFit="1" customWidth="1"/>
    <col min="14857" max="14857" width="13.42578125" style="468" bestFit="1" customWidth="1"/>
    <col min="14858" max="14859" width="13" style="468" bestFit="1" customWidth="1"/>
    <col min="14860" max="14860" width="16.5703125" style="468" bestFit="1" customWidth="1"/>
    <col min="14861" max="14862" width="15.85546875" style="468" bestFit="1" customWidth="1"/>
    <col min="14863" max="14863" width="3.42578125" style="468" customWidth="1"/>
    <col min="14864" max="15104" width="11.7109375" style="468"/>
    <col min="15105" max="15105" width="37.28515625" style="468" customWidth="1"/>
    <col min="15106" max="15106" width="6.7109375" style="468" customWidth="1"/>
    <col min="15107" max="15107" width="9.85546875" style="468" bestFit="1" customWidth="1"/>
    <col min="15108" max="15108" width="5.7109375" style="468" customWidth="1"/>
    <col min="15109" max="15109" width="13.85546875" style="468" bestFit="1" customWidth="1"/>
    <col min="15110" max="15110" width="7.7109375" style="468" bestFit="1" customWidth="1"/>
    <col min="15111" max="15111" width="9.5703125" style="468" bestFit="1" customWidth="1"/>
    <col min="15112" max="15112" width="9.85546875" style="468" bestFit="1" customWidth="1"/>
    <col min="15113" max="15113" width="13.42578125" style="468" bestFit="1" customWidth="1"/>
    <col min="15114" max="15115" width="13" style="468" bestFit="1" customWidth="1"/>
    <col min="15116" max="15116" width="16.5703125" style="468" bestFit="1" customWidth="1"/>
    <col min="15117" max="15118" width="15.85546875" style="468" bestFit="1" customWidth="1"/>
    <col min="15119" max="15119" width="3.42578125" style="468" customWidth="1"/>
    <col min="15120" max="15360" width="11.7109375" style="468"/>
    <col min="15361" max="15361" width="37.28515625" style="468" customWidth="1"/>
    <col min="15362" max="15362" width="6.7109375" style="468" customWidth="1"/>
    <col min="15363" max="15363" width="9.85546875" style="468" bestFit="1" customWidth="1"/>
    <col min="15364" max="15364" width="5.7109375" style="468" customWidth="1"/>
    <col min="15365" max="15365" width="13.85546875" style="468" bestFit="1" customWidth="1"/>
    <col min="15366" max="15366" width="7.7109375" style="468" bestFit="1" customWidth="1"/>
    <col min="15367" max="15367" width="9.5703125" style="468" bestFit="1" customWidth="1"/>
    <col min="15368" max="15368" width="9.85546875" style="468" bestFit="1" customWidth="1"/>
    <col min="15369" max="15369" width="13.42578125" style="468" bestFit="1" customWidth="1"/>
    <col min="15370" max="15371" width="13" style="468" bestFit="1" customWidth="1"/>
    <col min="15372" max="15372" width="16.5703125" style="468" bestFit="1" customWidth="1"/>
    <col min="15373" max="15374" width="15.85546875" style="468" bestFit="1" customWidth="1"/>
    <col min="15375" max="15375" width="3.42578125" style="468" customWidth="1"/>
    <col min="15376" max="15616" width="11.7109375" style="468"/>
    <col min="15617" max="15617" width="37.28515625" style="468" customWidth="1"/>
    <col min="15618" max="15618" width="6.7109375" style="468" customWidth="1"/>
    <col min="15619" max="15619" width="9.85546875" style="468" bestFit="1" customWidth="1"/>
    <col min="15620" max="15620" width="5.7109375" style="468" customWidth="1"/>
    <col min="15621" max="15621" width="13.85546875" style="468" bestFit="1" customWidth="1"/>
    <col min="15622" max="15622" width="7.7109375" style="468" bestFit="1" customWidth="1"/>
    <col min="15623" max="15623" width="9.5703125" style="468" bestFit="1" customWidth="1"/>
    <col min="15624" max="15624" width="9.85546875" style="468" bestFit="1" customWidth="1"/>
    <col min="15625" max="15625" width="13.42578125" style="468" bestFit="1" customWidth="1"/>
    <col min="15626" max="15627" width="13" style="468" bestFit="1" customWidth="1"/>
    <col min="15628" max="15628" width="16.5703125" style="468" bestFit="1" customWidth="1"/>
    <col min="15629" max="15630" width="15.85546875" style="468" bestFit="1" customWidth="1"/>
    <col min="15631" max="15631" width="3.42578125" style="468" customWidth="1"/>
    <col min="15632" max="15872" width="11.7109375" style="468"/>
    <col min="15873" max="15873" width="37.28515625" style="468" customWidth="1"/>
    <col min="15874" max="15874" width="6.7109375" style="468" customWidth="1"/>
    <col min="15875" max="15875" width="9.85546875" style="468" bestFit="1" customWidth="1"/>
    <col min="15876" max="15876" width="5.7109375" style="468" customWidth="1"/>
    <col min="15877" max="15877" width="13.85546875" style="468" bestFit="1" customWidth="1"/>
    <col min="15878" max="15878" width="7.7109375" style="468" bestFit="1" customWidth="1"/>
    <col min="15879" max="15879" width="9.5703125" style="468" bestFit="1" customWidth="1"/>
    <col min="15880" max="15880" width="9.85546875" style="468" bestFit="1" customWidth="1"/>
    <col min="15881" max="15881" width="13.42578125" style="468" bestFit="1" customWidth="1"/>
    <col min="15882" max="15883" width="13" style="468" bestFit="1" customWidth="1"/>
    <col min="15884" max="15884" width="16.5703125" style="468" bestFit="1" customWidth="1"/>
    <col min="15885" max="15886" width="15.85546875" style="468" bestFit="1" customWidth="1"/>
    <col min="15887" max="15887" width="3.42578125" style="468" customWidth="1"/>
    <col min="15888" max="16128" width="11.7109375" style="468"/>
    <col min="16129" max="16129" width="37.28515625" style="468" customWidth="1"/>
    <col min="16130" max="16130" width="6.7109375" style="468" customWidth="1"/>
    <col min="16131" max="16131" width="9.85546875" style="468" bestFit="1" customWidth="1"/>
    <col min="16132" max="16132" width="5.7109375" style="468" customWidth="1"/>
    <col min="16133" max="16133" width="13.85546875" style="468" bestFit="1" customWidth="1"/>
    <col min="16134" max="16134" width="7.7109375" style="468" bestFit="1" customWidth="1"/>
    <col min="16135" max="16135" width="9.5703125" style="468" bestFit="1" customWidth="1"/>
    <col min="16136" max="16136" width="9.85546875" style="468" bestFit="1" customWidth="1"/>
    <col min="16137" max="16137" width="13.42578125" style="468" bestFit="1" customWidth="1"/>
    <col min="16138" max="16139" width="13" style="468" bestFit="1" customWidth="1"/>
    <col min="16140" max="16140" width="16.5703125" style="468" bestFit="1" customWidth="1"/>
    <col min="16141" max="16142" width="15.85546875" style="468" bestFit="1" customWidth="1"/>
    <col min="16143" max="16143" width="3.42578125" style="468" customWidth="1"/>
    <col min="16144" max="16384" width="11.7109375" style="468"/>
  </cols>
  <sheetData>
    <row r="1" spans="1:15" ht="12.75" x14ac:dyDescent="0.2">
      <c r="A1" s="252" t="s">
        <v>0</v>
      </c>
      <c r="B1" s="464"/>
      <c r="D1" s="466"/>
      <c r="E1" s="467"/>
    </row>
    <row r="2" spans="1:15" ht="12.75" x14ac:dyDescent="0.2">
      <c r="A2" s="252" t="s">
        <v>1</v>
      </c>
      <c r="B2" s="464"/>
      <c r="D2" s="466"/>
      <c r="E2" s="467"/>
    </row>
    <row r="3" spans="1:15" ht="12.75" x14ac:dyDescent="0.2">
      <c r="A3" s="247" t="s">
        <v>814</v>
      </c>
      <c r="F3" s="249" t="s">
        <v>3</v>
      </c>
      <c r="L3" s="470"/>
    </row>
    <row r="4" spans="1:15" x14ac:dyDescent="0.15">
      <c r="A4" s="254"/>
      <c r="B4" s="464"/>
      <c r="C4" s="464"/>
      <c r="D4" s="254"/>
      <c r="E4" s="471"/>
      <c r="F4" s="254" t="s">
        <v>3</v>
      </c>
      <c r="G4" s="254"/>
      <c r="H4" s="254"/>
      <c r="I4" s="254"/>
      <c r="J4" s="254"/>
      <c r="K4" s="254"/>
      <c r="L4" s="254"/>
      <c r="M4" s="254"/>
      <c r="N4" s="254"/>
      <c r="O4" s="254"/>
    </row>
    <row r="5" spans="1:15" ht="12.75" customHeight="1" x14ac:dyDescent="0.2">
      <c r="A5" s="168" t="s">
        <v>4</v>
      </c>
      <c r="B5" s="169" t="s">
        <v>5</v>
      </c>
      <c r="C5" s="169"/>
      <c r="D5" s="170" t="s">
        <v>6</v>
      </c>
      <c r="E5" s="171"/>
      <c r="F5" s="172" t="s">
        <v>7</v>
      </c>
      <c r="G5" s="172" t="s">
        <v>8</v>
      </c>
      <c r="H5" s="172" t="s">
        <v>9</v>
      </c>
      <c r="I5" s="172" t="s">
        <v>10</v>
      </c>
      <c r="J5" s="728" t="s">
        <v>11</v>
      </c>
      <c r="K5" s="728"/>
      <c r="L5" s="172" t="s">
        <v>12</v>
      </c>
      <c r="M5" s="172" t="s">
        <v>13</v>
      </c>
      <c r="N5" s="173" t="s">
        <v>14</v>
      </c>
      <c r="O5" s="472"/>
    </row>
    <row r="6" spans="1:15" ht="12.75" customHeight="1" x14ac:dyDescent="0.2">
      <c r="A6" s="174"/>
      <c r="B6" s="175"/>
      <c r="C6" s="175"/>
      <c r="D6" s="176"/>
      <c r="E6" s="177"/>
      <c r="F6" s="176"/>
      <c r="G6" s="175" t="s">
        <v>15</v>
      </c>
      <c r="H6" s="175" t="s">
        <v>16</v>
      </c>
      <c r="I6" s="178" t="s">
        <v>17</v>
      </c>
      <c r="J6" s="178" t="s">
        <v>18</v>
      </c>
      <c r="K6" s="178" t="s">
        <v>19</v>
      </c>
      <c r="L6" s="175" t="s">
        <v>20</v>
      </c>
      <c r="M6" s="175" t="s">
        <v>21</v>
      </c>
      <c r="N6" s="179" t="s">
        <v>22</v>
      </c>
      <c r="O6" s="472"/>
    </row>
    <row r="7" spans="1:15" ht="12.75" customHeight="1" x14ac:dyDescent="0.2">
      <c r="A7" s="174"/>
      <c r="B7" s="175" t="s">
        <v>23</v>
      </c>
      <c r="C7" s="175" t="s">
        <v>24</v>
      </c>
      <c r="D7" s="180"/>
      <c r="E7" s="181" t="s">
        <v>25</v>
      </c>
      <c r="F7" s="176"/>
      <c r="G7" s="175" t="s">
        <v>26</v>
      </c>
      <c r="H7" s="175" t="s">
        <v>27</v>
      </c>
      <c r="I7" s="175" t="s">
        <v>28</v>
      </c>
      <c r="J7" s="178" t="s">
        <v>29</v>
      </c>
      <c r="K7" s="178" t="s">
        <v>30</v>
      </c>
      <c r="L7" s="175" t="s">
        <v>31</v>
      </c>
      <c r="M7" s="175" t="s">
        <v>32</v>
      </c>
      <c r="N7" s="182"/>
      <c r="O7" s="472"/>
    </row>
    <row r="8" spans="1:15" ht="12.75" customHeight="1" x14ac:dyDescent="0.2">
      <c r="A8" s="183" t="s">
        <v>815</v>
      </c>
      <c r="B8" s="184"/>
      <c r="C8" s="184">
        <v>22408.36</v>
      </c>
      <c r="D8" s="185"/>
      <c r="E8" s="184"/>
      <c r="F8" s="184" t="s">
        <v>816</v>
      </c>
      <c r="G8" s="184">
        <v>488.75</v>
      </c>
      <c r="H8" s="186"/>
      <c r="I8" s="186"/>
      <c r="J8" s="186"/>
      <c r="K8" s="186"/>
      <c r="L8" s="187" t="s">
        <v>35</v>
      </c>
      <c r="M8" s="186" t="s">
        <v>22</v>
      </c>
      <c r="N8" s="188"/>
      <c r="O8" s="472"/>
    </row>
    <row r="9" spans="1:15" x14ac:dyDescent="0.15">
      <c r="A9" s="254"/>
      <c r="B9" s="464"/>
      <c r="C9" s="473"/>
      <c r="D9" s="254"/>
      <c r="E9" s="471"/>
      <c r="F9" s="254"/>
      <c r="G9" s="464"/>
      <c r="H9" s="464"/>
      <c r="I9" s="464"/>
      <c r="J9" s="464"/>
      <c r="K9" s="254"/>
      <c r="L9" s="254"/>
      <c r="M9" s="254"/>
      <c r="N9" s="254"/>
      <c r="O9" s="254"/>
    </row>
    <row r="10" spans="1:15" x14ac:dyDescent="0.15">
      <c r="A10" s="265" t="s">
        <v>36</v>
      </c>
      <c r="B10" s="262">
        <v>193</v>
      </c>
      <c r="C10" s="262" t="s">
        <v>37</v>
      </c>
      <c r="D10" s="262" t="s">
        <v>38</v>
      </c>
      <c r="E10" s="474">
        <v>163</v>
      </c>
      <c r="F10" s="475" t="s">
        <v>39</v>
      </c>
      <c r="G10" s="476">
        <v>6.5</v>
      </c>
      <c r="H10" s="262" t="s">
        <v>40</v>
      </c>
      <c r="I10" s="477">
        <v>11.5</v>
      </c>
      <c r="J10" s="478">
        <v>163000</v>
      </c>
      <c r="K10" s="478">
        <v>0</v>
      </c>
      <c r="L10" s="478">
        <v>0</v>
      </c>
      <c r="M10" s="478">
        <v>0</v>
      </c>
      <c r="N10" s="478">
        <v>0</v>
      </c>
      <c r="O10" s="479"/>
    </row>
    <row r="11" spans="1:15" x14ac:dyDescent="0.15">
      <c r="A11" s="265" t="s">
        <v>36</v>
      </c>
      <c r="B11" s="262">
        <v>193</v>
      </c>
      <c r="C11" s="262" t="s">
        <v>37</v>
      </c>
      <c r="D11" s="262" t="s">
        <v>38</v>
      </c>
      <c r="E11" s="474">
        <v>139</v>
      </c>
      <c r="F11" s="475" t="s">
        <v>41</v>
      </c>
      <c r="G11" s="476">
        <v>6.3</v>
      </c>
      <c r="H11" s="262" t="s">
        <v>40</v>
      </c>
      <c r="I11" s="477">
        <v>24.5</v>
      </c>
      <c r="J11" s="478">
        <v>139000</v>
      </c>
      <c r="K11" s="478">
        <v>89856.45</v>
      </c>
      <c r="L11" s="478">
        <v>2013536</v>
      </c>
      <c r="M11" s="478">
        <v>10295</v>
      </c>
      <c r="N11" s="478">
        <v>2023831</v>
      </c>
      <c r="O11" s="479"/>
    </row>
    <row r="12" spans="1:15" x14ac:dyDescent="0.15">
      <c r="A12" s="265" t="s">
        <v>36</v>
      </c>
      <c r="B12" s="262">
        <v>199</v>
      </c>
      <c r="C12" s="262" t="s">
        <v>42</v>
      </c>
      <c r="D12" s="262" t="s">
        <v>38</v>
      </c>
      <c r="E12" s="474">
        <v>168</v>
      </c>
      <c r="F12" s="475" t="s">
        <v>43</v>
      </c>
      <c r="G12" s="476">
        <v>6.5</v>
      </c>
      <c r="H12" s="262" t="s">
        <v>40</v>
      </c>
      <c r="I12" s="477">
        <v>11.5</v>
      </c>
      <c r="J12" s="478">
        <v>168000</v>
      </c>
      <c r="K12" s="478">
        <v>0</v>
      </c>
      <c r="L12" s="478">
        <v>0</v>
      </c>
      <c r="M12" s="478">
        <v>0</v>
      </c>
      <c r="N12" s="478">
        <v>0</v>
      </c>
      <c r="O12" s="479"/>
    </row>
    <row r="13" spans="1:15" x14ac:dyDescent="0.15">
      <c r="A13" s="265" t="s">
        <v>36</v>
      </c>
      <c r="B13" s="262">
        <v>199</v>
      </c>
      <c r="C13" s="262" t="s">
        <v>42</v>
      </c>
      <c r="D13" s="262" t="s">
        <v>38</v>
      </c>
      <c r="E13" s="474">
        <v>143</v>
      </c>
      <c r="F13" s="475" t="s">
        <v>44</v>
      </c>
      <c r="G13" s="476">
        <v>6.3</v>
      </c>
      <c r="H13" s="262" t="s">
        <v>40</v>
      </c>
      <c r="I13" s="477">
        <v>24.5</v>
      </c>
      <c r="J13" s="478">
        <v>143000</v>
      </c>
      <c r="K13" s="478">
        <v>97807.39</v>
      </c>
      <c r="L13" s="478">
        <v>2191703</v>
      </c>
      <c r="M13" s="478">
        <v>11206</v>
      </c>
      <c r="N13" s="478">
        <v>2202909</v>
      </c>
      <c r="O13" s="479"/>
    </row>
    <row r="14" spans="1:15" x14ac:dyDescent="0.15">
      <c r="A14" s="265" t="s">
        <v>36</v>
      </c>
      <c r="B14" s="262">
        <v>202</v>
      </c>
      <c r="C14" s="262" t="s">
        <v>45</v>
      </c>
      <c r="D14" s="262" t="s">
        <v>38</v>
      </c>
      <c r="E14" s="474">
        <v>230</v>
      </c>
      <c r="F14" s="475" t="s">
        <v>46</v>
      </c>
      <c r="G14" s="476">
        <v>7.4</v>
      </c>
      <c r="H14" s="262" t="s">
        <v>40</v>
      </c>
      <c r="I14" s="477">
        <v>5</v>
      </c>
      <c r="J14" s="478">
        <v>230000</v>
      </c>
      <c r="K14" s="478">
        <v>0</v>
      </c>
      <c r="L14" s="478">
        <v>0</v>
      </c>
      <c r="M14" s="478">
        <v>0</v>
      </c>
      <c r="N14" s="478">
        <v>0</v>
      </c>
      <c r="O14" s="479"/>
    </row>
    <row r="15" spans="1:15" x14ac:dyDescent="0.15">
      <c r="A15" s="265" t="s">
        <v>47</v>
      </c>
      <c r="B15" s="262">
        <v>202</v>
      </c>
      <c r="C15" s="262" t="s">
        <v>45</v>
      </c>
      <c r="D15" s="262" t="s">
        <v>38</v>
      </c>
      <c r="E15" s="474">
        <v>317</v>
      </c>
      <c r="F15" s="475" t="s">
        <v>48</v>
      </c>
      <c r="G15" s="476">
        <v>7.4</v>
      </c>
      <c r="H15" s="262" t="s">
        <v>40</v>
      </c>
      <c r="I15" s="477">
        <v>20</v>
      </c>
      <c r="J15" s="478">
        <v>317000</v>
      </c>
      <c r="K15" s="478">
        <v>151569.04</v>
      </c>
      <c r="L15" s="478">
        <v>3396414</v>
      </c>
      <c r="M15" s="478">
        <v>20344</v>
      </c>
      <c r="N15" s="478">
        <v>3416758</v>
      </c>
      <c r="O15" s="479"/>
    </row>
    <row r="16" spans="1:15" x14ac:dyDescent="0.15">
      <c r="A16" s="265" t="s">
        <v>49</v>
      </c>
      <c r="B16" s="262">
        <v>211</v>
      </c>
      <c r="C16" s="262" t="s">
        <v>50</v>
      </c>
      <c r="D16" s="262" t="s">
        <v>38</v>
      </c>
      <c r="E16" s="474">
        <v>290</v>
      </c>
      <c r="F16" s="262" t="s">
        <v>51</v>
      </c>
      <c r="G16" s="476">
        <v>6.9</v>
      </c>
      <c r="H16" s="262" t="s">
        <v>40</v>
      </c>
      <c r="I16" s="477">
        <v>20</v>
      </c>
      <c r="J16" s="478">
        <v>290000</v>
      </c>
      <c r="K16" s="478">
        <v>91913.9</v>
      </c>
      <c r="L16" s="478">
        <v>2059640</v>
      </c>
      <c r="M16" s="478">
        <v>469062</v>
      </c>
      <c r="N16" s="478">
        <v>2528702</v>
      </c>
      <c r="O16" s="479"/>
    </row>
    <row r="17" spans="1:15" ht="12" customHeight="1" x14ac:dyDescent="0.15">
      <c r="A17" s="265" t="s">
        <v>49</v>
      </c>
      <c r="B17" s="262">
        <v>211</v>
      </c>
      <c r="C17" s="262" t="s">
        <v>50</v>
      </c>
      <c r="D17" s="262" t="s">
        <v>38</v>
      </c>
      <c r="E17" s="474">
        <v>128</v>
      </c>
      <c r="F17" s="262" t="s">
        <v>52</v>
      </c>
      <c r="G17" s="476">
        <v>6.9</v>
      </c>
      <c r="H17" s="262" t="s">
        <v>40</v>
      </c>
      <c r="I17" s="477">
        <v>20</v>
      </c>
      <c r="J17" s="478">
        <v>128000</v>
      </c>
      <c r="K17" s="478">
        <v>39467.449999999997</v>
      </c>
      <c r="L17" s="478">
        <v>884401</v>
      </c>
      <c r="M17" s="478">
        <v>201410</v>
      </c>
      <c r="N17" s="478">
        <v>1085811</v>
      </c>
      <c r="O17" s="479"/>
    </row>
    <row r="18" spans="1:15" x14ac:dyDescent="0.15">
      <c r="A18" s="265" t="s">
        <v>53</v>
      </c>
      <c r="B18" s="262">
        <v>211</v>
      </c>
      <c r="C18" s="262" t="s">
        <v>50</v>
      </c>
      <c r="D18" s="262" t="s">
        <v>38</v>
      </c>
      <c r="E18" s="474">
        <v>22</v>
      </c>
      <c r="F18" s="262" t="s">
        <v>54</v>
      </c>
      <c r="G18" s="476">
        <v>6.9</v>
      </c>
      <c r="H18" s="262" t="s">
        <v>40</v>
      </c>
      <c r="I18" s="477">
        <v>20</v>
      </c>
      <c r="J18" s="478">
        <v>22000</v>
      </c>
      <c r="K18" s="478">
        <v>51290.58</v>
      </c>
      <c r="L18" s="478">
        <v>1149338</v>
      </c>
      <c r="M18" s="478">
        <v>261750</v>
      </c>
      <c r="N18" s="478">
        <v>1411088</v>
      </c>
      <c r="O18" s="479"/>
    </row>
    <row r="19" spans="1:15" x14ac:dyDescent="0.15">
      <c r="A19" s="265"/>
      <c r="B19" s="262"/>
      <c r="C19" s="262"/>
      <c r="D19" s="262"/>
      <c r="E19" s="474"/>
      <c r="F19" s="262"/>
      <c r="G19" s="476"/>
      <c r="H19" s="262"/>
      <c r="I19" s="477"/>
      <c r="J19" s="478"/>
      <c r="K19" s="478"/>
      <c r="L19" s="478"/>
      <c r="M19" s="478"/>
      <c r="N19" s="478"/>
      <c r="O19" s="479"/>
    </row>
    <row r="20" spans="1:15" x14ac:dyDescent="0.15">
      <c r="A20" s="265" t="s">
        <v>49</v>
      </c>
      <c r="B20" s="262">
        <v>221</v>
      </c>
      <c r="C20" s="262" t="s">
        <v>55</v>
      </c>
      <c r="D20" s="262" t="s">
        <v>38</v>
      </c>
      <c r="E20" s="474">
        <v>330</v>
      </c>
      <c r="F20" s="262" t="s">
        <v>56</v>
      </c>
      <c r="G20" s="476">
        <v>7.4</v>
      </c>
      <c r="H20" s="262" t="s">
        <v>57</v>
      </c>
      <c r="I20" s="477">
        <v>20</v>
      </c>
      <c r="J20" s="478">
        <v>330000</v>
      </c>
      <c r="K20" s="478">
        <v>197855.2</v>
      </c>
      <c r="L20" s="478">
        <v>4433611</v>
      </c>
      <c r="M20" s="478">
        <v>1088405</v>
      </c>
      <c r="N20" s="478">
        <v>5522016</v>
      </c>
      <c r="O20" s="479"/>
    </row>
    <row r="21" spans="1:15" x14ac:dyDescent="0.15">
      <c r="A21" s="265" t="s">
        <v>49</v>
      </c>
      <c r="B21" s="262">
        <v>221</v>
      </c>
      <c r="C21" s="262" t="s">
        <v>55</v>
      </c>
      <c r="D21" s="262" t="s">
        <v>38</v>
      </c>
      <c r="E21" s="474">
        <v>43</v>
      </c>
      <c r="F21" s="262" t="s">
        <v>58</v>
      </c>
      <c r="G21" s="476">
        <v>7.4</v>
      </c>
      <c r="H21" s="262" t="s">
        <v>57</v>
      </c>
      <c r="I21" s="477">
        <v>20</v>
      </c>
      <c r="J21" s="478">
        <v>43000</v>
      </c>
      <c r="K21" s="478">
        <v>25721.279999999999</v>
      </c>
      <c r="L21" s="478">
        <v>576372</v>
      </c>
      <c r="M21" s="478">
        <v>141487</v>
      </c>
      <c r="N21" s="478">
        <v>717859</v>
      </c>
      <c r="O21" s="479"/>
    </row>
    <row r="22" spans="1:15" x14ac:dyDescent="0.15">
      <c r="A22" s="265" t="s">
        <v>49</v>
      </c>
      <c r="B22" s="262">
        <v>221</v>
      </c>
      <c r="C22" s="262" t="s">
        <v>55</v>
      </c>
      <c r="D22" s="262" t="s">
        <v>38</v>
      </c>
      <c r="E22" s="474">
        <v>240</v>
      </c>
      <c r="F22" s="262" t="s">
        <v>59</v>
      </c>
      <c r="G22" s="476">
        <v>7.4</v>
      </c>
      <c r="H22" s="262" t="s">
        <v>57</v>
      </c>
      <c r="I22" s="477">
        <v>12</v>
      </c>
      <c r="J22" s="478">
        <v>240000</v>
      </c>
      <c r="K22" s="478">
        <v>0</v>
      </c>
      <c r="L22" s="478">
        <v>0</v>
      </c>
      <c r="M22" s="478">
        <v>0</v>
      </c>
      <c r="N22" s="478">
        <v>0</v>
      </c>
      <c r="O22" s="479"/>
    </row>
    <row r="23" spans="1:15" x14ac:dyDescent="0.15">
      <c r="A23" s="265" t="s">
        <v>49</v>
      </c>
      <c r="B23" s="262">
        <v>221</v>
      </c>
      <c r="C23" s="262" t="s">
        <v>55</v>
      </c>
      <c r="D23" s="262" t="s">
        <v>38</v>
      </c>
      <c r="E23" s="474">
        <v>55</v>
      </c>
      <c r="F23" s="262" t="s">
        <v>60</v>
      </c>
      <c r="G23" s="476">
        <v>7.4</v>
      </c>
      <c r="H23" s="262" t="s">
        <v>57</v>
      </c>
      <c r="I23" s="477">
        <v>12</v>
      </c>
      <c r="J23" s="478">
        <v>55000</v>
      </c>
      <c r="K23" s="478">
        <v>0</v>
      </c>
      <c r="L23" s="478">
        <v>0</v>
      </c>
      <c r="M23" s="478">
        <v>0</v>
      </c>
      <c r="N23" s="478">
        <v>0</v>
      </c>
      <c r="O23" s="479"/>
    </row>
    <row r="24" spans="1:15" x14ac:dyDescent="0.15">
      <c r="A24" s="265" t="s">
        <v>53</v>
      </c>
      <c r="B24" s="262">
        <v>221</v>
      </c>
      <c r="C24" s="262" t="s">
        <v>55</v>
      </c>
      <c r="D24" s="262" t="s">
        <v>38</v>
      </c>
      <c r="E24" s="474">
        <v>50</v>
      </c>
      <c r="F24" s="262" t="s">
        <v>61</v>
      </c>
      <c r="G24" s="476">
        <v>7.4</v>
      </c>
      <c r="H24" s="262" t="s">
        <v>57</v>
      </c>
      <c r="I24" s="477">
        <v>20</v>
      </c>
      <c r="J24" s="478">
        <v>50000</v>
      </c>
      <c r="K24" s="478">
        <v>120698</v>
      </c>
      <c r="L24" s="478">
        <v>2704644</v>
      </c>
      <c r="M24" s="478">
        <v>660808</v>
      </c>
      <c r="N24" s="478">
        <v>3365452</v>
      </c>
      <c r="O24" s="479"/>
    </row>
    <row r="25" spans="1:15" x14ac:dyDescent="0.15">
      <c r="A25" s="265" t="s">
        <v>62</v>
      </c>
      <c r="B25" s="262">
        <v>225</v>
      </c>
      <c r="C25" s="262" t="s">
        <v>63</v>
      </c>
      <c r="D25" s="262" t="s">
        <v>38</v>
      </c>
      <c r="E25" s="474">
        <v>427</v>
      </c>
      <c r="F25" s="262" t="s">
        <v>64</v>
      </c>
      <c r="G25" s="476">
        <v>7.5</v>
      </c>
      <c r="H25" s="262" t="s">
        <v>65</v>
      </c>
      <c r="I25" s="477">
        <v>24</v>
      </c>
      <c r="J25" s="478">
        <v>427000</v>
      </c>
      <c r="K25" s="478">
        <v>0</v>
      </c>
      <c r="L25" s="478">
        <v>0</v>
      </c>
      <c r="M25" s="478">
        <v>0</v>
      </c>
      <c r="N25" s="478">
        <v>0</v>
      </c>
      <c r="O25" s="479"/>
    </row>
    <row r="26" spans="1:15" x14ac:dyDescent="0.15">
      <c r="A26" s="265" t="s">
        <v>66</v>
      </c>
      <c r="B26" s="262">
        <v>225</v>
      </c>
      <c r="C26" s="262" t="s">
        <v>63</v>
      </c>
      <c r="D26" s="262" t="s">
        <v>38</v>
      </c>
      <c r="E26" s="474">
        <v>36</v>
      </c>
      <c r="F26" s="262" t="s">
        <v>67</v>
      </c>
      <c r="G26" s="476">
        <v>7.5</v>
      </c>
      <c r="H26" s="262" t="s">
        <v>65</v>
      </c>
      <c r="I26" s="477">
        <v>24</v>
      </c>
      <c r="J26" s="478">
        <v>36000</v>
      </c>
      <c r="K26" s="478">
        <v>0</v>
      </c>
      <c r="L26" s="478">
        <v>0</v>
      </c>
      <c r="M26" s="478">
        <v>0</v>
      </c>
      <c r="N26" s="478">
        <v>0</v>
      </c>
      <c r="O26" s="479"/>
    </row>
    <row r="27" spans="1:15" x14ac:dyDescent="0.15">
      <c r="A27" s="265"/>
      <c r="B27" s="262"/>
      <c r="C27" s="262"/>
      <c r="D27" s="262"/>
      <c r="E27" s="474"/>
      <c r="F27" s="262"/>
      <c r="G27" s="476"/>
      <c r="H27" s="262"/>
      <c r="I27" s="477"/>
      <c r="J27" s="478"/>
      <c r="K27" s="478"/>
      <c r="L27" s="478"/>
      <c r="M27" s="478"/>
      <c r="N27" s="478"/>
      <c r="O27" s="479"/>
    </row>
    <row r="28" spans="1:15" x14ac:dyDescent="0.15">
      <c r="A28" s="265" t="s">
        <v>62</v>
      </c>
      <c r="B28" s="262">
        <v>228</v>
      </c>
      <c r="C28" s="262" t="s">
        <v>68</v>
      </c>
      <c r="D28" s="262" t="s">
        <v>38</v>
      </c>
      <c r="E28" s="474">
        <v>433</v>
      </c>
      <c r="F28" s="262" t="s">
        <v>43</v>
      </c>
      <c r="G28" s="476">
        <v>7.5</v>
      </c>
      <c r="H28" s="262" t="s">
        <v>65</v>
      </c>
      <c r="I28" s="477">
        <v>21</v>
      </c>
      <c r="J28" s="478">
        <v>433000</v>
      </c>
      <c r="K28" s="478">
        <v>184444</v>
      </c>
      <c r="L28" s="478">
        <v>4133088</v>
      </c>
      <c r="M28" s="478">
        <v>25365</v>
      </c>
      <c r="N28" s="478">
        <v>4158453</v>
      </c>
      <c r="O28" s="479"/>
    </row>
    <row r="29" spans="1:15" x14ac:dyDescent="0.15">
      <c r="A29" s="265" t="s">
        <v>66</v>
      </c>
      <c r="B29" s="262">
        <v>228</v>
      </c>
      <c r="C29" s="262" t="s">
        <v>68</v>
      </c>
      <c r="D29" s="262" t="s">
        <v>38</v>
      </c>
      <c r="E29" s="474">
        <v>60</v>
      </c>
      <c r="F29" s="262" t="s">
        <v>44</v>
      </c>
      <c r="G29" s="476">
        <v>7.5</v>
      </c>
      <c r="H29" s="262" t="s">
        <v>65</v>
      </c>
      <c r="I29" s="477">
        <v>21</v>
      </c>
      <c r="J29" s="478">
        <v>60000</v>
      </c>
      <c r="K29" s="478">
        <v>140346</v>
      </c>
      <c r="L29" s="478">
        <v>3144924</v>
      </c>
      <c r="M29" s="478">
        <v>19300</v>
      </c>
      <c r="N29" s="478">
        <v>3164224</v>
      </c>
      <c r="O29" s="479"/>
    </row>
    <row r="30" spans="1:15" x14ac:dyDescent="0.15">
      <c r="A30" s="265" t="s">
        <v>69</v>
      </c>
      <c r="B30" s="262">
        <v>236</v>
      </c>
      <c r="C30" s="262" t="s">
        <v>70</v>
      </c>
      <c r="D30" s="262" t="s">
        <v>38</v>
      </c>
      <c r="E30" s="474">
        <v>403</v>
      </c>
      <c r="F30" s="475" t="s">
        <v>71</v>
      </c>
      <c r="G30" s="476">
        <v>7</v>
      </c>
      <c r="H30" s="262" t="s">
        <v>65</v>
      </c>
      <c r="I30" s="477">
        <v>19</v>
      </c>
      <c r="J30" s="478">
        <v>403000</v>
      </c>
      <c r="K30" s="478">
        <v>176934.97</v>
      </c>
      <c r="L30" s="478">
        <v>3964823</v>
      </c>
      <c r="M30" s="478">
        <v>45473</v>
      </c>
      <c r="N30" s="478">
        <v>4010296</v>
      </c>
      <c r="O30" s="479"/>
    </row>
    <row r="31" spans="1:15" x14ac:dyDescent="0.15">
      <c r="A31" s="265" t="s">
        <v>72</v>
      </c>
      <c r="B31" s="262">
        <v>236</v>
      </c>
      <c r="C31" s="262" t="s">
        <v>70</v>
      </c>
      <c r="D31" s="262" t="s">
        <v>38</v>
      </c>
      <c r="E31" s="474">
        <v>35.5</v>
      </c>
      <c r="F31" s="475" t="s">
        <v>73</v>
      </c>
      <c r="G31" s="476">
        <v>6.5</v>
      </c>
      <c r="H31" s="262" t="s">
        <v>65</v>
      </c>
      <c r="I31" s="477">
        <v>20</v>
      </c>
      <c r="J31" s="478">
        <v>35500</v>
      </c>
      <c r="K31" s="478">
        <v>74021</v>
      </c>
      <c r="L31" s="478">
        <v>1658689</v>
      </c>
      <c r="M31" s="478">
        <v>0</v>
      </c>
      <c r="N31" s="478">
        <v>1658689</v>
      </c>
      <c r="O31" s="479"/>
    </row>
    <row r="32" spans="1:15" x14ac:dyDescent="0.15">
      <c r="A32" s="265"/>
      <c r="B32" s="262"/>
      <c r="C32" s="262"/>
      <c r="D32" s="262"/>
      <c r="E32" s="474"/>
      <c r="F32" s="262"/>
      <c r="G32" s="476"/>
      <c r="H32" s="262"/>
      <c r="I32" s="477"/>
      <c r="J32" s="478"/>
      <c r="K32" s="478"/>
      <c r="L32" s="478"/>
      <c r="M32" s="478"/>
      <c r="N32" s="478"/>
      <c r="O32" s="479"/>
    </row>
    <row r="33" spans="1:15" x14ac:dyDescent="0.15">
      <c r="A33" s="265" t="s">
        <v>49</v>
      </c>
      <c r="B33" s="262">
        <v>245</v>
      </c>
      <c r="C33" s="262" t="s">
        <v>74</v>
      </c>
      <c r="D33" s="262" t="s">
        <v>38</v>
      </c>
      <c r="E33" s="474">
        <v>800</v>
      </c>
      <c r="F33" s="262" t="s">
        <v>75</v>
      </c>
      <c r="G33" s="476">
        <v>7</v>
      </c>
      <c r="H33" s="262" t="s">
        <v>57</v>
      </c>
      <c r="I33" s="476">
        <v>19.75</v>
      </c>
      <c r="J33" s="478">
        <v>800000</v>
      </c>
      <c r="K33" s="478">
        <v>225236.83</v>
      </c>
      <c r="L33" s="478">
        <v>5047188</v>
      </c>
      <c r="M33" s="478">
        <v>1167184</v>
      </c>
      <c r="N33" s="478">
        <v>6214372</v>
      </c>
      <c r="O33" s="479"/>
    </row>
    <row r="34" spans="1:15" x14ac:dyDescent="0.15">
      <c r="A34" s="265" t="s">
        <v>49</v>
      </c>
      <c r="B34" s="262">
        <v>245</v>
      </c>
      <c r="C34" s="262" t="s">
        <v>74</v>
      </c>
      <c r="D34" s="262" t="s">
        <v>38</v>
      </c>
      <c r="E34" s="474">
        <v>95</v>
      </c>
      <c r="F34" s="262" t="s">
        <v>76</v>
      </c>
      <c r="G34" s="476">
        <v>7</v>
      </c>
      <c r="H34" s="262" t="s">
        <v>57</v>
      </c>
      <c r="I34" s="476">
        <v>19.75</v>
      </c>
      <c r="J34" s="478">
        <v>95000</v>
      </c>
      <c r="K34" s="478">
        <v>27238.2</v>
      </c>
      <c r="L34" s="478">
        <v>610363</v>
      </c>
      <c r="M34" s="478">
        <v>141134</v>
      </c>
      <c r="N34" s="478">
        <v>751497</v>
      </c>
      <c r="O34" s="479"/>
    </row>
    <row r="35" spans="1:15" x14ac:dyDescent="0.15">
      <c r="A35" s="265" t="s">
        <v>77</v>
      </c>
      <c r="B35" s="262">
        <v>245</v>
      </c>
      <c r="C35" s="262" t="s">
        <v>74</v>
      </c>
      <c r="D35" s="262" t="s">
        <v>38</v>
      </c>
      <c r="E35" s="474">
        <v>90</v>
      </c>
      <c r="F35" s="262" t="s">
        <v>78</v>
      </c>
      <c r="G35" s="476">
        <v>7</v>
      </c>
      <c r="H35" s="262" t="s">
        <v>57</v>
      </c>
      <c r="I35" s="476">
        <v>19.75</v>
      </c>
      <c r="J35" s="478">
        <v>90000</v>
      </c>
      <c r="K35" s="478">
        <v>157436.48000000001</v>
      </c>
      <c r="L35" s="478">
        <v>3527893</v>
      </c>
      <c r="M35" s="478">
        <v>815915</v>
      </c>
      <c r="N35" s="478">
        <v>4343808</v>
      </c>
      <c r="O35" s="479"/>
    </row>
    <row r="36" spans="1:15" x14ac:dyDescent="0.15">
      <c r="A36" s="265" t="s">
        <v>49</v>
      </c>
      <c r="B36" s="262">
        <v>247</v>
      </c>
      <c r="C36" s="262" t="s">
        <v>79</v>
      </c>
      <c r="D36" s="262" t="s">
        <v>38</v>
      </c>
      <c r="E36" s="474">
        <v>470</v>
      </c>
      <c r="F36" s="262" t="s">
        <v>80</v>
      </c>
      <c r="G36" s="476">
        <v>6.3</v>
      </c>
      <c r="H36" s="262" t="s">
        <v>57</v>
      </c>
      <c r="I36" s="476">
        <v>25</v>
      </c>
      <c r="J36" s="478">
        <v>470000</v>
      </c>
      <c r="K36" s="478">
        <v>149281.12</v>
      </c>
      <c r="L36" s="478">
        <v>3345145</v>
      </c>
      <c r="M36" s="478">
        <v>651101</v>
      </c>
      <c r="N36" s="478">
        <v>3996246</v>
      </c>
      <c r="O36" s="479"/>
    </row>
    <row r="37" spans="1:15" x14ac:dyDescent="0.15">
      <c r="A37" s="265" t="s">
        <v>49</v>
      </c>
      <c r="B37" s="262">
        <v>247</v>
      </c>
      <c r="C37" s="262" t="s">
        <v>79</v>
      </c>
      <c r="D37" s="262" t="s">
        <v>38</v>
      </c>
      <c r="E37" s="474">
        <v>25</v>
      </c>
      <c r="F37" s="262" t="s">
        <v>81</v>
      </c>
      <c r="G37" s="476">
        <v>6.3</v>
      </c>
      <c r="H37" s="262" t="s">
        <v>57</v>
      </c>
      <c r="I37" s="476">
        <v>25</v>
      </c>
      <c r="J37" s="478">
        <v>25000</v>
      </c>
      <c r="K37" s="478">
        <v>7707.84</v>
      </c>
      <c r="L37" s="478">
        <v>172720</v>
      </c>
      <c r="M37" s="478">
        <v>33608</v>
      </c>
      <c r="N37" s="478">
        <v>206328</v>
      </c>
      <c r="O37" s="479"/>
    </row>
    <row r="38" spans="1:15" x14ac:dyDescent="0.15">
      <c r="A38" s="265" t="s">
        <v>53</v>
      </c>
      <c r="B38" s="262">
        <v>247</v>
      </c>
      <c r="C38" s="262" t="s">
        <v>79</v>
      </c>
      <c r="D38" s="262" t="s">
        <v>38</v>
      </c>
      <c r="E38" s="474">
        <v>27</v>
      </c>
      <c r="F38" s="262" t="s">
        <v>82</v>
      </c>
      <c r="G38" s="476">
        <v>7.3</v>
      </c>
      <c r="H38" s="262" t="s">
        <v>57</v>
      </c>
      <c r="I38" s="476">
        <v>25</v>
      </c>
      <c r="J38" s="478">
        <v>27000</v>
      </c>
      <c r="K38" s="478">
        <v>58551.12</v>
      </c>
      <c r="L38" s="478">
        <v>1312035</v>
      </c>
      <c r="M38" s="478">
        <v>256018</v>
      </c>
      <c r="N38" s="478">
        <v>1568053</v>
      </c>
      <c r="O38" s="479"/>
    </row>
    <row r="39" spans="1:15" x14ac:dyDescent="0.15">
      <c r="A39" s="265" t="s">
        <v>83</v>
      </c>
      <c r="B39" s="262">
        <v>262</v>
      </c>
      <c r="C39" s="262" t="s">
        <v>84</v>
      </c>
      <c r="D39" s="262" t="s">
        <v>38</v>
      </c>
      <c r="E39" s="474">
        <v>405</v>
      </c>
      <c r="F39" s="262" t="s">
        <v>85</v>
      </c>
      <c r="G39" s="476">
        <v>5.75</v>
      </c>
      <c r="H39" s="262" t="s">
        <v>40</v>
      </c>
      <c r="I39" s="476">
        <v>6</v>
      </c>
      <c r="J39" s="478">
        <v>405000</v>
      </c>
      <c r="K39" s="478">
        <v>0</v>
      </c>
      <c r="L39" s="478">
        <v>0</v>
      </c>
      <c r="M39" s="478">
        <v>0</v>
      </c>
      <c r="N39" s="478">
        <v>0</v>
      </c>
      <c r="O39" s="479"/>
    </row>
    <row r="40" spans="1:15" x14ac:dyDescent="0.15">
      <c r="A40" s="265" t="s">
        <v>83</v>
      </c>
      <c r="B40" s="262">
        <v>262</v>
      </c>
      <c r="C40" s="262" t="s">
        <v>84</v>
      </c>
      <c r="D40" s="262" t="s">
        <v>38</v>
      </c>
      <c r="E40" s="474">
        <v>104</v>
      </c>
      <c r="F40" s="262" t="s">
        <v>86</v>
      </c>
      <c r="G40" s="476">
        <v>5.75</v>
      </c>
      <c r="H40" s="262" t="s">
        <v>40</v>
      </c>
      <c r="I40" s="476">
        <v>6</v>
      </c>
      <c r="J40" s="478">
        <v>104000</v>
      </c>
      <c r="K40" s="478">
        <v>0</v>
      </c>
      <c r="L40" s="478">
        <v>0</v>
      </c>
      <c r="M40" s="478">
        <v>0</v>
      </c>
      <c r="N40" s="478">
        <v>0</v>
      </c>
      <c r="O40" s="479"/>
    </row>
    <row r="41" spans="1:15" x14ac:dyDescent="0.15">
      <c r="A41" s="265" t="s">
        <v>83</v>
      </c>
      <c r="B41" s="262">
        <v>262</v>
      </c>
      <c r="C41" s="262" t="s">
        <v>84</v>
      </c>
      <c r="D41" s="262" t="s">
        <v>38</v>
      </c>
      <c r="E41" s="474">
        <v>465</v>
      </c>
      <c r="F41" s="262" t="s">
        <v>87</v>
      </c>
      <c r="G41" s="476">
        <v>6.5</v>
      </c>
      <c r="H41" s="262" t="s">
        <v>40</v>
      </c>
      <c r="I41" s="476">
        <v>20</v>
      </c>
      <c r="J41" s="478">
        <v>465000</v>
      </c>
      <c r="K41" s="478">
        <v>22665.9</v>
      </c>
      <c r="L41" s="478">
        <v>507906</v>
      </c>
      <c r="M41" s="478">
        <v>2657</v>
      </c>
      <c r="N41" s="478">
        <v>510563</v>
      </c>
      <c r="O41" s="479"/>
    </row>
    <row r="42" spans="1:15" x14ac:dyDescent="0.15">
      <c r="A42" s="265" t="s">
        <v>83</v>
      </c>
      <c r="B42" s="262">
        <v>262</v>
      </c>
      <c r="C42" s="262" t="s">
        <v>84</v>
      </c>
      <c r="D42" s="262" t="s">
        <v>38</v>
      </c>
      <c r="E42" s="474">
        <v>121</v>
      </c>
      <c r="F42" s="262" t="s">
        <v>88</v>
      </c>
      <c r="G42" s="476">
        <v>6.5</v>
      </c>
      <c r="H42" s="262" t="s">
        <v>40</v>
      </c>
      <c r="I42" s="476">
        <v>20</v>
      </c>
      <c r="J42" s="478">
        <v>121000</v>
      </c>
      <c r="K42" s="478">
        <v>4533.2</v>
      </c>
      <c r="L42" s="478">
        <v>101582</v>
      </c>
      <c r="M42" s="478">
        <v>531</v>
      </c>
      <c r="N42" s="478">
        <v>102113</v>
      </c>
      <c r="O42" s="479"/>
    </row>
    <row r="43" spans="1:15" x14ac:dyDescent="0.15">
      <c r="A43" s="265" t="s">
        <v>737</v>
      </c>
      <c r="B43" s="262">
        <v>262</v>
      </c>
      <c r="C43" s="262" t="s">
        <v>84</v>
      </c>
      <c r="D43" s="262" t="s">
        <v>38</v>
      </c>
      <c r="E43" s="474">
        <v>35</v>
      </c>
      <c r="F43" s="262" t="s">
        <v>90</v>
      </c>
      <c r="G43" s="476">
        <v>6.5</v>
      </c>
      <c r="H43" s="262" t="s">
        <v>40</v>
      </c>
      <c r="I43" s="476">
        <v>20</v>
      </c>
      <c r="J43" s="478">
        <v>35000</v>
      </c>
      <c r="K43" s="478">
        <v>67801.399999999994</v>
      </c>
      <c r="L43" s="478">
        <v>1519318</v>
      </c>
      <c r="M43" s="478">
        <v>7949</v>
      </c>
      <c r="N43" s="478">
        <v>1527267</v>
      </c>
      <c r="O43" s="479"/>
    </row>
    <row r="44" spans="1:15" x14ac:dyDescent="0.15">
      <c r="A44" s="265"/>
      <c r="B44" s="262"/>
      <c r="C44" s="262"/>
      <c r="D44" s="262"/>
      <c r="E44" s="474"/>
      <c r="F44" s="262"/>
      <c r="G44" s="476"/>
      <c r="H44" s="262"/>
      <c r="I44" s="476"/>
      <c r="J44" s="478"/>
      <c r="K44" s="478"/>
      <c r="L44" s="478"/>
      <c r="M44" s="478"/>
      <c r="N44" s="478"/>
      <c r="O44" s="479"/>
    </row>
    <row r="45" spans="1:15" x14ac:dyDescent="0.15">
      <c r="A45" s="265" t="s">
        <v>62</v>
      </c>
      <c r="B45" s="262">
        <v>270</v>
      </c>
      <c r="C45" s="262" t="s">
        <v>91</v>
      </c>
      <c r="D45" s="262" t="s">
        <v>38</v>
      </c>
      <c r="E45" s="474">
        <v>450</v>
      </c>
      <c r="F45" s="262" t="s">
        <v>46</v>
      </c>
      <c r="G45" s="476">
        <v>7</v>
      </c>
      <c r="H45" s="262" t="s">
        <v>65</v>
      </c>
      <c r="I45" s="476">
        <v>21</v>
      </c>
      <c r="J45" s="478">
        <v>450000</v>
      </c>
      <c r="K45" s="478">
        <v>209386</v>
      </c>
      <c r="L45" s="478">
        <v>4691997</v>
      </c>
      <c r="M45" s="478">
        <v>26907</v>
      </c>
      <c r="N45" s="478">
        <v>4718904</v>
      </c>
      <c r="O45" s="479"/>
    </row>
    <row r="46" spans="1:15" x14ac:dyDescent="0.15">
      <c r="A46" s="265" t="s">
        <v>66</v>
      </c>
      <c r="B46" s="262">
        <v>270</v>
      </c>
      <c r="C46" s="262" t="s">
        <v>91</v>
      </c>
      <c r="D46" s="262" t="s">
        <v>38</v>
      </c>
      <c r="E46" s="474">
        <v>80</v>
      </c>
      <c r="F46" s="262" t="s">
        <v>48</v>
      </c>
      <c r="G46" s="476">
        <v>7</v>
      </c>
      <c r="H46" s="262" t="s">
        <v>65</v>
      </c>
      <c r="I46" s="476">
        <v>21</v>
      </c>
      <c r="J46" s="478">
        <v>80000</v>
      </c>
      <c r="K46" s="478">
        <v>162787</v>
      </c>
      <c r="L46" s="478">
        <v>3647790</v>
      </c>
      <c r="M46" s="478">
        <v>20919</v>
      </c>
      <c r="N46" s="478">
        <v>3668709</v>
      </c>
      <c r="O46" s="479"/>
    </row>
    <row r="47" spans="1:15" x14ac:dyDescent="0.15">
      <c r="A47" s="265" t="s">
        <v>92</v>
      </c>
      <c r="B47" s="262">
        <v>271</v>
      </c>
      <c r="C47" s="262" t="s">
        <v>93</v>
      </c>
      <c r="D47" s="262" t="s">
        <v>38</v>
      </c>
      <c r="E47" s="474">
        <v>185</v>
      </c>
      <c r="F47" s="262" t="s">
        <v>94</v>
      </c>
      <c r="G47" s="476">
        <v>5.5</v>
      </c>
      <c r="H47" s="262" t="s">
        <v>57</v>
      </c>
      <c r="I47" s="476">
        <v>5</v>
      </c>
      <c r="J47" s="478">
        <v>185000</v>
      </c>
      <c r="K47" s="478">
        <v>0</v>
      </c>
      <c r="L47" s="478">
        <v>0</v>
      </c>
      <c r="M47" s="478">
        <v>0</v>
      </c>
      <c r="N47" s="478">
        <v>0</v>
      </c>
      <c r="O47" s="479"/>
    </row>
    <row r="48" spans="1:15" x14ac:dyDescent="0.15">
      <c r="A48" s="265" t="s">
        <v>92</v>
      </c>
      <c r="B48" s="262">
        <v>271</v>
      </c>
      <c r="C48" s="262" t="s">
        <v>93</v>
      </c>
      <c r="D48" s="262" t="s">
        <v>38</v>
      </c>
      <c r="E48" s="474">
        <v>47</v>
      </c>
      <c r="F48" s="262" t="s">
        <v>56</v>
      </c>
      <c r="G48" s="476">
        <v>5.5</v>
      </c>
      <c r="H48" s="262" t="s">
        <v>57</v>
      </c>
      <c r="I48" s="476">
        <v>5</v>
      </c>
      <c r="J48" s="478">
        <v>47000</v>
      </c>
      <c r="K48" s="478">
        <v>0</v>
      </c>
      <c r="L48" s="478">
        <v>0</v>
      </c>
      <c r="M48" s="478">
        <v>0</v>
      </c>
      <c r="N48" s="478">
        <v>0</v>
      </c>
      <c r="O48" s="479"/>
    </row>
    <row r="49" spans="1:15" x14ac:dyDescent="0.15">
      <c r="A49" s="265" t="s">
        <v>92</v>
      </c>
      <c r="B49" s="262">
        <v>271</v>
      </c>
      <c r="C49" s="262" t="s">
        <v>93</v>
      </c>
      <c r="D49" s="262" t="s">
        <v>38</v>
      </c>
      <c r="E49" s="474">
        <v>795</v>
      </c>
      <c r="F49" s="262" t="s">
        <v>95</v>
      </c>
      <c r="G49" s="476">
        <v>6.5</v>
      </c>
      <c r="H49" s="262" t="s">
        <v>57</v>
      </c>
      <c r="I49" s="476">
        <v>22.25</v>
      </c>
      <c r="J49" s="478">
        <v>795000</v>
      </c>
      <c r="K49" s="478">
        <v>287225.09000000003</v>
      </c>
      <c r="L49" s="478">
        <v>6436243</v>
      </c>
      <c r="M49" s="478">
        <v>78158</v>
      </c>
      <c r="N49" s="478">
        <v>6514401</v>
      </c>
      <c r="O49" s="479"/>
    </row>
    <row r="50" spans="1:15" x14ac:dyDescent="0.15">
      <c r="A50" s="265" t="s">
        <v>92</v>
      </c>
      <c r="B50" s="262">
        <v>271</v>
      </c>
      <c r="C50" s="262" t="s">
        <v>93</v>
      </c>
      <c r="D50" s="262" t="s">
        <v>38</v>
      </c>
      <c r="E50" s="474">
        <v>203</v>
      </c>
      <c r="F50" s="262" t="s">
        <v>96</v>
      </c>
      <c r="G50" s="476">
        <v>6.5</v>
      </c>
      <c r="H50" s="262" t="s">
        <v>57</v>
      </c>
      <c r="I50" s="476">
        <v>22.25</v>
      </c>
      <c r="J50" s="478">
        <v>203000</v>
      </c>
      <c r="K50" s="478">
        <v>72631.61</v>
      </c>
      <c r="L50" s="478">
        <v>1627555</v>
      </c>
      <c r="M50" s="478">
        <v>19764</v>
      </c>
      <c r="N50" s="478">
        <v>1647319</v>
      </c>
      <c r="O50" s="479"/>
    </row>
    <row r="51" spans="1:15" x14ac:dyDescent="0.15">
      <c r="A51" s="265" t="s">
        <v>97</v>
      </c>
      <c r="B51" s="262">
        <v>271</v>
      </c>
      <c r="C51" s="262" t="s">
        <v>93</v>
      </c>
      <c r="D51" s="262" t="s">
        <v>38</v>
      </c>
      <c r="E51" s="474">
        <v>90</v>
      </c>
      <c r="F51" s="262" t="s">
        <v>75</v>
      </c>
      <c r="G51" s="476">
        <v>6.5</v>
      </c>
      <c r="H51" s="262" t="s">
        <v>57</v>
      </c>
      <c r="I51" s="476">
        <v>22.25</v>
      </c>
      <c r="J51" s="478">
        <v>90000</v>
      </c>
      <c r="K51" s="478">
        <v>171623.2</v>
      </c>
      <c r="L51" s="478">
        <v>3845794</v>
      </c>
      <c r="M51" s="478">
        <v>46701</v>
      </c>
      <c r="N51" s="478">
        <v>3892495</v>
      </c>
      <c r="O51" s="479"/>
    </row>
    <row r="52" spans="1:15" x14ac:dyDescent="0.15">
      <c r="A52" s="265"/>
      <c r="B52" s="262"/>
      <c r="C52" s="262"/>
      <c r="D52" s="262"/>
      <c r="E52" s="474"/>
      <c r="F52" s="262"/>
      <c r="G52" s="476"/>
      <c r="H52" s="262"/>
      <c r="I52" s="476"/>
      <c r="J52" s="478"/>
      <c r="K52" s="478"/>
      <c r="L52" s="478"/>
      <c r="M52" s="478"/>
      <c r="N52" s="478"/>
      <c r="O52" s="479"/>
    </row>
    <row r="53" spans="1:15" x14ac:dyDescent="0.15">
      <c r="A53" s="265" t="s">
        <v>92</v>
      </c>
      <c r="B53" s="262">
        <v>282</v>
      </c>
      <c r="C53" s="262" t="s">
        <v>98</v>
      </c>
      <c r="D53" s="262" t="s">
        <v>38</v>
      </c>
      <c r="E53" s="474">
        <v>280</v>
      </c>
      <c r="F53" s="262" t="s">
        <v>99</v>
      </c>
      <c r="G53" s="476">
        <v>5</v>
      </c>
      <c r="H53" s="262" t="s">
        <v>57</v>
      </c>
      <c r="I53" s="476">
        <v>5</v>
      </c>
      <c r="J53" s="478">
        <v>280000</v>
      </c>
      <c r="K53" s="478">
        <v>0</v>
      </c>
      <c r="L53" s="478">
        <v>0</v>
      </c>
      <c r="M53" s="478">
        <v>0</v>
      </c>
      <c r="N53" s="478">
        <v>0</v>
      </c>
      <c r="O53" s="479"/>
    </row>
    <row r="54" spans="1:15" x14ac:dyDescent="0.15">
      <c r="A54" s="265" t="s">
        <v>92</v>
      </c>
      <c r="B54" s="262">
        <v>282</v>
      </c>
      <c r="C54" s="262" t="s">
        <v>98</v>
      </c>
      <c r="D54" s="262" t="s">
        <v>38</v>
      </c>
      <c r="E54" s="474">
        <v>73</v>
      </c>
      <c r="F54" s="262" t="s">
        <v>58</v>
      </c>
      <c r="G54" s="476">
        <v>5</v>
      </c>
      <c r="H54" s="262" t="s">
        <v>57</v>
      </c>
      <c r="I54" s="476">
        <v>5</v>
      </c>
      <c r="J54" s="478">
        <v>73000</v>
      </c>
      <c r="K54" s="478">
        <v>0</v>
      </c>
      <c r="L54" s="478">
        <v>0</v>
      </c>
      <c r="M54" s="478">
        <v>0</v>
      </c>
      <c r="N54" s="478">
        <v>0</v>
      </c>
      <c r="O54" s="479"/>
    </row>
    <row r="55" spans="1:15" x14ac:dyDescent="0.15">
      <c r="A55" s="265" t="s">
        <v>92</v>
      </c>
      <c r="B55" s="262">
        <v>282</v>
      </c>
      <c r="C55" s="262" t="s">
        <v>98</v>
      </c>
      <c r="D55" s="262" t="s">
        <v>38</v>
      </c>
      <c r="E55" s="474">
        <v>1090</v>
      </c>
      <c r="F55" s="262" t="s">
        <v>100</v>
      </c>
      <c r="G55" s="476">
        <v>6</v>
      </c>
      <c r="H55" s="262" t="s">
        <v>57</v>
      </c>
      <c r="I55" s="476">
        <v>25</v>
      </c>
      <c r="J55" s="478">
        <v>1090000</v>
      </c>
      <c r="K55" s="478">
        <v>402410.46</v>
      </c>
      <c r="L55" s="478">
        <v>9017358</v>
      </c>
      <c r="M55" s="478">
        <v>57102</v>
      </c>
      <c r="N55" s="478">
        <v>9074460</v>
      </c>
      <c r="O55" s="479"/>
    </row>
    <row r="56" spans="1:15" x14ac:dyDescent="0.15">
      <c r="A56" s="265" t="s">
        <v>92</v>
      </c>
      <c r="B56" s="262">
        <v>282</v>
      </c>
      <c r="C56" s="262" t="s">
        <v>98</v>
      </c>
      <c r="D56" s="262" t="s">
        <v>38</v>
      </c>
      <c r="E56" s="474">
        <v>274</v>
      </c>
      <c r="F56" s="262" t="s">
        <v>101</v>
      </c>
      <c r="G56" s="476">
        <v>6</v>
      </c>
      <c r="H56" s="262" t="s">
        <v>57</v>
      </c>
      <c r="I56" s="476">
        <v>25</v>
      </c>
      <c r="J56" s="478">
        <v>274000</v>
      </c>
      <c r="K56" s="478">
        <v>99797.8</v>
      </c>
      <c r="L56" s="478">
        <v>2236305</v>
      </c>
      <c r="M56" s="478">
        <v>14162</v>
      </c>
      <c r="N56" s="478">
        <v>2250467</v>
      </c>
      <c r="O56" s="479"/>
    </row>
    <row r="57" spans="1:15" x14ac:dyDescent="0.15">
      <c r="A57" s="265" t="s">
        <v>102</v>
      </c>
      <c r="B57" s="262">
        <v>282</v>
      </c>
      <c r="C57" s="262" t="s">
        <v>98</v>
      </c>
      <c r="D57" s="262" t="s">
        <v>38</v>
      </c>
      <c r="E57" s="474">
        <v>197</v>
      </c>
      <c r="F57" s="262" t="s">
        <v>76</v>
      </c>
      <c r="G57" s="476">
        <v>6</v>
      </c>
      <c r="H57" s="262" t="s">
        <v>57</v>
      </c>
      <c r="I57" s="476">
        <v>25</v>
      </c>
      <c r="J57" s="478">
        <v>197000</v>
      </c>
      <c r="K57" s="478">
        <v>352797</v>
      </c>
      <c r="L57" s="478">
        <v>7905602</v>
      </c>
      <c r="M57" s="478">
        <v>50062</v>
      </c>
      <c r="N57" s="478">
        <v>7955664</v>
      </c>
      <c r="O57" s="479"/>
    </row>
    <row r="58" spans="1:15" x14ac:dyDescent="0.15">
      <c r="A58" s="265" t="s">
        <v>103</v>
      </c>
      <c r="B58" s="262">
        <v>283</v>
      </c>
      <c r="C58" s="262" t="s">
        <v>104</v>
      </c>
      <c r="D58" s="262" t="s">
        <v>38</v>
      </c>
      <c r="E58" s="474">
        <v>438</v>
      </c>
      <c r="F58" s="475" t="s">
        <v>105</v>
      </c>
      <c r="G58" s="476">
        <v>6</v>
      </c>
      <c r="H58" s="262" t="s">
        <v>65</v>
      </c>
      <c r="I58" s="476">
        <v>22</v>
      </c>
      <c r="J58" s="478">
        <v>438000</v>
      </c>
      <c r="K58" s="478">
        <v>297406.82</v>
      </c>
      <c r="L58" s="478">
        <v>6664399</v>
      </c>
      <c r="M58" s="478">
        <v>65673</v>
      </c>
      <c r="N58" s="478">
        <v>6730072</v>
      </c>
      <c r="O58" s="479"/>
    </row>
    <row r="59" spans="1:15" x14ac:dyDescent="0.15">
      <c r="A59" s="265" t="s">
        <v>106</v>
      </c>
      <c r="B59" s="262">
        <v>283</v>
      </c>
      <c r="C59" s="262" t="s">
        <v>104</v>
      </c>
      <c r="D59" s="262" t="s">
        <v>38</v>
      </c>
      <c r="E59" s="474">
        <v>122.8</v>
      </c>
      <c r="F59" s="262" t="s">
        <v>107</v>
      </c>
      <c r="G59" s="476">
        <v>6</v>
      </c>
      <c r="H59" s="262" t="s">
        <v>65</v>
      </c>
      <c r="I59" s="476">
        <v>22.5</v>
      </c>
      <c r="J59" s="478">
        <v>122800</v>
      </c>
      <c r="K59" s="478">
        <v>222083.23</v>
      </c>
      <c r="L59" s="478">
        <v>4976521</v>
      </c>
      <c r="M59" s="478">
        <v>0</v>
      </c>
      <c r="N59" s="478">
        <v>4976521</v>
      </c>
      <c r="O59" s="479"/>
    </row>
    <row r="60" spans="1:15" x14ac:dyDescent="0.15">
      <c r="A60" s="265"/>
      <c r="B60" s="262"/>
      <c r="C60" s="262"/>
      <c r="D60" s="262"/>
      <c r="E60" s="474"/>
      <c r="F60" s="262"/>
      <c r="G60" s="476"/>
      <c r="H60" s="262"/>
      <c r="I60" s="476"/>
      <c r="J60" s="478"/>
      <c r="K60" s="478"/>
      <c r="L60" s="478"/>
      <c r="M60" s="478"/>
      <c r="N60" s="478"/>
      <c r="O60" s="479"/>
    </row>
    <row r="61" spans="1:15" x14ac:dyDescent="0.15">
      <c r="A61" s="265" t="s">
        <v>49</v>
      </c>
      <c r="B61" s="262">
        <v>294</v>
      </c>
      <c r="C61" s="480" t="s">
        <v>108</v>
      </c>
      <c r="D61" s="262" t="s">
        <v>38</v>
      </c>
      <c r="E61" s="474">
        <v>400</v>
      </c>
      <c r="F61" s="262" t="s">
        <v>109</v>
      </c>
      <c r="G61" s="476">
        <v>6.25</v>
      </c>
      <c r="H61" s="262" t="s">
        <v>57</v>
      </c>
      <c r="I61" s="476">
        <v>20.83</v>
      </c>
      <c r="J61" s="478">
        <v>400000</v>
      </c>
      <c r="K61" s="478">
        <v>141088.79999999999</v>
      </c>
      <c r="L61" s="478">
        <v>3161569</v>
      </c>
      <c r="M61" s="478">
        <v>599452</v>
      </c>
      <c r="N61" s="478">
        <v>3761021</v>
      </c>
      <c r="O61" s="479"/>
    </row>
    <row r="62" spans="1:15" x14ac:dyDescent="0.15">
      <c r="A62" s="265" t="s">
        <v>49</v>
      </c>
      <c r="B62" s="262">
        <v>294</v>
      </c>
      <c r="C62" s="480" t="s">
        <v>108</v>
      </c>
      <c r="D62" s="262" t="s">
        <v>38</v>
      </c>
      <c r="E62" s="474">
        <v>69</v>
      </c>
      <c r="F62" s="262" t="s">
        <v>110</v>
      </c>
      <c r="G62" s="476">
        <v>6.25</v>
      </c>
      <c r="H62" s="262" t="s">
        <v>57</v>
      </c>
      <c r="I62" s="476">
        <v>20.83</v>
      </c>
      <c r="J62" s="478">
        <v>69000</v>
      </c>
      <c r="K62" s="478">
        <v>24898.02</v>
      </c>
      <c r="L62" s="478">
        <v>557924</v>
      </c>
      <c r="M62" s="478">
        <v>105786</v>
      </c>
      <c r="N62" s="478">
        <v>663710</v>
      </c>
      <c r="O62" s="479"/>
    </row>
    <row r="63" spans="1:15" x14ac:dyDescent="0.15">
      <c r="A63" s="265" t="s">
        <v>53</v>
      </c>
      <c r="B63" s="262">
        <v>294</v>
      </c>
      <c r="C63" s="480" t="s">
        <v>108</v>
      </c>
      <c r="D63" s="262" t="s">
        <v>38</v>
      </c>
      <c r="E63" s="474">
        <v>31.8</v>
      </c>
      <c r="F63" s="262" t="s">
        <v>111</v>
      </c>
      <c r="G63" s="476">
        <v>6.75</v>
      </c>
      <c r="H63" s="262" t="s">
        <v>57</v>
      </c>
      <c r="I63" s="476">
        <v>20.83</v>
      </c>
      <c r="J63" s="478">
        <v>31800</v>
      </c>
      <c r="K63" s="478">
        <v>60898.78</v>
      </c>
      <c r="L63" s="478">
        <v>1364642</v>
      </c>
      <c r="M63" s="478">
        <v>285802</v>
      </c>
      <c r="N63" s="478">
        <v>1650444</v>
      </c>
      <c r="O63" s="479"/>
    </row>
    <row r="64" spans="1:15" x14ac:dyDescent="0.15">
      <c r="A64" s="265" t="s">
        <v>112</v>
      </c>
      <c r="B64" s="262">
        <v>300</v>
      </c>
      <c r="C64" s="262" t="s">
        <v>113</v>
      </c>
      <c r="D64" s="262" t="s">
        <v>38</v>
      </c>
      <c r="E64" s="474">
        <v>275</v>
      </c>
      <c r="F64" s="262" t="s">
        <v>114</v>
      </c>
      <c r="G64" s="476">
        <v>6.2</v>
      </c>
      <c r="H64" s="262" t="s">
        <v>65</v>
      </c>
      <c r="I64" s="476">
        <v>22.75</v>
      </c>
      <c r="J64" s="478">
        <v>275000</v>
      </c>
      <c r="K64" s="478">
        <v>161056</v>
      </c>
      <c r="L64" s="478">
        <v>3609001</v>
      </c>
      <c r="M64" s="478">
        <v>23601</v>
      </c>
      <c r="N64" s="478">
        <v>3632602</v>
      </c>
      <c r="O64" s="479"/>
    </row>
    <row r="65" spans="1:15" x14ac:dyDescent="0.15">
      <c r="A65" s="265" t="s">
        <v>112</v>
      </c>
      <c r="B65" s="262">
        <v>300</v>
      </c>
      <c r="C65" s="480" t="s">
        <v>113</v>
      </c>
      <c r="D65" s="262" t="s">
        <v>38</v>
      </c>
      <c r="E65" s="474">
        <v>74</v>
      </c>
      <c r="F65" s="262" t="s">
        <v>115</v>
      </c>
      <c r="G65" s="476">
        <v>6.2</v>
      </c>
      <c r="H65" s="262" t="s">
        <v>65</v>
      </c>
      <c r="I65" s="476">
        <v>22.75</v>
      </c>
      <c r="J65" s="478">
        <v>74000</v>
      </c>
      <c r="K65" s="478">
        <v>36685</v>
      </c>
      <c r="L65" s="478">
        <v>822051</v>
      </c>
      <c r="M65" s="478">
        <v>5375</v>
      </c>
      <c r="N65" s="478">
        <v>827426</v>
      </c>
      <c r="O65" s="479"/>
    </row>
    <row r="66" spans="1:15" x14ac:dyDescent="0.15">
      <c r="A66" s="265" t="s">
        <v>116</v>
      </c>
      <c r="B66" s="262">
        <v>300</v>
      </c>
      <c r="C66" s="480" t="s">
        <v>113</v>
      </c>
      <c r="D66" s="262" t="s">
        <v>38</v>
      </c>
      <c r="E66" s="474">
        <v>70</v>
      </c>
      <c r="F66" s="262" t="s">
        <v>117</v>
      </c>
      <c r="G66" s="476">
        <v>6.2</v>
      </c>
      <c r="H66" s="262" t="s">
        <v>65</v>
      </c>
      <c r="I66" s="476">
        <v>22.75</v>
      </c>
      <c r="J66" s="478">
        <v>70000</v>
      </c>
      <c r="K66" s="478">
        <v>70000</v>
      </c>
      <c r="L66" s="478">
        <v>1568585</v>
      </c>
      <c r="M66" s="478">
        <v>1227312</v>
      </c>
      <c r="N66" s="481">
        <v>2795897</v>
      </c>
      <c r="O66" s="468"/>
    </row>
    <row r="67" spans="1:15" x14ac:dyDescent="0.15">
      <c r="A67" s="265"/>
      <c r="B67" s="261"/>
      <c r="C67" s="261"/>
      <c r="D67" s="262"/>
      <c r="E67" s="474"/>
      <c r="F67" s="262"/>
      <c r="G67" s="476"/>
      <c r="H67" s="262"/>
      <c r="I67" s="476"/>
      <c r="J67" s="478"/>
      <c r="K67" s="478"/>
      <c r="L67" s="478"/>
      <c r="M67" s="478"/>
      <c r="N67" s="478"/>
      <c r="O67" s="479"/>
    </row>
    <row r="68" spans="1:15" x14ac:dyDescent="0.15">
      <c r="A68" s="265" t="s">
        <v>62</v>
      </c>
      <c r="B68" s="261">
        <v>319</v>
      </c>
      <c r="C68" s="261" t="s">
        <v>118</v>
      </c>
      <c r="D68" s="262" t="s">
        <v>38</v>
      </c>
      <c r="E68" s="474">
        <v>950</v>
      </c>
      <c r="F68" s="262" t="s">
        <v>71</v>
      </c>
      <c r="G68" s="476">
        <v>6</v>
      </c>
      <c r="H68" s="262" t="s">
        <v>65</v>
      </c>
      <c r="I68" s="476">
        <v>22</v>
      </c>
      <c r="J68" s="478">
        <v>950000</v>
      </c>
      <c r="K68" s="478">
        <v>541424</v>
      </c>
      <c r="L68" s="478">
        <v>12132424</v>
      </c>
      <c r="M68" s="478">
        <v>59343</v>
      </c>
      <c r="N68" s="478">
        <v>12191767</v>
      </c>
      <c r="O68" s="479"/>
    </row>
    <row r="69" spans="1:15" x14ac:dyDescent="0.15">
      <c r="A69" s="265" t="s">
        <v>66</v>
      </c>
      <c r="B69" s="261">
        <v>319</v>
      </c>
      <c r="C69" s="261" t="s">
        <v>118</v>
      </c>
      <c r="D69" s="262" t="s">
        <v>38</v>
      </c>
      <c r="E69" s="474">
        <v>58</v>
      </c>
      <c r="F69" s="262" t="s">
        <v>73</v>
      </c>
      <c r="G69" s="476">
        <v>6</v>
      </c>
      <c r="H69" s="262" t="s">
        <v>65</v>
      </c>
      <c r="I69" s="476">
        <v>22</v>
      </c>
      <c r="J69" s="478">
        <v>58000</v>
      </c>
      <c r="K69" s="478">
        <v>97990</v>
      </c>
      <c r="L69" s="478">
        <v>2195795</v>
      </c>
      <c r="M69" s="478">
        <v>10740</v>
      </c>
      <c r="N69" s="478">
        <v>2206535</v>
      </c>
      <c r="O69" s="479"/>
    </row>
    <row r="70" spans="1:15" x14ac:dyDescent="0.15">
      <c r="A70" s="265" t="s">
        <v>66</v>
      </c>
      <c r="B70" s="261">
        <v>319</v>
      </c>
      <c r="C70" s="261" t="s">
        <v>118</v>
      </c>
      <c r="D70" s="262" t="s">
        <v>38</v>
      </c>
      <c r="E70" s="474">
        <v>100</v>
      </c>
      <c r="F70" s="262" t="s">
        <v>119</v>
      </c>
      <c r="G70" s="476">
        <v>6</v>
      </c>
      <c r="H70" s="262" t="s">
        <v>65</v>
      </c>
      <c r="I70" s="476">
        <v>22</v>
      </c>
      <c r="J70" s="478">
        <v>100000</v>
      </c>
      <c r="K70" s="478">
        <v>168948</v>
      </c>
      <c r="L70" s="478">
        <v>3785848</v>
      </c>
      <c r="M70" s="478">
        <v>18518</v>
      </c>
      <c r="N70" s="478">
        <v>3804366</v>
      </c>
      <c r="O70" s="479"/>
    </row>
    <row r="71" spans="1:15" x14ac:dyDescent="0.15">
      <c r="A71" s="265" t="s">
        <v>92</v>
      </c>
      <c r="B71" s="261">
        <v>322</v>
      </c>
      <c r="C71" s="261" t="s">
        <v>120</v>
      </c>
      <c r="D71" s="262" t="s">
        <v>38</v>
      </c>
      <c r="E71" s="474">
        <v>440</v>
      </c>
      <c r="F71" s="262" t="s">
        <v>121</v>
      </c>
      <c r="G71" s="476">
        <v>4</v>
      </c>
      <c r="H71" s="262" t="s">
        <v>57</v>
      </c>
      <c r="I71" s="476">
        <v>5</v>
      </c>
      <c r="J71" s="478">
        <v>440000</v>
      </c>
      <c r="K71" s="478">
        <v>0</v>
      </c>
      <c r="L71" s="478">
        <v>0</v>
      </c>
      <c r="M71" s="478">
        <v>0</v>
      </c>
      <c r="N71" s="478">
        <v>0</v>
      </c>
      <c r="O71" s="479"/>
    </row>
    <row r="72" spans="1:15" x14ac:dyDescent="0.15">
      <c r="A72" s="265" t="s">
        <v>92</v>
      </c>
      <c r="B72" s="261">
        <v>322</v>
      </c>
      <c r="C72" s="261" t="s">
        <v>120</v>
      </c>
      <c r="D72" s="262" t="s">
        <v>38</v>
      </c>
      <c r="E72" s="474">
        <v>114</v>
      </c>
      <c r="F72" s="262" t="s">
        <v>122</v>
      </c>
      <c r="G72" s="476">
        <v>4</v>
      </c>
      <c r="H72" s="262" t="s">
        <v>57</v>
      </c>
      <c r="I72" s="476">
        <v>5</v>
      </c>
      <c r="J72" s="478">
        <v>114000</v>
      </c>
      <c r="K72" s="478">
        <v>0</v>
      </c>
      <c r="L72" s="478">
        <v>0</v>
      </c>
      <c r="M72" s="478">
        <v>0</v>
      </c>
      <c r="N72" s="478">
        <v>0</v>
      </c>
      <c r="O72" s="479"/>
    </row>
    <row r="73" spans="1:15" x14ac:dyDescent="0.15">
      <c r="A73" s="265" t="s">
        <v>92</v>
      </c>
      <c r="B73" s="261">
        <v>322</v>
      </c>
      <c r="C73" s="261" t="s">
        <v>120</v>
      </c>
      <c r="D73" s="262" t="s">
        <v>38</v>
      </c>
      <c r="E73" s="474">
        <v>1500</v>
      </c>
      <c r="F73" s="262" t="s">
        <v>123</v>
      </c>
      <c r="G73" s="476">
        <v>5.8</v>
      </c>
      <c r="H73" s="262" t="s">
        <v>57</v>
      </c>
      <c r="I73" s="476">
        <v>19.25</v>
      </c>
      <c r="J73" s="478">
        <v>1500000</v>
      </c>
      <c r="K73" s="478">
        <v>640525.35</v>
      </c>
      <c r="L73" s="478">
        <v>14353123</v>
      </c>
      <c r="M73" s="478">
        <v>20245</v>
      </c>
      <c r="N73" s="478">
        <v>14373368</v>
      </c>
      <c r="O73" s="479"/>
    </row>
    <row r="74" spans="1:15" x14ac:dyDescent="0.15">
      <c r="A74" s="265" t="s">
        <v>92</v>
      </c>
      <c r="B74" s="261">
        <v>322</v>
      </c>
      <c r="C74" s="261" t="s">
        <v>120</v>
      </c>
      <c r="D74" s="262" t="s">
        <v>38</v>
      </c>
      <c r="E74" s="474">
        <v>374</v>
      </c>
      <c r="F74" s="262" t="s">
        <v>124</v>
      </c>
      <c r="G74" s="476">
        <v>5.8</v>
      </c>
      <c r="H74" s="262" t="s">
        <v>57</v>
      </c>
      <c r="I74" s="476">
        <v>19.25</v>
      </c>
      <c r="J74" s="478">
        <v>374000</v>
      </c>
      <c r="K74" s="478">
        <v>160310.26</v>
      </c>
      <c r="L74" s="478">
        <v>3592290</v>
      </c>
      <c r="M74" s="478">
        <v>5067</v>
      </c>
      <c r="N74" s="478">
        <v>3597357</v>
      </c>
      <c r="O74" s="479"/>
    </row>
    <row r="75" spans="1:15" x14ac:dyDescent="0.15">
      <c r="A75" s="265" t="s">
        <v>125</v>
      </c>
      <c r="B75" s="261">
        <v>322</v>
      </c>
      <c r="C75" s="261" t="s">
        <v>120</v>
      </c>
      <c r="D75" s="262" t="s">
        <v>38</v>
      </c>
      <c r="E75" s="474">
        <v>314</v>
      </c>
      <c r="F75" s="262" t="s">
        <v>126</v>
      </c>
      <c r="G75" s="476">
        <v>5.8</v>
      </c>
      <c r="H75" s="262" t="s">
        <v>57</v>
      </c>
      <c r="I75" s="476">
        <v>19</v>
      </c>
      <c r="J75" s="478">
        <v>314000</v>
      </c>
      <c r="K75" s="478">
        <v>418149.01</v>
      </c>
      <c r="L75" s="478">
        <v>9370034</v>
      </c>
      <c r="M75" s="478">
        <v>13214</v>
      </c>
      <c r="N75" s="478">
        <v>9383248</v>
      </c>
      <c r="O75" s="479"/>
    </row>
    <row r="76" spans="1:15" x14ac:dyDescent="0.15">
      <c r="A76" s="265" t="s">
        <v>127</v>
      </c>
      <c r="B76" s="261">
        <v>322</v>
      </c>
      <c r="C76" s="261" t="s">
        <v>120</v>
      </c>
      <c r="D76" s="262" t="s">
        <v>38</v>
      </c>
      <c r="E76" s="474">
        <v>28</v>
      </c>
      <c r="F76" s="262" t="s">
        <v>128</v>
      </c>
      <c r="G76" s="476">
        <v>5.8</v>
      </c>
      <c r="H76" s="262" t="s">
        <v>57</v>
      </c>
      <c r="I76" s="476">
        <v>19</v>
      </c>
      <c r="J76" s="478">
        <v>28000</v>
      </c>
      <c r="K76" s="478">
        <v>46508.14</v>
      </c>
      <c r="L76" s="478">
        <v>1042171</v>
      </c>
      <c r="M76" s="478">
        <v>1470</v>
      </c>
      <c r="N76" s="478">
        <v>1043641</v>
      </c>
      <c r="O76" s="479"/>
    </row>
    <row r="77" spans="1:15" x14ac:dyDescent="0.15">
      <c r="A77" s="265"/>
      <c r="B77" s="261"/>
      <c r="C77" s="261"/>
      <c r="D77" s="262"/>
      <c r="E77" s="474"/>
      <c r="F77" s="262"/>
      <c r="G77" s="476"/>
      <c r="H77" s="262"/>
      <c r="I77" s="476"/>
      <c r="J77" s="478"/>
      <c r="K77" s="478"/>
      <c r="L77" s="478"/>
      <c r="M77" s="478"/>
      <c r="N77" s="478"/>
      <c r="O77" s="479"/>
    </row>
    <row r="78" spans="1:15" x14ac:dyDescent="0.15">
      <c r="A78" s="265" t="s">
        <v>738</v>
      </c>
      <c r="B78" s="261">
        <v>337</v>
      </c>
      <c r="C78" s="261" t="s">
        <v>130</v>
      </c>
      <c r="D78" s="262" t="s">
        <v>38</v>
      </c>
      <c r="E78" s="474">
        <v>400</v>
      </c>
      <c r="F78" s="262" t="s">
        <v>39</v>
      </c>
      <c r="G78" s="476">
        <v>6.3</v>
      </c>
      <c r="H78" s="262" t="s">
        <v>65</v>
      </c>
      <c r="I78" s="476">
        <v>19.5</v>
      </c>
      <c r="J78" s="478">
        <v>400000</v>
      </c>
      <c r="K78" s="478">
        <v>203752</v>
      </c>
      <c r="L78" s="478">
        <v>4565748</v>
      </c>
      <c r="M78" s="478">
        <v>50644</v>
      </c>
      <c r="N78" s="478">
        <v>4616392</v>
      </c>
      <c r="O78" s="265"/>
    </row>
    <row r="79" spans="1:15" x14ac:dyDescent="0.15">
      <c r="A79" s="265" t="s">
        <v>738</v>
      </c>
      <c r="B79" s="261">
        <v>337</v>
      </c>
      <c r="C79" s="261" t="s">
        <v>130</v>
      </c>
      <c r="D79" s="262" t="s">
        <v>38</v>
      </c>
      <c r="E79" s="474">
        <v>74</v>
      </c>
      <c r="F79" s="262" t="s">
        <v>41</v>
      </c>
      <c r="G79" s="476">
        <v>6.3</v>
      </c>
      <c r="H79" s="262" t="s">
        <v>65</v>
      </c>
      <c r="I79" s="476">
        <v>19.5</v>
      </c>
      <c r="J79" s="478">
        <v>74000</v>
      </c>
      <c r="K79" s="478">
        <v>37749</v>
      </c>
      <c r="L79" s="478">
        <v>845893</v>
      </c>
      <c r="M79" s="478">
        <v>9393</v>
      </c>
      <c r="N79" s="478">
        <v>855286</v>
      </c>
      <c r="O79" s="265"/>
    </row>
    <row r="80" spans="1:15" x14ac:dyDescent="0.15">
      <c r="A80" s="265" t="s">
        <v>739</v>
      </c>
      <c r="B80" s="261">
        <v>337</v>
      </c>
      <c r="C80" s="261" t="s">
        <v>130</v>
      </c>
      <c r="D80" s="262" t="s">
        <v>38</v>
      </c>
      <c r="E80" s="474">
        <v>38</v>
      </c>
      <c r="F80" s="262" t="s">
        <v>132</v>
      </c>
      <c r="G80" s="476">
        <v>7</v>
      </c>
      <c r="H80" s="262" t="s">
        <v>65</v>
      </c>
      <c r="I80" s="476">
        <v>19.75</v>
      </c>
      <c r="J80" s="478">
        <v>38000</v>
      </c>
      <c r="K80" s="478">
        <v>38000</v>
      </c>
      <c r="L80" s="478">
        <v>851518</v>
      </c>
      <c r="M80" s="478">
        <v>680490</v>
      </c>
      <c r="N80" s="478">
        <v>1532008</v>
      </c>
      <c r="O80" s="265"/>
    </row>
    <row r="81" spans="1:15" s="482" customFormat="1" x14ac:dyDescent="0.15">
      <c r="A81" s="265" t="s">
        <v>740</v>
      </c>
      <c r="B81" s="261">
        <v>337</v>
      </c>
      <c r="C81" s="261" t="s">
        <v>134</v>
      </c>
      <c r="D81" s="262" t="s">
        <v>38</v>
      </c>
      <c r="E81" s="474">
        <v>539</v>
      </c>
      <c r="F81" s="262" t="s">
        <v>135</v>
      </c>
      <c r="G81" s="476">
        <v>5</v>
      </c>
      <c r="H81" s="261" t="s">
        <v>57</v>
      </c>
      <c r="I81" s="476">
        <v>19.5</v>
      </c>
      <c r="J81" s="478">
        <v>539000</v>
      </c>
      <c r="K81" s="478">
        <v>290942</v>
      </c>
      <c r="L81" s="478">
        <v>6519533</v>
      </c>
      <c r="M81" s="478">
        <v>4423</v>
      </c>
      <c r="N81" s="478">
        <v>6523956</v>
      </c>
      <c r="O81" s="265"/>
    </row>
    <row r="82" spans="1:15" s="482" customFormat="1" x14ac:dyDescent="0.15">
      <c r="A82" s="265" t="s">
        <v>740</v>
      </c>
      <c r="B82" s="261">
        <v>337</v>
      </c>
      <c r="C82" s="261" t="s">
        <v>134</v>
      </c>
      <c r="D82" s="262" t="s">
        <v>38</v>
      </c>
      <c r="E82" s="474">
        <v>40</v>
      </c>
      <c r="F82" s="262" t="s">
        <v>136</v>
      </c>
      <c r="G82" s="476">
        <v>7.5</v>
      </c>
      <c r="H82" s="261" t="s">
        <v>57</v>
      </c>
      <c r="I82" s="476">
        <v>19.75</v>
      </c>
      <c r="J82" s="478">
        <v>40000</v>
      </c>
      <c r="K82" s="478">
        <v>40000</v>
      </c>
      <c r="L82" s="478">
        <v>896334</v>
      </c>
      <c r="M82" s="478">
        <v>647035</v>
      </c>
      <c r="N82" s="478">
        <v>1543369</v>
      </c>
      <c r="O82" s="265"/>
    </row>
    <row r="83" spans="1:15" x14ac:dyDescent="0.15">
      <c r="A83" s="265" t="s">
        <v>741</v>
      </c>
      <c r="B83" s="261">
        <v>337</v>
      </c>
      <c r="C83" s="261" t="s">
        <v>138</v>
      </c>
      <c r="D83" s="262" t="s">
        <v>38</v>
      </c>
      <c r="E83" s="474">
        <v>512</v>
      </c>
      <c r="F83" s="262" t="s">
        <v>139</v>
      </c>
      <c r="G83" s="476">
        <v>4.5</v>
      </c>
      <c r="H83" s="262" t="s">
        <v>65</v>
      </c>
      <c r="I83" s="476">
        <v>19.5</v>
      </c>
      <c r="J83" s="478">
        <v>512000</v>
      </c>
      <c r="K83" s="478">
        <v>307242</v>
      </c>
      <c r="L83" s="478">
        <v>6884789</v>
      </c>
      <c r="M83" s="478">
        <v>54952</v>
      </c>
      <c r="N83" s="478">
        <v>6939741</v>
      </c>
      <c r="O83" s="479"/>
    </row>
    <row r="84" spans="1:15" x14ac:dyDescent="0.15">
      <c r="A84" s="265" t="s">
        <v>741</v>
      </c>
      <c r="B84" s="261">
        <v>337</v>
      </c>
      <c r="C84" s="261" t="s">
        <v>138</v>
      </c>
      <c r="D84" s="262" t="s">
        <v>38</v>
      </c>
      <c r="E84" s="474">
        <v>45</v>
      </c>
      <c r="F84" s="262" t="s">
        <v>140</v>
      </c>
      <c r="G84" s="476">
        <v>8</v>
      </c>
      <c r="H84" s="262" t="s">
        <v>65</v>
      </c>
      <c r="I84" s="476">
        <v>19.75</v>
      </c>
      <c r="J84" s="478">
        <v>45000</v>
      </c>
      <c r="K84" s="478">
        <v>45000</v>
      </c>
      <c r="L84" s="478">
        <v>1008376</v>
      </c>
      <c r="M84" s="478">
        <v>677835</v>
      </c>
      <c r="N84" s="478">
        <v>1686211</v>
      </c>
      <c r="O84" s="479"/>
    </row>
    <row r="85" spans="1:15" x14ac:dyDescent="0.15">
      <c r="A85" s="265"/>
      <c r="B85" s="261"/>
      <c r="C85" s="261"/>
      <c r="D85" s="262"/>
      <c r="E85" s="474"/>
      <c r="F85" s="262"/>
      <c r="G85" s="476"/>
      <c r="H85" s="262"/>
      <c r="I85" s="476"/>
      <c r="J85" s="478"/>
      <c r="K85" s="478"/>
      <c r="L85" s="478"/>
      <c r="M85" s="478"/>
      <c r="N85" s="478"/>
      <c r="O85" s="265"/>
    </row>
    <row r="86" spans="1:15" x14ac:dyDescent="0.15">
      <c r="A86" s="265" t="s">
        <v>62</v>
      </c>
      <c r="B86" s="261">
        <v>341</v>
      </c>
      <c r="C86" s="261" t="s">
        <v>141</v>
      </c>
      <c r="D86" s="262" t="s">
        <v>38</v>
      </c>
      <c r="E86" s="474">
        <v>320</v>
      </c>
      <c r="F86" s="262" t="s">
        <v>142</v>
      </c>
      <c r="G86" s="476">
        <v>5.8</v>
      </c>
      <c r="H86" s="262" t="s">
        <v>40</v>
      </c>
      <c r="I86" s="476">
        <v>23.75</v>
      </c>
      <c r="J86" s="478">
        <v>320000</v>
      </c>
      <c r="K86" s="478">
        <v>125392</v>
      </c>
      <c r="L86" s="478">
        <v>2809829</v>
      </c>
      <c r="M86" s="478">
        <v>13295</v>
      </c>
      <c r="N86" s="478">
        <v>2823124</v>
      </c>
      <c r="O86" s="479"/>
    </row>
    <row r="87" spans="1:15" x14ac:dyDescent="0.15">
      <c r="A87" s="265" t="s">
        <v>66</v>
      </c>
      <c r="B87" s="261">
        <v>341</v>
      </c>
      <c r="C87" s="261" t="s">
        <v>141</v>
      </c>
      <c r="D87" s="262" t="s">
        <v>38</v>
      </c>
      <c r="E87" s="474">
        <v>6</v>
      </c>
      <c r="F87" s="262" t="s">
        <v>143</v>
      </c>
      <c r="G87" s="476">
        <v>7.5</v>
      </c>
      <c r="H87" s="262" t="s">
        <v>40</v>
      </c>
      <c r="I87" s="476">
        <v>23.75</v>
      </c>
      <c r="J87" s="478">
        <v>6000</v>
      </c>
      <c r="K87" s="478">
        <v>10896</v>
      </c>
      <c r="L87" s="478">
        <v>244161</v>
      </c>
      <c r="M87" s="478">
        <v>1485</v>
      </c>
      <c r="N87" s="478">
        <v>245646</v>
      </c>
      <c r="O87" s="479"/>
    </row>
    <row r="88" spans="1:15" x14ac:dyDescent="0.15">
      <c r="A88" s="265" t="s">
        <v>66</v>
      </c>
      <c r="B88" s="261">
        <v>341</v>
      </c>
      <c r="C88" s="261" t="s">
        <v>141</v>
      </c>
      <c r="D88" s="262" t="s">
        <v>38</v>
      </c>
      <c r="E88" s="474">
        <v>15.2</v>
      </c>
      <c r="F88" s="262" t="s">
        <v>144</v>
      </c>
      <c r="G88" s="476">
        <v>7.5</v>
      </c>
      <c r="H88" s="262" t="s">
        <v>40</v>
      </c>
      <c r="I88" s="476">
        <v>23.75</v>
      </c>
      <c r="J88" s="478">
        <v>15200</v>
      </c>
      <c r="K88" s="478">
        <v>27603</v>
      </c>
      <c r="L88" s="478">
        <v>618538</v>
      </c>
      <c r="M88" s="478">
        <v>3762</v>
      </c>
      <c r="N88" s="478">
        <v>622300</v>
      </c>
      <c r="O88" s="479"/>
    </row>
    <row r="89" spans="1:15" x14ac:dyDescent="0.15">
      <c r="A89" s="265"/>
      <c r="B89" s="261"/>
      <c r="C89" s="261"/>
      <c r="D89" s="262"/>
      <c r="E89" s="474"/>
      <c r="F89" s="262"/>
      <c r="G89" s="476"/>
      <c r="H89" s="262"/>
      <c r="I89" s="476"/>
      <c r="J89" s="478"/>
      <c r="K89" s="478"/>
      <c r="L89" s="478"/>
      <c r="M89" s="478"/>
      <c r="N89" s="478"/>
      <c r="O89" s="479"/>
    </row>
    <row r="90" spans="1:15" x14ac:dyDescent="0.15">
      <c r="A90" s="265" t="s">
        <v>92</v>
      </c>
      <c r="B90" s="261">
        <v>351</v>
      </c>
      <c r="C90" s="261" t="s">
        <v>145</v>
      </c>
      <c r="D90" s="262" t="s">
        <v>38</v>
      </c>
      <c r="E90" s="474">
        <v>400</v>
      </c>
      <c r="F90" s="262" t="s">
        <v>146</v>
      </c>
      <c r="G90" s="476">
        <v>6.5</v>
      </c>
      <c r="H90" s="262" t="s">
        <v>57</v>
      </c>
      <c r="I90" s="476">
        <v>20</v>
      </c>
      <c r="J90" s="478">
        <v>400000</v>
      </c>
      <c r="K90" s="478">
        <v>219695.5</v>
      </c>
      <c r="L90" s="478">
        <v>4923016</v>
      </c>
      <c r="M90" s="478">
        <v>7757</v>
      </c>
      <c r="N90" s="478">
        <v>4930773</v>
      </c>
      <c r="O90" s="479"/>
    </row>
    <row r="91" spans="1:15" x14ac:dyDescent="0.15">
      <c r="A91" s="265" t="s">
        <v>92</v>
      </c>
      <c r="B91" s="261">
        <v>351</v>
      </c>
      <c r="C91" s="261" t="s">
        <v>145</v>
      </c>
      <c r="D91" s="262" t="s">
        <v>38</v>
      </c>
      <c r="E91" s="474">
        <v>155</v>
      </c>
      <c r="F91" s="262" t="s">
        <v>147</v>
      </c>
      <c r="G91" s="476">
        <v>6.5</v>
      </c>
      <c r="H91" s="262" t="s">
        <v>57</v>
      </c>
      <c r="I91" s="476">
        <v>20</v>
      </c>
      <c r="J91" s="478">
        <v>155000</v>
      </c>
      <c r="K91" s="478">
        <v>85132.17</v>
      </c>
      <c r="L91" s="478">
        <v>1907672</v>
      </c>
      <c r="M91" s="478">
        <v>3006</v>
      </c>
      <c r="N91" s="478">
        <v>1910678</v>
      </c>
      <c r="O91" s="479"/>
    </row>
    <row r="92" spans="1:15" x14ac:dyDescent="0.15">
      <c r="A92" s="265" t="s">
        <v>148</v>
      </c>
      <c r="B92" s="261">
        <v>351</v>
      </c>
      <c r="C92" s="261" t="s">
        <v>145</v>
      </c>
      <c r="D92" s="262" t="s">
        <v>38</v>
      </c>
      <c r="E92" s="474">
        <v>21</v>
      </c>
      <c r="F92" s="262" t="s">
        <v>149</v>
      </c>
      <c r="G92" s="476">
        <v>5</v>
      </c>
      <c r="H92" s="262" t="s">
        <v>57</v>
      </c>
      <c r="I92" s="476">
        <v>5.5</v>
      </c>
      <c r="J92" s="478">
        <v>21000</v>
      </c>
      <c r="K92" s="478">
        <v>0</v>
      </c>
      <c r="L92" s="478">
        <v>0</v>
      </c>
      <c r="M92" s="478">
        <v>0</v>
      </c>
      <c r="N92" s="478">
        <v>0</v>
      </c>
      <c r="O92" s="479"/>
    </row>
    <row r="93" spans="1:15" x14ac:dyDescent="0.15">
      <c r="A93" s="265" t="s">
        <v>102</v>
      </c>
      <c r="B93" s="261">
        <v>351</v>
      </c>
      <c r="C93" s="261" t="s">
        <v>145</v>
      </c>
      <c r="D93" s="262" t="s">
        <v>38</v>
      </c>
      <c r="E93" s="474">
        <v>60</v>
      </c>
      <c r="F93" s="262" t="s">
        <v>150</v>
      </c>
      <c r="G93" s="476">
        <v>6.5</v>
      </c>
      <c r="H93" s="262" t="s">
        <v>57</v>
      </c>
      <c r="I93" s="476">
        <v>20</v>
      </c>
      <c r="J93" s="478">
        <v>60000</v>
      </c>
      <c r="K93" s="478">
        <v>97612.33</v>
      </c>
      <c r="L93" s="478">
        <v>2187332</v>
      </c>
      <c r="M93" s="478">
        <v>3447</v>
      </c>
      <c r="N93" s="478">
        <v>2190779</v>
      </c>
      <c r="O93" s="479"/>
    </row>
    <row r="94" spans="1:15" x14ac:dyDescent="0.15">
      <c r="A94" s="265" t="s">
        <v>102</v>
      </c>
      <c r="B94" s="261">
        <v>351</v>
      </c>
      <c r="C94" s="261" t="s">
        <v>145</v>
      </c>
      <c r="D94" s="262" t="s">
        <v>38</v>
      </c>
      <c r="E94" s="474">
        <v>2</v>
      </c>
      <c r="F94" s="262" t="s">
        <v>151</v>
      </c>
      <c r="G94" s="476">
        <v>6.5</v>
      </c>
      <c r="H94" s="262" t="s">
        <v>57</v>
      </c>
      <c r="I94" s="476">
        <v>21</v>
      </c>
      <c r="J94" s="478">
        <v>2000</v>
      </c>
      <c r="K94" s="478">
        <v>3362.52</v>
      </c>
      <c r="L94" s="478">
        <v>75349</v>
      </c>
      <c r="M94" s="478">
        <v>118</v>
      </c>
      <c r="N94" s="478">
        <v>75467</v>
      </c>
      <c r="O94" s="479"/>
    </row>
    <row r="95" spans="1:15" x14ac:dyDescent="0.15">
      <c r="A95" s="265" t="s">
        <v>171</v>
      </c>
      <c r="B95" s="261">
        <v>351</v>
      </c>
      <c r="C95" s="261" t="s">
        <v>153</v>
      </c>
      <c r="D95" s="262" t="s">
        <v>38</v>
      </c>
      <c r="E95" s="474">
        <v>160</v>
      </c>
      <c r="F95" s="262" t="s">
        <v>154</v>
      </c>
      <c r="G95" s="476">
        <v>5.3</v>
      </c>
      <c r="H95" s="262" t="s">
        <v>57</v>
      </c>
      <c r="I95" s="476">
        <v>6</v>
      </c>
      <c r="J95" s="478">
        <v>160000</v>
      </c>
      <c r="K95" s="478">
        <v>0</v>
      </c>
      <c r="L95" s="478">
        <v>0</v>
      </c>
      <c r="M95" s="478">
        <v>0</v>
      </c>
      <c r="N95" s="478">
        <v>0</v>
      </c>
      <c r="O95" s="479"/>
    </row>
    <row r="96" spans="1:15" x14ac:dyDescent="0.15">
      <c r="A96" s="265" t="s">
        <v>171</v>
      </c>
      <c r="B96" s="261">
        <v>351</v>
      </c>
      <c r="C96" s="261" t="s">
        <v>153</v>
      </c>
      <c r="D96" s="262" t="s">
        <v>38</v>
      </c>
      <c r="E96" s="474">
        <v>60</v>
      </c>
      <c r="F96" s="262" t="s">
        <v>155</v>
      </c>
      <c r="G96" s="476">
        <v>5.3</v>
      </c>
      <c r="H96" s="262" t="s">
        <v>57</v>
      </c>
      <c r="I96" s="476">
        <v>6</v>
      </c>
      <c r="J96" s="478">
        <v>60000</v>
      </c>
      <c r="K96" s="478">
        <v>0</v>
      </c>
      <c r="L96" s="478">
        <v>0</v>
      </c>
      <c r="M96" s="478">
        <v>0</v>
      </c>
      <c r="N96" s="478">
        <v>0</v>
      </c>
      <c r="O96" s="479"/>
    </row>
    <row r="97" spans="1:15" x14ac:dyDescent="0.15">
      <c r="A97" s="265" t="s">
        <v>171</v>
      </c>
      <c r="B97" s="261">
        <v>351</v>
      </c>
      <c r="C97" s="261" t="s">
        <v>153</v>
      </c>
      <c r="D97" s="262" t="s">
        <v>38</v>
      </c>
      <c r="E97" s="474">
        <v>600</v>
      </c>
      <c r="F97" s="262" t="s">
        <v>156</v>
      </c>
      <c r="G97" s="476">
        <v>6.5</v>
      </c>
      <c r="H97" s="262" t="s">
        <v>57</v>
      </c>
      <c r="I97" s="476">
        <v>22.5</v>
      </c>
      <c r="J97" s="478">
        <v>600000</v>
      </c>
      <c r="K97" s="478">
        <v>404439.11</v>
      </c>
      <c r="L97" s="478">
        <v>9062817</v>
      </c>
      <c r="M97" s="478">
        <v>14279</v>
      </c>
      <c r="N97" s="478">
        <v>9077096</v>
      </c>
      <c r="O97" s="479"/>
    </row>
    <row r="98" spans="1:15" x14ac:dyDescent="0.15">
      <c r="A98" s="265" t="s">
        <v>171</v>
      </c>
      <c r="B98" s="261">
        <v>351</v>
      </c>
      <c r="C98" s="261" t="s">
        <v>153</v>
      </c>
      <c r="D98" s="262" t="s">
        <v>38</v>
      </c>
      <c r="E98" s="474">
        <v>129</v>
      </c>
      <c r="F98" s="262" t="s">
        <v>157</v>
      </c>
      <c r="G98" s="476">
        <v>6.5</v>
      </c>
      <c r="H98" s="262" t="s">
        <v>57</v>
      </c>
      <c r="I98" s="476">
        <v>22.5</v>
      </c>
      <c r="J98" s="478">
        <v>129000</v>
      </c>
      <c r="K98" s="478">
        <v>86954.82</v>
      </c>
      <c r="L98" s="478">
        <v>1948515</v>
      </c>
      <c r="M98" s="478">
        <v>3069</v>
      </c>
      <c r="N98" s="478">
        <v>1951584</v>
      </c>
      <c r="O98" s="479"/>
    </row>
    <row r="99" spans="1:15" x14ac:dyDescent="0.15">
      <c r="A99" s="265" t="s">
        <v>742</v>
      </c>
      <c r="B99" s="261">
        <v>351</v>
      </c>
      <c r="C99" s="261" t="s">
        <v>153</v>
      </c>
      <c r="D99" s="262" t="s">
        <v>38</v>
      </c>
      <c r="E99" s="474">
        <v>82</v>
      </c>
      <c r="F99" s="262" t="s">
        <v>159</v>
      </c>
      <c r="G99" s="476">
        <v>6.5</v>
      </c>
      <c r="H99" s="262" t="s">
        <v>57</v>
      </c>
      <c r="I99" s="476">
        <v>22.5</v>
      </c>
      <c r="J99" s="478">
        <v>82000</v>
      </c>
      <c r="K99" s="478">
        <v>131254.29999999999</v>
      </c>
      <c r="L99" s="478">
        <v>2941194</v>
      </c>
      <c r="M99" s="478">
        <v>4634</v>
      </c>
      <c r="N99" s="478">
        <v>2945828</v>
      </c>
      <c r="O99" s="479"/>
    </row>
    <row r="100" spans="1:15" x14ac:dyDescent="0.15">
      <c r="A100" s="265" t="s">
        <v>742</v>
      </c>
      <c r="B100" s="261">
        <v>351</v>
      </c>
      <c r="C100" s="261" t="s">
        <v>153</v>
      </c>
      <c r="D100" s="262" t="s">
        <v>38</v>
      </c>
      <c r="E100" s="474">
        <v>7</v>
      </c>
      <c r="F100" s="262" t="s">
        <v>160</v>
      </c>
      <c r="G100" s="476">
        <v>6.5</v>
      </c>
      <c r="H100" s="262" t="s">
        <v>57</v>
      </c>
      <c r="I100" s="476">
        <v>22.5</v>
      </c>
      <c r="J100" s="478">
        <v>7000</v>
      </c>
      <c r="K100" s="478">
        <v>11584.97</v>
      </c>
      <c r="L100" s="478">
        <v>259600</v>
      </c>
      <c r="M100" s="478">
        <v>409</v>
      </c>
      <c r="N100" s="478">
        <v>260009</v>
      </c>
      <c r="O100" s="479"/>
    </row>
    <row r="101" spans="1:15" x14ac:dyDescent="0.15">
      <c r="A101" s="265" t="s">
        <v>743</v>
      </c>
      <c r="B101" s="261">
        <v>351</v>
      </c>
      <c r="C101" s="261" t="s">
        <v>162</v>
      </c>
      <c r="D101" s="262" t="s">
        <v>38</v>
      </c>
      <c r="E101" s="474">
        <v>255</v>
      </c>
      <c r="F101" s="262" t="s">
        <v>163</v>
      </c>
      <c r="G101" s="476">
        <v>4</v>
      </c>
      <c r="H101" s="261" t="s">
        <v>65</v>
      </c>
      <c r="I101" s="476">
        <v>5.75</v>
      </c>
      <c r="J101" s="478">
        <v>255000</v>
      </c>
      <c r="K101" s="478">
        <v>0</v>
      </c>
      <c r="L101" s="478">
        <v>0</v>
      </c>
      <c r="M101" s="478">
        <v>0</v>
      </c>
      <c r="N101" s="478">
        <v>0</v>
      </c>
      <c r="O101" s="479"/>
    </row>
    <row r="102" spans="1:15" x14ac:dyDescent="0.15">
      <c r="A102" s="265" t="s">
        <v>743</v>
      </c>
      <c r="B102" s="261">
        <v>351</v>
      </c>
      <c r="C102" s="261" t="s">
        <v>162</v>
      </c>
      <c r="D102" s="262" t="s">
        <v>38</v>
      </c>
      <c r="E102" s="474">
        <v>69</v>
      </c>
      <c r="F102" s="262" t="s">
        <v>164</v>
      </c>
      <c r="G102" s="476">
        <v>4</v>
      </c>
      <c r="H102" s="261" t="s">
        <v>65</v>
      </c>
      <c r="I102" s="476">
        <v>5.75</v>
      </c>
      <c r="J102" s="478">
        <v>69000</v>
      </c>
      <c r="K102" s="478">
        <v>0</v>
      </c>
      <c r="L102" s="478">
        <v>0</v>
      </c>
      <c r="M102" s="478">
        <v>0</v>
      </c>
      <c r="N102" s="478">
        <v>0</v>
      </c>
      <c r="O102" s="479"/>
    </row>
    <row r="103" spans="1:15" x14ac:dyDescent="0.15">
      <c r="A103" s="265" t="s">
        <v>744</v>
      </c>
      <c r="B103" s="261">
        <v>351</v>
      </c>
      <c r="C103" s="261" t="s">
        <v>162</v>
      </c>
      <c r="D103" s="262" t="s">
        <v>38</v>
      </c>
      <c r="E103" s="474">
        <v>305</v>
      </c>
      <c r="F103" s="262" t="s">
        <v>166</v>
      </c>
      <c r="G103" s="476">
        <v>6</v>
      </c>
      <c r="H103" s="261" t="s">
        <v>65</v>
      </c>
      <c r="I103" s="476">
        <v>22.5</v>
      </c>
      <c r="J103" s="478">
        <v>305000</v>
      </c>
      <c r="K103" s="478">
        <v>282296.92</v>
      </c>
      <c r="L103" s="478">
        <v>6325811</v>
      </c>
      <c r="M103" s="478">
        <v>9222</v>
      </c>
      <c r="N103" s="478">
        <v>6335033</v>
      </c>
      <c r="O103" s="479"/>
    </row>
    <row r="104" spans="1:15" x14ac:dyDescent="0.15">
      <c r="A104" s="265" t="s">
        <v>744</v>
      </c>
      <c r="B104" s="261">
        <v>351</v>
      </c>
      <c r="C104" s="261" t="s">
        <v>162</v>
      </c>
      <c r="D104" s="262" t="s">
        <v>38</v>
      </c>
      <c r="E104" s="474">
        <v>77</v>
      </c>
      <c r="F104" s="262" t="s">
        <v>167</v>
      </c>
      <c r="G104" s="476">
        <v>6</v>
      </c>
      <c r="H104" s="261" t="s">
        <v>65</v>
      </c>
      <c r="I104" s="476">
        <v>22.5</v>
      </c>
      <c r="J104" s="478">
        <v>77000</v>
      </c>
      <c r="K104" s="478">
        <v>71268.77</v>
      </c>
      <c r="L104" s="478">
        <v>1597016</v>
      </c>
      <c r="M104" s="478">
        <v>2329</v>
      </c>
      <c r="N104" s="478">
        <v>1599345</v>
      </c>
      <c r="O104" s="479"/>
    </row>
    <row r="105" spans="1:15" x14ac:dyDescent="0.15">
      <c r="A105" s="265" t="s">
        <v>744</v>
      </c>
      <c r="B105" s="261">
        <v>351</v>
      </c>
      <c r="C105" s="261" t="s">
        <v>162</v>
      </c>
      <c r="D105" s="262" t="s">
        <v>38</v>
      </c>
      <c r="E105" s="474">
        <v>29</v>
      </c>
      <c r="F105" s="262" t="s">
        <v>168</v>
      </c>
      <c r="G105" s="476">
        <v>6</v>
      </c>
      <c r="H105" s="261" t="s">
        <v>65</v>
      </c>
      <c r="I105" s="476">
        <v>25.5</v>
      </c>
      <c r="J105" s="478">
        <v>29000</v>
      </c>
      <c r="K105" s="478">
        <v>43253.11</v>
      </c>
      <c r="L105" s="478">
        <v>969231</v>
      </c>
      <c r="M105" s="478">
        <v>1413</v>
      </c>
      <c r="N105" s="478">
        <v>970644</v>
      </c>
      <c r="O105" s="479"/>
    </row>
    <row r="106" spans="1:15" x14ac:dyDescent="0.15">
      <c r="A106" s="265" t="s">
        <v>745</v>
      </c>
      <c r="B106" s="261">
        <v>351</v>
      </c>
      <c r="C106" s="261" t="s">
        <v>162</v>
      </c>
      <c r="D106" s="262" t="s">
        <v>38</v>
      </c>
      <c r="E106" s="474">
        <v>29</v>
      </c>
      <c r="F106" s="262" t="s">
        <v>170</v>
      </c>
      <c r="G106" s="476">
        <v>4.5</v>
      </c>
      <c r="H106" s="261" t="s">
        <v>65</v>
      </c>
      <c r="I106" s="476">
        <v>26</v>
      </c>
      <c r="J106" s="478">
        <v>29000</v>
      </c>
      <c r="K106" s="478">
        <v>40195.47</v>
      </c>
      <c r="L106" s="478">
        <v>900715</v>
      </c>
      <c r="M106" s="478">
        <v>991</v>
      </c>
      <c r="N106" s="478">
        <v>901706</v>
      </c>
      <c r="O106" s="479"/>
    </row>
    <row r="107" spans="1:15" x14ac:dyDescent="0.15">
      <c r="A107" s="265" t="s">
        <v>746</v>
      </c>
      <c r="B107" s="261">
        <v>351</v>
      </c>
      <c r="C107" s="261" t="s">
        <v>172</v>
      </c>
      <c r="D107" s="262" t="s">
        <v>38</v>
      </c>
      <c r="E107" s="474">
        <v>205</v>
      </c>
      <c r="F107" s="262" t="s">
        <v>173</v>
      </c>
      <c r="G107" s="476">
        <v>4</v>
      </c>
      <c r="H107" s="261" t="s">
        <v>65</v>
      </c>
      <c r="I107" s="476">
        <v>5.75</v>
      </c>
      <c r="J107" s="478">
        <v>205000</v>
      </c>
      <c r="K107" s="478">
        <v>0</v>
      </c>
      <c r="L107" s="478">
        <v>0</v>
      </c>
      <c r="M107" s="478">
        <v>0</v>
      </c>
      <c r="N107" s="478">
        <v>0</v>
      </c>
      <c r="O107" s="479"/>
    </row>
    <row r="108" spans="1:15" x14ac:dyDescent="0.15">
      <c r="A108" s="265" t="s">
        <v>746</v>
      </c>
      <c r="B108" s="261">
        <v>351</v>
      </c>
      <c r="C108" s="261" t="s">
        <v>172</v>
      </c>
      <c r="D108" s="262" t="s">
        <v>38</v>
      </c>
      <c r="E108" s="474">
        <v>57</v>
      </c>
      <c r="F108" s="262" t="s">
        <v>174</v>
      </c>
      <c r="G108" s="476">
        <v>4</v>
      </c>
      <c r="H108" s="261" t="s">
        <v>65</v>
      </c>
      <c r="I108" s="476">
        <v>5.75</v>
      </c>
      <c r="J108" s="478">
        <v>57000</v>
      </c>
      <c r="K108" s="478">
        <v>0</v>
      </c>
      <c r="L108" s="478">
        <v>0</v>
      </c>
      <c r="M108" s="478">
        <v>0</v>
      </c>
      <c r="N108" s="478">
        <v>0</v>
      </c>
      <c r="O108" s="479"/>
    </row>
    <row r="109" spans="1:15" x14ac:dyDescent="0.15">
      <c r="A109" s="265" t="s">
        <v>747</v>
      </c>
      <c r="B109" s="261">
        <v>351</v>
      </c>
      <c r="C109" s="261" t="s">
        <v>172</v>
      </c>
      <c r="D109" s="262" t="s">
        <v>38</v>
      </c>
      <c r="E109" s="474">
        <v>270</v>
      </c>
      <c r="F109" s="262" t="s">
        <v>176</v>
      </c>
      <c r="G109" s="476">
        <v>5.6</v>
      </c>
      <c r="H109" s="261" t="s">
        <v>65</v>
      </c>
      <c r="I109" s="476">
        <v>19.75</v>
      </c>
      <c r="J109" s="478">
        <v>270000</v>
      </c>
      <c r="K109" s="478">
        <v>244721.67</v>
      </c>
      <c r="L109" s="478">
        <v>5483811</v>
      </c>
      <c r="M109" s="478">
        <v>7475</v>
      </c>
      <c r="N109" s="478">
        <v>5491286</v>
      </c>
      <c r="O109" s="479"/>
    </row>
    <row r="110" spans="1:15" x14ac:dyDescent="0.15">
      <c r="A110" s="265" t="s">
        <v>748</v>
      </c>
      <c r="B110" s="261">
        <v>351</v>
      </c>
      <c r="C110" s="261" t="s">
        <v>172</v>
      </c>
      <c r="D110" s="262" t="s">
        <v>38</v>
      </c>
      <c r="E110" s="474">
        <v>69</v>
      </c>
      <c r="F110" s="262" t="s">
        <v>178</v>
      </c>
      <c r="G110" s="476">
        <v>5.6</v>
      </c>
      <c r="H110" s="261" t="s">
        <v>65</v>
      </c>
      <c r="I110" s="476">
        <v>19.75</v>
      </c>
      <c r="J110" s="478">
        <v>69000</v>
      </c>
      <c r="K110" s="478">
        <v>62540.14</v>
      </c>
      <c r="L110" s="478">
        <v>1401422</v>
      </c>
      <c r="M110" s="478">
        <v>1911</v>
      </c>
      <c r="N110" s="478">
        <v>1403333</v>
      </c>
      <c r="O110" s="479"/>
    </row>
    <row r="111" spans="1:15" x14ac:dyDescent="0.15">
      <c r="A111" s="265" t="s">
        <v>749</v>
      </c>
      <c r="B111" s="261">
        <v>351</v>
      </c>
      <c r="C111" s="261" t="s">
        <v>172</v>
      </c>
      <c r="D111" s="262" t="s">
        <v>38</v>
      </c>
      <c r="E111" s="474">
        <v>20</v>
      </c>
      <c r="F111" s="262" t="s">
        <v>180</v>
      </c>
      <c r="G111" s="476">
        <v>6</v>
      </c>
      <c r="H111" s="261" t="s">
        <v>65</v>
      </c>
      <c r="I111" s="476">
        <v>25.25</v>
      </c>
      <c r="J111" s="478">
        <v>20000</v>
      </c>
      <c r="K111" s="478">
        <v>29215.81</v>
      </c>
      <c r="L111" s="478">
        <v>654678</v>
      </c>
      <c r="M111" s="478">
        <v>955</v>
      </c>
      <c r="N111" s="478">
        <v>655633</v>
      </c>
      <c r="O111" s="479"/>
    </row>
    <row r="112" spans="1:15" s="162" customFormat="1" x14ac:dyDescent="0.15">
      <c r="A112" s="190" t="s">
        <v>747</v>
      </c>
      <c r="B112" s="199">
        <v>351</v>
      </c>
      <c r="C112" s="199" t="s">
        <v>172</v>
      </c>
      <c r="D112" s="191" t="s">
        <v>38</v>
      </c>
      <c r="E112" s="192">
        <v>46</v>
      </c>
      <c r="F112" s="191" t="s">
        <v>181</v>
      </c>
      <c r="G112" s="194">
        <v>4.5</v>
      </c>
      <c r="H112" s="199" t="s">
        <v>65</v>
      </c>
      <c r="I112" s="194">
        <v>25.75</v>
      </c>
      <c r="J112" s="196">
        <v>46000</v>
      </c>
      <c r="K112" s="196">
        <v>62829.69</v>
      </c>
      <c r="L112" s="478">
        <v>1407910</v>
      </c>
      <c r="M112" s="196">
        <v>1550</v>
      </c>
      <c r="N112" s="196">
        <v>1409460</v>
      </c>
      <c r="O112" s="483"/>
    </row>
    <row r="113" spans="1:15" s="162" customFormat="1" x14ac:dyDescent="0.15">
      <c r="A113" s="190"/>
      <c r="B113" s="199"/>
      <c r="C113" s="199"/>
      <c r="D113" s="191"/>
      <c r="E113" s="192"/>
      <c r="F113" s="191"/>
      <c r="G113" s="194"/>
      <c r="H113" s="199"/>
      <c r="I113" s="194"/>
      <c r="J113" s="196"/>
      <c r="K113" s="196"/>
      <c r="L113" s="196"/>
      <c r="M113" s="196"/>
      <c r="N113" s="196"/>
      <c r="O113" s="483"/>
    </row>
    <row r="114" spans="1:15" x14ac:dyDescent="0.15">
      <c r="A114" s="265" t="s">
        <v>92</v>
      </c>
      <c r="B114" s="261">
        <v>363</v>
      </c>
      <c r="C114" s="261" t="s">
        <v>182</v>
      </c>
      <c r="D114" s="262" t="s">
        <v>38</v>
      </c>
      <c r="E114" s="474">
        <v>400</v>
      </c>
      <c r="F114" s="262" t="s">
        <v>183</v>
      </c>
      <c r="G114" s="476">
        <v>5</v>
      </c>
      <c r="H114" s="261" t="s">
        <v>184</v>
      </c>
      <c r="I114" s="476">
        <v>17.5</v>
      </c>
      <c r="J114" s="478">
        <v>400000</v>
      </c>
      <c r="K114" s="478">
        <v>255995.72</v>
      </c>
      <c r="L114" s="478">
        <v>5736444</v>
      </c>
      <c r="M114" s="478">
        <v>4524</v>
      </c>
      <c r="N114" s="478">
        <v>5740968</v>
      </c>
      <c r="O114" s="479"/>
    </row>
    <row r="115" spans="1:15" x14ac:dyDescent="0.15">
      <c r="A115" s="265" t="s">
        <v>92</v>
      </c>
      <c r="B115" s="261">
        <v>363</v>
      </c>
      <c r="C115" s="261" t="s">
        <v>182</v>
      </c>
      <c r="D115" s="262" t="s">
        <v>38</v>
      </c>
      <c r="E115" s="474">
        <v>96</v>
      </c>
      <c r="F115" s="262" t="s">
        <v>185</v>
      </c>
      <c r="G115" s="476">
        <v>5</v>
      </c>
      <c r="H115" s="261" t="s">
        <v>184</v>
      </c>
      <c r="I115" s="476">
        <v>17.5</v>
      </c>
      <c r="J115" s="478">
        <v>96000</v>
      </c>
      <c r="K115" s="478">
        <v>61438.97</v>
      </c>
      <c r="L115" s="478">
        <v>1376747</v>
      </c>
      <c r="M115" s="478">
        <v>1085</v>
      </c>
      <c r="N115" s="478">
        <v>1377832</v>
      </c>
      <c r="O115" s="479"/>
    </row>
    <row r="116" spans="1:15" x14ac:dyDescent="0.15">
      <c r="A116" s="265" t="s">
        <v>148</v>
      </c>
      <c r="B116" s="261">
        <v>363</v>
      </c>
      <c r="C116" s="261" t="s">
        <v>182</v>
      </c>
      <c r="D116" s="262" t="s">
        <v>38</v>
      </c>
      <c r="E116" s="484">
        <v>1E-3</v>
      </c>
      <c r="F116" s="262" t="s">
        <v>186</v>
      </c>
      <c r="G116" s="476">
        <v>0</v>
      </c>
      <c r="H116" s="261" t="s">
        <v>184</v>
      </c>
      <c r="I116" s="476">
        <v>17.5</v>
      </c>
      <c r="J116" s="478">
        <v>1</v>
      </c>
      <c r="K116" s="478">
        <v>1</v>
      </c>
      <c r="L116" s="478">
        <v>22</v>
      </c>
      <c r="M116" s="478">
        <v>0</v>
      </c>
      <c r="N116" s="478">
        <v>22</v>
      </c>
      <c r="O116" s="479"/>
    </row>
    <row r="117" spans="1:15" x14ac:dyDescent="0.15">
      <c r="A117" s="265" t="s">
        <v>62</v>
      </c>
      <c r="B117" s="261">
        <v>367</v>
      </c>
      <c r="C117" s="261" t="s">
        <v>187</v>
      </c>
      <c r="D117" s="262" t="s">
        <v>38</v>
      </c>
      <c r="E117" s="474">
        <v>321.5</v>
      </c>
      <c r="F117" s="262" t="s">
        <v>188</v>
      </c>
      <c r="G117" s="476">
        <v>5.5</v>
      </c>
      <c r="H117" s="261" t="s">
        <v>65</v>
      </c>
      <c r="I117" s="476">
        <v>19</v>
      </c>
      <c r="J117" s="478">
        <v>321500</v>
      </c>
      <c r="K117" s="478">
        <v>171964</v>
      </c>
      <c r="L117" s="478">
        <v>3853431</v>
      </c>
      <c r="M117" s="478">
        <v>17309</v>
      </c>
      <c r="N117" s="478">
        <v>3870740</v>
      </c>
      <c r="O117" s="479"/>
    </row>
    <row r="118" spans="1:15" x14ac:dyDescent="0.15">
      <c r="A118" s="265" t="s">
        <v>62</v>
      </c>
      <c r="B118" s="261">
        <v>367</v>
      </c>
      <c r="C118" s="261" t="s">
        <v>187</v>
      </c>
      <c r="D118" s="262" t="s">
        <v>38</v>
      </c>
      <c r="E118" s="474">
        <v>452.5</v>
      </c>
      <c r="F118" s="262" t="s">
        <v>189</v>
      </c>
      <c r="G118" s="476">
        <v>5.9</v>
      </c>
      <c r="H118" s="261" t="s">
        <v>65</v>
      </c>
      <c r="I118" s="476">
        <v>21.5</v>
      </c>
      <c r="J118" s="478">
        <v>452500</v>
      </c>
      <c r="K118" s="478">
        <v>334173</v>
      </c>
      <c r="L118" s="478">
        <v>7488269</v>
      </c>
      <c r="M118" s="478">
        <v>36030</v>
      </c>
      <c r="N118" s="478">
        <v>7524299</v>
      </c>
      <c r="O118" s="479"/>
    </row>
    <row r="119" spans="1:15" x14ac:dyDescent="0.15">
      <c r="A119" s="265" t="s">
        <v>66</v>
      </c>
      <c r="B119" s="261">
        <v>367</v>
      </c>
      <c r="C119" s="261" t="s">
        <v>187</v>
      </c>
      <c r="D119" s="262" t="s">
        <v>38</v>
      </c>
      <c r="E119" s="474">
        <v>31</v>
      </c>
      <c r="F119" s="262" t="s">
        <v>190</v>
      </c>
      <c r="G119" s="476">
        <v>6.3</v>
      </c>
      <c r="H119" s="261" t="s">
        <v>65</v>
      </c>
      <c r="I119" s="476">
        <v>21.5</v>
      </c>
      <c r="J119" s="478">
        <v>31000</v>
      </c>
      <c r="K119" s="478">
        <v>49773</v>
      </c>
      <c r="L119" s="478">
        <v>1115331</v>
      </c>
      <c r="M119" s="478">
        <v>5722</v>
      </c>
      <c r="N119" s="478">
        <v>1121053</v>
      </c>
      <c r="O119" s="479"/>
    </row>
    <row r="120" spans="1:15" x14ac:dyDescent="0.15">
      <c r="A120" s="265" t="s">
        <v>66</v>
      </c>
      <c r="B120" s="261">
        <v>367</v>
      </c>
      <c r="C120" s="261" t="s">
        <v>187</v>
      </c>
      <c r="D120" s="262" t="s">
        <v>38</v>
      </c>
      <c r="E120" s="474">
        <v>51.8</v>
      </c>
      <c r="F120" s="262" t="s">
        <v>191</v>
      </c>
      <c r="G120" s="476">
        <v>6.3</v>
      </c>
      <c r="H120" s="261" t="s">
        <v>65</v>
      </c>
      <c r="I120" s="476">
        <v>21.5</v>
      </c>
      <c r="J120" s="478">
        <v>51800</v>
      </c>
      <c r="K120" s="478">
        <v>83169</v>
      </c>
      <c r="L120" s="478">
        <v>1863681</v>
      </c>
      <c r="M120" s="478">
        <v>9561</v>
      </c>
      <c r="N120" s="478">
        <v>1873242</v>
      </c>
      <c r="O120" s="479"/>
    </row>
    <row r="121" spans="1:15" x14ac:dyDescent="0.15">
      <c r="A121" s="265"/>
      <c r="B121" s="261"/>
      <c r="C121" s="261"/>
      <c r="D121" s="262"/>
      <c r="E121" s="474"/>
      <c r="F121" s="262"/>
      <c r="G121" s="476"/>
      <c r="H121" s="261"/>
      <c r="I121" s="476"/>
      <c r="J121" s="478"/>
      <c r="K121" s="478"/>
      <c r="L121" s="478"/>
      <c r="M121" s="478"/>
      <c r="N121" s="478"/>
      <c r="O121" s="479"/>
    </row>
    <row r="122" spans="1:15" x14ac:dyDescent="0.15">
      <c r="A122" s="265" t="s">
        <v>192</v>
      </c>
      <c r="B122" s="261">
        <v>383</v>
      </c>
      <c r="C122" s="261" t="s">
        <v>162</v>
      </c>
      <c r="D122" s="262" t="s">
        <v>38</v>
      </c>
      <c r="E122" s="474">
        <v>1250</v>
      </c>
      <c r="F122" s="262" t="s">
        <v>99</v>
      </c>
      <c r="G122" s="476">
        <v>4.5</v>
      </c>
      <c r="H122" s="261" t="s">
        <v>57</v>
      </c>
      <c r="I122" s="476">
        <v>22</v>
      </c>
      <c r="J122" s="478">
        <v>1250000</v>
      </c>
      <c r="K122" s="478">
        <v>447264</v>
      </c>
      <c r="L122" s="478">
        <v>10022453</v>
      </c>
      <c r="M122" s="478">
        <v>6124</v>
      </c>
      <c r="N122" s="478">
        <v>10028577</v>
      </c>
      <c r="O122" s="479"/>
    </row>
    <row r="123" spans="1:15" x14ac:dyDescent="0.15">
      <c r="A123" s="265" t="s">
        <v>193</v>
      </c>
      <c r="B123" s="261">
        <v>383</v>
      </c>
      <c r="C123" s="261" t="s">
        <v>162</v>
      </c>
      <c r="D123" s="262" t="s">
        <v>38</v>
      </c>
      <c r="E123" s="484">
        <v>161</v>
      </c>
      <c r="F123" s="262" t="s">
        <v>58</v>
      </c>
      <c r="G123" s="476">
        <v>6</v>
      </c>
      <c r="H123" s="261" t="s">
        <v>57</v>
      </c>
      <c r="I123" s="476">
        <v>22</v>
      </c>
      <c r="J123" s="478">
        <v>161000</v>
      </c>
      <c r="K123" s="478">
        <v>244448</v>
      </c>
      <c r="L123" s="478">
        <v>5477679</v>
      </c>
      <c r="M123" s="478">
        <v>17756</v>
      </c>
      <c r="N123" s="478">
        <v>5495435</v>
      </c>
      <c r="O123" s="479"/>
    </row>
    <row r="124" spans="1:15" x14ac:dyDescent="0.15">
      <c r="A124" s="265" t="s">
        <v>69</v>
      </c>
      <c r="B124" s="261">
        <v>392</v>
      </c>
      <c r="C124" s="261" t="s">
        <v>194</v>
      </c>
      <c r="D124" s="262" t="s">
        <v>38</v>
      </c>
      <c r="E124" s="474">
        <v>240</v>
      </c>
      <c r="F124" s="262" t="s">
        <v>195</v>
      </c>
      <c r="G124" s="476">
        <v>3.5</v>
      </c>
      <c r="H124" s="261" t="s">
        <v>57</v>
      </c>
      <c r="I124" s="476">
        <v>7</v>
      </c>
      <c r="J124" s="478">
        <v>240000</v>
      </c>
      <c r="K124" s="478">
        <v>0</v>
      </c>
      <c r="L124" s="478">
        <v>0</v>
      </c>
      <c r="M124" s="478">
        <v>0</v>
      </c>
      <c r="N124" s="478">
        <v>0</v>
      </c>
      <c r="O124" s="479"/>
    </row>
    <row r="125" spans="1:15" x14ac:dyDescent="0.15">
      <c r="A125" s="265" t="s">
        <v>750</v>
      </c>
      <c r="B125" s="261">
        <v>392</v>
      </c>
      <c r="C125" s="261" t="s">
        <v>194</v>
      </c>
      <c r="D125" s="262" t="s">
        <v>38</v>
      </c>
      <c r="E125" s="474">
        <v>245</v>
      </c>
      <c r="F125" s="262" t="s">
        <v>190</v>
      </c>
      <c r="G125" s="476">
        <v>4.5</v>
      </c>
      <c r="H125" s="261" t="s">
        <v>57</v>
      </c>
      <c r="I125" s="476">
        <v>11</v>
      </c>
      <c r="J125" s="478">
        <v>119805</v>
      </c>
      <c r="K125" s="478">
        <v>119619.05</v>
      </c>
      <c r="L125" s="478">
        <v>2680467</v>
      </c>
      <c r="M125" s="478">
        <v>19881</v>
      </c>
      <c r="N125" s="478">
        <v>2700348</v>
      </c>
      <c r="O125" s="479"/>
    </row>
    <row r="126" spans="1:15" x14ac:dyDescent="0.15">
      <c r="A126" s="265" t="s">
        <v>750</v>
      </c>
      <c r="B126" s="261">
        <v>392</v>
      </c>
      <c r="C126" s="261" t="s">
        <v>194</v>
      </c>
      <c r="D126" s="262" t="s">
        <v>38</v>
      </c>
      <c r="E126" s="485" t="s">
        <v>197</v>
      </c>
      <c r="F126" s="262" t="s">
        <v>198</v>
      </c>
      <c r="G126" s="476">
        <v>4.5</v>
      </c>
      <c r="H126" s="261" t="s">
        <v>57</v>
      </c>
      <c r="I126" s="476">
        <v>11</v>
      </c>
      <c r="J126" s="478">
        <v>195</v>
      </c>
      <c r="K126" s="478">
        <v>194.65</v>
      </c>
      <c r="L126" s="478">
        <v>4362</v>
      </c>
      <c r="M126" s="478">
        <v>32</v>
      </c>
      <c r="N126" s="478">
        <v>4394</v>
      </c>
      <c r="O126" s="479"/>
    </row>
    <row r="127" spans="1:15" x14ac:dyDescent="0.15">
      <c r="A127" s="265" t="s">
        <v>750</v>
      </c>
      <c r="B127" s="261">
        <v>392</v>
      </c>
      <c r="C127" s="261" t="s">
        <v>194</v>
      </c>
      <c r="D127" s="262" t="s">
        <v>38</v>
      </c>
      <c r="E127" s="485" t="s">
        <v>197</v>
      </c>
      <c r="F127" s="262" t="s">
        <v>199</v>
      </c>
      <c r="G127" s="476">
        <v>5</v>
      </c>
      <c r="H127" s="261" t="s">
        <v>57</v>
      </c>
      <c r="I127" s="476">
        <v>11.5</v>
      </c>
      <c r="J127" s="478">
        <v>146837.81</v>
      </c>
      <c r="K127" s="478">
        <v>193614.16</v>
      </c>
      <c r="L127" s="478">
        <v>4338576</v>
      </c>
      <c r="M127" s="478">
        <v>0</v>
      </c>
      <c r="N127" s="478">
        <v>4338576</v>
      </c>
      <c r="O127" s="479"/>
    </row>
    <row r="129" spans="1:15" x14ac:dyDescent="0.15">
      <c r="A129" s="265" t="s">
        <v>62</v>
      </c>
      <c r="B129" s="261">
        <v>420</v>
      </c>
      <c r="C129" s="261" t="s">
        <v>200</v>
      </c>
      <c r="D129" s="262" t="s">
        <v>38</v>
      </c>
      <c r="E129" s="474">
        <v>507</v>
      </c>
      <c r="F129" s="262" t="s">
        <v>201</v>
      </c>
      <c r="G129" s="476">
        <v>4.5</v>
      </c>
      <c r="H129" s="261" t="s">
        <v>40</v>
      </c>
      <c r="I129" s="476">
        <v>19.5</v>
      </c>
      <c r="J129" s="478">
        <v>507000</v>
      </c>
      <c r="K129" s="478">
        <v>225875</v>
      </c>
      <c r="L129" s="478">
        <v>5061488</v>
      </c>
      <c r="M129" s="478">
        <v>18669</v>
      </c>
      <c r="N129" s="478">
        <v>5080157</v>
      </c>
      <c r="O129" s="479"/>
    </row>
    <row r="130" spans="1:15" x14ac:dyDescent="0.15">
      <c r="A130" s="265" t="s">
        <v>62</v>
      </c>
      <c r="B130" s="261">
        <v>420</v>
      </c>
      <c r="C130" s="261" t="s">
        <v>200</v>
      </c>
      <c r="D130" s="262" t="s">
        <v>38</v>
      </c>
      <c r="E130" s="474">
        <v>91</v>
      </c>
      <c r="F130" s="262" t="s">
        <v>202</v>
      </c>
      <c r="G130" s="476">
        <v>4.5</v>
      </c>
      <c r="H130" s="261" t="s">
        <v>40</v>
      </c>
      <c r="I130" s="476">
        <v>19.5</v>
      </c>
      <c r="J130" s="478">
        <v>91000</v>
      </c>
      <c r="K130" s="478">
        <v>67837</v>
      </c>
      <c r="L130" s="478">
        <v>1520116</v>
      </c>
      <c r="M130" s="478">
        <v>5607</v>
      </c>
      <c r="N130" s="478">
        <v>1525723</v>
      </c>
      <c r="O130" s="479"/>
    </row>
    <row r="131" spans="1:15" x14ac:dyDescent="0.15">
      <c r="A131" s="265" t="s">
        <v>66</v>
      </c>
      <c r="B131" s="261">
        <v>420</v>
      </c>
      <c r="C131" s="261" t="s">
        <v>200</v>
      </c>
      <c r="D131" s="262" t="s">
        <v>38</v>
      </c>
      <c r="E131" s="474">
        <v>32</v>
      </c>
      <c r="F131" s="262" t="s">
        <v>203</v>
      </c>
      <c r="G131" s="476">
        <v>4.5</v>
      </c>
      <c r="H131" s="261" t="s">
        <v>40</v>
      </c>
      <c r="I131" s="476">
        <v>19.5</v>
      </c>
      <c r="J131" s="478">
        <v>32000</v>
      </c>
      <c r="K131" s="478">
        <v>43071</v>
      </c>
      <c r="L131" s="478">
        <v>965150</v>
      </c>
      <c r="M131" s="478">
        <v>3560</v>
      </c>
      <c r="N131" s="478">
        <v>968710</v>
      </c>
      <c r="O131" s="479"/>
    </row>
    <row r="132" spans="1:15" x14ac:dyDescent="0.15">
      <c r="A132" s="265" t="s">
        <v>66</v>
      </c>
      <c r="B132" s="261">
        <v>420</v>
      </c>
      <c r="C132" s="261" t="s">
        <v>200</v>
      </c>
      <c r="D132" s="262" t="s">
        <v>38</v>
      </c>
      <c r="E132" s="474">
        <v>28</v>
      </c>
      <c r="F132" s="262" t="s">
        <v>204</v>
      </c>
      <c r="G132" s="476">
        <v>4.5</v>
      </c>
      <c r="H132" s="261" t="s">
        <v>40</v>
      </c>
      <c r="I132" s="476">
        <v>19.5</v>
      </c>
      <c r="J132" s="478">
        <v>28000</v>
      </c>
      <c r="K132" s="478">
        <v>37687</v>
      </c>
      <c r="L132" s="478">
        <v>844504</v>
      </c>
      <c r="M132" s="478">
        <v>3115</v>
      </c>
      <c r="N132" s="478">
        <v>847619</v>
      </c>
      <c r="O132" s="479"/>
    </row>
    <row r="133" spans="1:15" x14ac:dyDescent="0.15">
      <c r="A133" s="265" t="s">
        <v>66</v>
      </c>
      <c r="B133" s="261">
        <v>420</v>
      </c>
      <c r="C133" s="261" t="s">
        <v>200</v>
      </c>
      <c r="D133" s="262" t="s">
        <v>38</v>
      </c>
      <c r="E133" s="474">
        <v>25</v>
      </c>
      <c r="F133" s="262" t="s">
        <v>205</v>
      </c>
      <c r="G133" s="476">
        <v>4.5</v>
      </c>
      <c r="H133" s="261" t="s">
        <v>40</v>
      </c>
      <c r="I133" s="476">
        <v>19.5</v>
      </c>
      <c r="J133" s="478">
        <v>25000</v>
      </c>
      <c r="K133" s="478">
        <v>33649</v>
      </c>
      <c r="L133" s="478">
        <v>754019</v>
      </c>
      <c r="M133" s="478">
        <v>2781</v>
      </c>
      <c r="N133" s="478">
        <v>756800</v>
      </c>
      <c r="O133" s="479"/>
    </row>
    <row r="134" spans="1:15" x14ac:dyDescent="0.15">
      <c r="A134" s="265"/>
      <c r="B134" s="261"/>
      <c r="C134" s="261"/>
      <c r="D134" s="262"/>
      <c r="E134" s="474"/>
      <c r="F134" s="262"/>
      <c r="G134" s="476"/>
      <c r="H134" s="261"/>
      <c r="I134" s="476"/>
      <c r="J134" s="478"/>
      <c r="K134" s="478"/>
      <c r="L134" s="478"/>
      <c r="M134" s="478"/>
      <c r="N134" s="478"/>
      <c r="O134" s="479"/>
    </row>
    <row r="135" spans="1:15" x14ac:dyDescent="0.15">
      <c r="A135" s="265" t="s">
        <v>437</v>
      </c>
      <c r="B135" s="261">
        <v>424</v>
      </c>
      <c r="C135" s="261" t="s">
        <v>751</v>
      </c>
      <c r="D135" s="262" t="s">
        <v>38</v>
      </c>
      <c r="E135" s="474">
        <v>893.5</v>
      </c>
      <c r="F135" s="262" t="s">
        <v>752</v>
      </c>
      <c r="G135" s="476">
        <v>1.51</v>
      </c>
      <c r="H135" s="262" t="s">
        <v>753</v>
      </c>
      <c r="I135" s="476">
        <v>1.04</v>
      </c>
      <c r="J135" s="478">
        <v>893500</v>
      </c>
      <c r="K135" s="478">
        <v>0</v>
      </c>
      <c r="L135" s="478">
        <v>0</v>
      </c>
      <c r="M135" s="478">
        <v>0</v>
      </c>
      <c r="N135" s="478">
        <v>0</v>
      </c>
      <c r="O135" s="479"/>
    </row>
    <row r="136" spans="1:15" x14ac:dyDescent="0.15">
      <c r="A136" s="265" t="s">
        <v>437</v>
      </c>
      <c r="B136" s="261">
        <v>424</v>
      </c>
      <c r="C136" s="261" t="s">
        <v>751</v>
      </c>
      <c r="D136" s="262" t="s">
        <v>38</v>
      </c>
      <c r="E136" s="474">
        <v>638.5</v>
      </c>
      <c r="F136" s="262" t="s">
        <v>754</v>
      </c>
      <c r="G136" s="476">
        <v>1.61</v>
      </c>
      <c r="H136" s="262" t="s">
        <v>753</v>
      </c>
      <c r="I136" s="476">
        <v>1.1399999999999999</v>
      </c>
      <c r="J136" s="478">
        <v>638500</v>
      </c>
      <c r="K136" s="478">
        <v>0</v>
      </c>
      <c r="L136" s="478">
        <v>0</v>
      </c>
      <c r="M136" s="478">
        <v>0</v>
      </c>
      <c r="N136" s="478">
        <v>0</v>
      </c>
      <c r="O136" s="479"/>
    </row>
    <row r="137" spans="1:15" x14ac:dyDescent="0.15">
      <c r="A137" s="265" t="s">
        <v>437</v>
      </c>
      <c r="B137" s="261">
        <v>424</v>
      </c>
      <c r="C137" s="261" t="s">
        <v>751</v>
      </c>
      <c r="D137" s="262" t="s">
        <v>38</v>
      </c>
      <c r="E137" s="474">
        <v>618</v>
      </c>
      <c r="F137" s="262" t="s">
        <v>755</v>
      </c>
      <c r="G137" s="476">
        <v>2.41</v>
      </c>
      <c r="H137" s="262" t="s">
        <v>753</v>
      </c>
      <c r="I137" s="476">
        <v>2.15</v>
      </c>
      <c r="J137" s="478">
        <v>618000</v>
      </c>
      <c r="K137" s="478">
        <v>0</v>
      </c>
      <c r="L137" s="478">
        <v>0</v>
      </c>
      <c r="M137" s="478">
        <v>0</v>
      </c>
      <c r="N137" s="478">
        <v>0</v>
      </c>
      <c r="O137" s="479"/>
    </row>
    <row r="138" spans="1:15" x14ac:dyDescent="0.15">
      <c r="A138" s="265" t="s">
        <v>437</v>
      </c>
      <c r="B138" s="261">
        <v>424</v>
      </c>
      <c r="C138" s="261" t="s">
        <v>751</v>
      </c>
      <c r="D138" s="262" t="s">
        <v>38</v>
      </c>
      <c r="E138" s="474">
        <v>821</v>
      </c>
      <c r="F138" s="262" t="s">
        <v>756</v>
      </c>
      <c r="G138" s="476">
        <v>2.72</v>
      </c>
      <c r="H138" s="262" t="s">
        <v>753</v>
      </c>
      <c r="I138" s="476">
        <v>3.07</v>
      </c>
      <c r="J138" s="478">
        <v>821000</v>
      </c>
      <c r="K138" s="478">
        <v>0</v>
      </c>
      <c r="L138" s="478">
        <v>0</v>
      </c>
      <c r="M138" s="478">
        <v>0</v>
      </c>
      <c r="N138" s="478">
        <v>0</v>
      </c>
      <c r="O138" s="479"/>
    </row>
    <row r="139" spans="1:15" x14ac:dyDescent="0.15">
      <c r="A139" s="265" t="s">
        <v>437</v>
      </c>
      <c r="B139" s="261">
        <v>424</v>
      </c>
      <c r="C139" s="261" t="s">
        <v>751</v>
      </c>
      <c r="D139" s="262" t="s">
        <v>38</v>
      </c>
      <c r="E139" s="474">
        <v>789.5</v>
      </c>
      <c r="F139" s="262" t="s">
        <v>757</v>
      </c>
      <c r="G139" s="476">
        <v>3.02</v>
      </c>
      <c r="H139" s="262" t="s">
        <v>753</v>
      </c>
      <c r="I139" s="476">
        <v>4.08</v>
      </c>
      <c r="J139" s="478">
        <v>789500</v>
      </c>
      <c r="K139" s="478">
        <v>0</v>
      </c>
      <c r="L139" s="478">
        <v>0</v>
      </c>
      <c r="M139" s="478">
        <v>0</v>
      </c>
      <c r="N139" s="478">
        <v>0</v>
      </c>
      <c r="O139" s="479"/>
    </row>
    <row r="140" spans="1:15" x14ac:dyDescent="0.15">
      <c r="A140" s="265" t="s">
        <v>437</v>
      </c>
      <c r="B140" s="261">
        <v>424</v>
      </c>
      <c r="C140" s="261" t="s">
        <v>751</v>
      </c>
      <c r="D140" s="262" t="s">
        <v>38</v>
      </c>
      <c r="E140" s="474">
        <v>764</v>
      </c>
      <c r="F140" s="262" t="s">
        <v>758</v>
      </c>
      <c r="G140" s="476">
        <v>3.07</v>
      </c>
      <c r="H140" s="262" t="s">
        <v>753</v>
      </c>
      <c r="I140" s="476">
        <v>5.09</v>
      </c>
      <c r="J140" s="478">
        <v>764000</v>
      </c>
      <c r="K140" s="478">
        <v>0</v>
      </c>
      <c r="L140" s="478">
        <v>0</v>
      </c>
      <c r="M140" s="478">
        <v>0</v>
      </c>
      <c r="N140" s="478">
        <v>0</v>
      </c>
      <c r="O140" s="479"/>
    </row>
    <row r="141" spans="1:15" x14ac:dyDescent="0.15">
      <c r="A141" s="265" t="s">
        <v>437</v>
      </c>
      <c r="B141" s="261">
        <v>424</v>
      </c>
      <c r="C141" s="261" t="s">
        <v>751</v>
      </c>
      <c r="D141" s="262" t="s">
        <v>38</v>
      </c>
      <c r="E141" s="474">
        <v>738.5</v>
      </c>
      <c r="F141" s="262" t="s">
        <v>759</v>
      </c>
      <c r="G141" s="476">
        <v>3.12</v>
      </c>
      <c r="H141" s="262" t="s">
        <v>753</v>
      </c>
      <c r="I141" s="476">
        <v>6.11</v>
      </c>
      <c r="J141" s="478">
        <v>738500</v>
      </c>
      <c r="K141" s="478">
        <v>0</v>
      </c>
      <c r="L141" s="478">
        <v>0</v>
      </c>
      <c r="M141" s="478">
        <v>0</v>
      </c>
      <c r="N141" s="478">
        <v>0</v>
      </c>
      <c r="O141" s="479"/>
    </row>
    <row r="142" spans="1:15" x14ac:dyDescent="0.15">
      <c r="A142" s="265" t="s">
        <v>437</v>
      </c>
      <c r="B142" s="261">
        <v>424</v>
      </c>
      <c r="C142" s="261" t="s">
        <v>751</v>
      </c>
      <c r="D142" s="262" t="s">
        <v>38</v>
      </c>
      <c r="E142" s="474">
        <v>708</v>
      </c>
      <c r="F142" s="262" t="s">
        <v>760</v>
      </c>
      <c r="G142" s="476">
        <v>3.17</v>
      </c>
      <c r="H142" s="262" t="s">
        <v>753</v>
      </c>
      <c r="I142" s="476">
        <v>7.13</v>
      </c>
      <c r="J142" s="478">
        <v>708000</v>
      </c>
      <c r="K142" s="478">
        <v>708000</v>
      </c>
      <c r="L142" s="478">
        <v>15865119</v>
      </c>
      <c r="M142" s="478">
        <v>3649894</v>
      </c>
      <c r="N142" s="478">
        <v>19515013</v>
      </c>
      <c r="O142" s="479"/>
    </row>
    <row r="143" spans="1:15" x14ac:dyDescent="0.15">
      <c r="A143" s="265" t="s">
        <v>437</v>
      </c>
      <c r="B143" s="261">
        <v>424</v>
      </c>
      <c r="C143" s="261" t="s">
        <v>751</v>
      </c>
      <c r="D143" s="262" t="s">
        <v>38</v>
      </c>
      <c r="E143" s="484">
        <v>1E-3</v>
      </c>
      <c r="F143" s="262" t="s">
        <v>761</v>
      </c>
      <c r="G143" s="476">
        <v>0</v>
      </c>
      <c r="H143" s="262" t="s">
        <v>753</v>
      </c>
      <c r="I143" s="476">
        <v>7.13</v>
      </c>
      <c r="J143" s="478">
        <v>1</v>
      </c>
      <c r="K143" s="478">
        <v>1</v>
      </c>
      <c r="L143" s="478">
        <v>22</v>
      </c>
      <c r="M143" s="478">
        <v>0</v>
      </c>
      <c r="N143" s="478">
        <v>22</v>
      </c>
      <c r="O143" s="479"/>
    </row>
    <row r="144" spans="1:15" x14ac:dyDescent="0.15">
      <c r="A144" s="265"/>
      <c r="B144" s="261"/>
      <c r="C144" s="261"/>
      <c r="D144" s="262"/>
      <c r="E144" s="474"/>
      <c r="F144" s="262"/>
      <c r="G144" s="476"/>
      <c r="H144" s="261"/>
      <c r="I144" s="476"/>
      <c r="J144" s="478"/>
      <c r="K144" s="478"/>
      <c r="L144" s="478"/>
      <c r="M144" s="478"/>
      <c r="N144" s="478"/>
      <c r="O144" s="479"/>
    </row>
    <row r="145" spans="1:15" x14ac:dyDescent="0.15">
      <c r="A145" s="265" t="s">
        <v>206</v>
      </c>
      <c r="B145" s="261">
        <v>430</v>
      </c>
      <c r="C145" s="261" t="s">
        <v>207</v>
      </c>
      <c r="D145" s="262" t="s">
        <v>38</v>
      </c>
      <c r="E145" s="486">
        <v>3660</v>
      </c>
      <c r="F145" s="262" t="s">
        <v>208</v>
      </c>
      <c r="G145" s="476">
        <v>3</v>
      </c>
      <c r="H145" s="261" t="s">
        <v>184</v>
      </c>
      <c r="I145" s="476">
        <v>11.42</v>
      </c>
      <c r="J145" s="478">
        <v>3660000</v>
      </c>
      <c r="K145" s="478">
        <v>1702113.78</v>
      </c>
      <c r="L145" s="478">
        <v>38141578</v>
      </c>
      <c r="M145" s="478">
        <v>4280933</v>
      </c>
      <c r="N145" s="478">
        <v>42422511</v>
      </c>
      <c r="O145" s="479"/>
    </row>
    <row r="146" spans="1:15" x14ac:dyDescent="0.15">
      <c r="A146" s="265" t="s">
        <v>206</v>
      </c>
      <c r="B146" s="261">
        <v>430</v>
      </c>
      <c r="C146" s="261" t="s">
        <v>207</v>
      </c>
      <c r="D146" s="262" t="s">
        <v>38</v>
      </c>
      <c r="E146" s="486">
        <v>479</v>
      </c>
      <c r="F146" s="262" t="s">
        <v>209</v>
      </c>
      <c r="G146" s="476">
        <v>4</v>
      </c>
      <c r="H146" s="261" t="s">
        <v>184</v>
      </c>
      <c r="I146" s="476">
        <v>11.42</v>
      </c>
      <c r="J146" s="478">
        <v>479000</v>
      </c>
      <c r="K146" s="478">
        <v>382507.97</v>
      </c>
      <c r="L146" s="478">
        <v>8571376</v>
      </c>
      <c r="M146" s="478">
        <v>1271817</v>
      </c>
      <c r="N146" s="478">
        <v>9843193</v>
      </c>
      <c r="O146" s="479"/>
    </row>
    <row r="147" spans="1:15" x14ac:dyDescent="0.15">
      <c r="A147" s="265" t="s">
        <v>210</v>
      </c>
      <c r="B147" s="261">
        <v>430</v>
      </c>
      <c r="C147" s="261" t="s">
        <v>207</v>
      </c>
      <c r="D147" s="262" t="s">
        <v>38</v>
      </c>
      <c r="E147" s="484">
        <v>1.5349999999999999</v>
      </c>
      <c r="F147" s="262" t="s">
        <v>211</v>
      </c>
      <c r="G147" s="476">
        <v>10</v>
      </c>
      <c r="H147" s="261" t="s">
        <v>184</v>
      </c>
      <c r="I147" s="476">
        <v>11.42</v>
      </c>
      <c r="J147" s="478">
        <v>1535</v>
      </c>
      <c r="K147" s="478">
        <v>2720.77</v>
      </c>
      <c r="L147" s="478">
        <v>60968</v>
      </c>
      <c r="M147" s="478">
        <v>24068</v>
      </c>
      <c r="N147" s="478">
        <v>85036</v>
      </c>
      <c r="O147" s="479"/>
    </row>
    <row r="148" spans="1:15" x14ac:dyDescent="0.15">
      <c r="A148" s="265" t="s">
        <v>212</v>
      </c>
      <c r="B148" s="261">
        <v>436</v>
      </c>
      <c r="C148" s="261" t="s">
        <v>213</v>
      </c>
      <c r="D148" s="262" t="s">
        <v>214</v>
      </c>
      <c r="E148" s="486">
        <v>22000000</v>
      </c>
      <c r="F148" s="261" t="s">
        <v>215</v>
      </c>
      <c r="G148" s="476">
        <v>5.5</v>
      </c>
      <c r="H148" s="261" t="s">
        <v>184</v>
      </c>
      <c r="I148" s="476">
        <v>6</v>
      </c>
      <c r="J148" s="478">
        <v>22000000000</v>
      </c>
      <c r="K148" s="478">
        <v>0</v>
      </c>
      <c r="L148" s="478">
        <v>0</v>
      </c>
      <c r="M148" s="478">
        <v>0</v>
      </c>
      <c r="N148" s="478">
        <v>0</v>
      </c>
      <c r="O148" s="479"/>
    </row>
    <row r="149" spans="1:15" x14ac:dyDescent="0.15">
      <c r="A149" s="265" t="s">
        <v>216</v>
      </c>
      <c r="B149" s="261">
        <v>436</v>
      </c>
      <c r="C149" s="261" t="s">
        <v>213</v>
      </c>
      <c r="D149" s="262" t="s">
        <v>214</v>
      </c>
      <c r="E149" s="486">
        <v>14100000</v>
      </c>
      <c r="F149" s="261" t="s">
        <v>217</v>
      </c>
      <c r="G149" s="476">
        <v>10</v>
      </c>
      <c r="H149" s="261" t="s">
        <v>184</v>
      </c>
      <c r="I149" s="476">
        <v>6</v>
      </c>
      <c r="J149" s="478">
        <v>14100000000</v>
      </c>
      <c r="K149" s="478">
        <v>0</v>
      </c>
      <c r="L149" s="478">
        <v>0</v>
      </c>
      <c r="M149" s="478">
        <v>0</v>
      </c>
      <c r="N149" s="478">
        <v>0</v>
      </c>
      <c r="O149" s="479"/>
    </row>
    <row r="150" spans="1:15" x14ac:dyDescent="0.15">
      <c r="A150" s="265"/>
      <c r="B150" s="261"/>
      <c r="C150" s="261"/>
      <c r="D150" s="262"/>
      <c r="E150" s="486"/>
      <c r="F150" s="261"/>
      <c r="G150" s="476"/>
      <c r="H150" s="261"/>
      <c r="I150" s="476"/>
      <c r="J150" s="478"/>
      <c r="K150" s="478"/>
      <c r="L150" s="478"/>
      <c r="M150" s="478"/>
      <c r="N150" s="478"/>
      <c r="O150" s="479"/>
    </row>
    <row r="151" spans="1:15" x14ac:dyDescent="0.15">
      <c r="A151" s="265" t="s">
        <v>218</v>
      </c>
      <c r="B151" s="261">
        <v>437</v>
      </c>
      <c r="C151" s="261" t="s">
        <v>219</v>
      </c>
      <c r="D151" s="262" t="s">
        <v>38</v>
      </c>
      <c r="E151" s="486">
        <v>110</v>
      </c>
      <c r="F151" s="262" t="s">
        <v>220</v>
      </c>
      <c r="G151" s="476">
        <v>3</v>
      </c>
      <c r="H151" s="261" t="s">
        <v>65</v>
      </c>
      <c r="I151" s="476">
        <v>7</v>
      </c>
      <c r="J151" s="478">
        <v>110000</v>
      </c>
      <c r="K151" s="478">
        <v>9041.81</v>
      </c>
      <c r="L151" s="478">
        <v>202612</v>
      </c>
      <c r="M151" s="478">
        <v>650</v>
      </c>
      <c r="N151" s="478">
        <v>203262</v>
      </c>
      <c r="O151" s="479"/>
    </row>
    <row r="152" spans="1:15" x14ac:dyDescent="0.15">
      <c r="A152" s="265" t="s">
        <v>218</v>
      </c>
      <c r="B152" s="261">
        <v>437</v>
      </c>
      <c r="C152" s="261" t="s">
        <v>219</v>
      </c>
      <c r="D152" s="262" t="s">
        <v>38</v>
      </c>
      <c r="E152" s="486">
        <v>33</v>
      </c>
      <c r="F152" s="262" t="s">
        <v>221</v>
      </c>
      <c r="G152" s="476">
        <v>3</v>
      </c>
      <c r="H152" s="261" t="s">
        <v>65</v>
      </c>
      <c r="I152" s="476">
        <v>7</v>
      </c>
      <c r="J152" s="478">
        <v>33000</v>
      </c>
      <c r="K152" s="478">
        <v>2712.54</v>
      </c>
      <c r="L152" s="478">
        <v>60784</v>
      </c>
      <c r="M152" s="478">
        <v>195</v>
      </c>
      <c r="N152" s="478">
        <v>60979</v>
      </c>
      <c r="O152" s="479"/>
    </row>
    <row r="153" spans="1:15" x14ac:dyDescent="0.15">
      <c r="A153" s="265" t="s">
        <v>218</v>
      </c>
      <c r="B153" s="261">
        <v>437</v>
      </c>
      <c r="C153" s="261" t="s">
        <v>219</v>
      </c>
      <c r="D153" s="262" t="s">
        <v>38</v>
      </c>
      <c r="E153" s="486">
        <v>260</v>
      </c>
      <c r="F153" s="262" t="s">
        <v>222</v>
      </c>
      <c r="G153" s="476">
        <v>4.2</v>
      </c>
      <c r="H153" s="261" t="s">
        <v>65</v>
      </c>
      <c r="I153" s="476">
        <v>20</v>
      </c>
      <c r="J153" s="478">
        <v>260000</v>
      </c>
      <c r="K153" s="478">
        <v>198510.99</v>
      </c>
      <c r="L153" s="478">
        <v>4448306</v>
      </c>
      <c r="M153" s="478">
        <v>19871</v>
      </c>
      <c r="N153" s="478">
        <v>4468177</v>
      </c>
      <c r="O153" s="479"/>
    </row>
    <row r="154" spans="1:15" x14ac:dyDescent="0.15">
      <c r="A154" s="265" t="s">
        <v>218</v>
      </c>
      <c r="B154" s="261">
        <v>437</v>
      </c>
      <c r="C154" s="261" t="s">
        <v>219</v>
      </c>
      <c r="D154" s="262" t="s">
        <v>38</v>
      </c>
      <c r="E154" s="486">
        <v>68</v>
      </c>
      <c r="F154" s="262" t="s">
        <v>223</v>
      </c>
      <c r="G154" s="476">
        <v>4.2</v>
      </c>
      <c r="H154" s="261" t="s">
        <v>65</v>
      </c>
      <c r="I154" s="476">
        <v>20</v>
      </c>
      <c r="J154" s="478">
        <v>68000</v>
      </c>
      <c r="K154" s="478">
        <v>51918.26</v>
      </c>
      <c r="L154" s="478">
        <v>1163403</v>
      </c>
      <c r="M154" s="478">
        <v>5197</v>
      </c>
      <c r="N154" s="478">
        <v>1168600</v>
      </c>
      <c r="O154" s="479"/>
    </row>
    <row r="155" spans="1:15" x14ac:dyDescent="0.15">
      <c r="A155" s="265" t="s">
        <v>762</v>
      </c>
      <c r="B155" s="261">
        <v>437</v>
      </c>
      <c r="C155" s="261" t="s">
        <v>219</v>
      </c>
      <c r="D155" s="262" t="s">
        <v>38</v>
      </c>
      <c r="E155" s="487">
        <v>132</v>
      </c>
      <c r="F155" s="262" t="s">
        <v>225</v>
      </c>
      <c r="G155" s="476">
        <v>4.2</v>
      </c>
      <c r="H155" s="261" t="s">
        <v>65</v>
      </c>
      <c r="I155" s="476">
        <v>20</v>
      </c>
      <c r="J155" s="478">
        <v>132000</v>
      </c>
      <c r="K155" s="478">
        <v>89697.01</v>
      </c>
      <c r="L155" s="478">
        <v>2009963</v>
      </c>
      <c r="M155" s="478">
        <v>8978</v>
      </c>
      <c r="N155" s="478">
        <v>2018941</v>
      </c>
      <c r="O155" s="479"/>
    </row>
    <row r="156" spans="1:15" x14ac:dyDescent="0.15">
      <c r="A156" s="265" t="s">
        <v>226</v>
      </c>
      <c r="B156" s="261">
        <v>437</v>
      </c>
      <c r="C156" s="261" t="s">
        <v>219</v>
      </c>
      <c r="D156" s="262" t="s">
        <v>38</v>
      </c>
      <c r="E156" s="487">
        <v>55</v>
      </c>
      <c r="F156" s="262" t="s">
        <v>227</v>
      </c>
      <c r="G156" s="476">
        <v>4.2</v>
      </c>
      <c r="H156" s="261" t="s">
        <v>65</v>
      </c>
      <c r="I156" s="476">
        <v>20</v>
      </c>
      <c r="J156" s="478">
        <v>55000</v>
      </c>
      <c r="K156" s="478">
        <v>56901.79</v>
      </c>
      <c r="L156" s="478">
        <v>1275076</v>
      </c>
      <c r="M156" s="478">
        <v>5695</v>
      </c>
      <c r="N156" s="478">
        <v>1280771</v>
      </c>
      <c r="O156" s="479"/>
    </row>
    <row r="157" spans="1:15" x14ac:dyDescent="0.15">
      <c r="A157" s="265" t="s">
        <v>226</v>
      </c>
      <c r="B157" s="261">
        <v>437</v>
      </c>
      <c r="C157" s="261" t="s">
        <v>219</v>
      </c>
      <c r="D157" s="262" t="s">
        <v>38</v>
      </c>
      <c r="E157" s="487">
        <v>1</v>
      </c>
      <c r="F157" s="262" t="s">
        <v>228</v>
      </c>
      <c r="G157" s="476">
        <v>4.2</v>
      </c>
      <c r="H157" s="261" t="s">
        <v>65</v>
      </c>
      <c r="I157" s="476">
        <v>20</v>
      </c>
      <c r="J157" s="478">
        <v>1000</v>
      </c>
      <c r="K157" s="478">
        <v>1293.22</v>
      </c>
      <c r="L157" s="478">
        <v>28979</v>
      </c>
      <c r="M157" s="478">
        <v>129</v>
      </c>
      <c r="N157" s="478">
        <v>29108</v>
      </c>
      <c r="O157" s="479"/>
    </row>
    <row r="158" spans="1:15" x14ac:dyDescent="0.15">
      <c r="A158" s="265" t="s">
        <v>763</v>
      </c>
      <c r="B158" s="261">
        <v>437</v>
      </c>
      <c r="C158" s="261" t="s">
        <v>230</v>
      </c>
      <c r="D158" s="262" t="s">
        <v>38</v>
      </c>
      <c r="E158" s="474">
        <v>110</v>
      </c>
      <c r="F158" s="262" t="s">
        <v>231</v>
      </c>
      <c r="G158" s="476">
        <v>3</v>
      </c>
      <c r="H158" s="261" t="s">
        <v>65</v>
      </c>
      <c r="I158" s="476">
        <v>5.93</v>
      </c>
      <c r="J158" s="478">
        <v>110000</v>
      </c>
      <c r="K158" s="478">
        <v>16089.93</v>
      </c>
      <c r="L158" s="478">
        <v>360549</v>
      </c>
      <c r="M158" s="478">
        <v>1156</v>
      </c>
      <c r="N158" s="478">
        <v>361705</v>
      </c>
      <c r="O158" s="479"/>
    </row>
    <row r="159" spans="1:15" x14ac:dyDescent="0.15">
      <c r="A159" s="265" t="s">
        <v>764</v>
      </c>
      <c r="B159" s="261">
        <v>437</v>
      </c>
      <c r="C159" s="261" t="s">
        <v>230</v>
      </c>
      <c r="D159" s="262" t="s">
        <v>38</v>
      </c>
      <c r="E159" s="474">
        <v>33</v>
      </c>
      <c r="F159" s="262" t="s">
        <v>233</v>
      </c>
      <c r="G159" s="476">
        <v>3</v>
      </c>
      <c r="H159" s="261" t="s">
        <v>65</v>
      </c>
      <c r="I159" s="476">
        <v>5.93</v>
      </c>
      <c r="J159" s="478">
        <v>33000</v>
      </c>
      <c r="K159" s="478">
        <v>4826.9799999999996</v>
      </c>
      <c r="L159" s="478">
        <v>108165</v>
      </c>
      <c r="M159" s="478">
        <v>347</v>
      </c>
      <c r="N159" s="478">
        <v>108512</v>
      </c>
      <c r="O159" s="479"/>
    </row>
    <row r="160" spans="1:15" x14ac:dyDescent="0.15">
      <c r="A160" s="265" t="s">
        <v>763</v>
      </c>
      <c r="B160" s="261">
        <v>437</v>
      </c>
      <c r="C160" s="261" t="s">
        <v>230</v>
      </c>
      <c r="D160" s="262" t="s">
        <v>38</v>
      </c>
      <c r="E160" s="474">
        <v>375</v>
      </c>
      <c r="F160" s="262" t="s">
        <v>234</v>
      </c>
      <c r="G160" s="476">
        <v>4.2</v>
      </c>
      <c r="H160" s="261" t="s">
        <v>65</v>
      </c>
      <c r="I160" s="476">
        <v>19.75</v>
      </c>
      <c r="J160" s="478">
        <v>375000</v>
      </c>
      <c r="K160" s="478">
        <v>303947.90000000002</v>
      </c>
      <c r="L160" s="478">
        <v>6810974</v>
      </c>
      <c r="M160" s="478">
        <v>30425</v>
      </c>
      <c r="N160" s="478">
        <v>6841399</v>
      </c>
      <c r="O160" s="479"/>
    </row>
    <row r="161" spans="1:15" x14ac:dyDescent="0.15">
      <c r="A161" s="265" t="s">
        <v>763</v>
      </c>
      <c r="B161" s="261">
        <v>437</v>
      </c>
      <c r="C161" s="261" t="s">
        <v>230</v>
      </c>
      <c r="D161" s="262" t="s">
        <v>38</v>
      </c>
      <c r="E161" s="474">
        <v>99</v>
      </c>
      <c r="F161" s="262" t="s">
        <v>235</v>
      </c>
      <c r="G161" s="476">
        <v>4.2</v>
      </c>
      <c r="H161" s="261" t="s">
        <v>65</v>
      </c>
      <c r="I161" s="476">
        <v>19.75</v>
      </c>
      <c r="J161" s="478">
        <v>99000</v>
      </c>
      <c r="K161" s="478">
        <v>80242.23</v>
      </c>
      <c r="L161" s="478">
        <v>1798097</v>
      </c>
      <c r="M161" s="478">
        <v>8032</v>
      </c>
      <c r="N161" s="478">
        <v>1806129</v>
      </c>
      <c r="O161" s="479"/>
    </row>
    <row r="162" spans="1:15" x14ac:dyDescent="0.15">
      <c r="A162" s="265" t="s">
        <v>763</v>
      </c>
      <c r="B162" s="261">
        <v>437</v>
      </c>
      <c r="C162" s="261" t="s">
        <v>230</v>
      </c>
      <c r="D162" s="262" t="s">
        <v>38</v>
      </c>
      <c r="E162" s="474">
        <v>93</v>
      </c>
      <c r="F162" s="262" t="s">
        <v>236</v>
      </c>
      <c r="G162" s="476">
        <v>4.2</v>
      </c>
      <c r="H162" s="261" t="s">
        <v>65</v>
      </c>
      <c r="I162" s="476">
        <v>19.75</v>
      </c>
      <c r="J162" s="478">
        <v>93000</v>
      </c>
      <c r="K162" s="478">
        <v>71585.09</v>
      </c>
      <c r="L162" s="478">
        <v>1604104</v>
      </c>
      <c r="M162" s="478">
        <v>7166</v>
      </c>
      <c r="N162" s="478">
        <v>1611270</v>
      </c>
      <c r="O162" s="479"/>
    </row>
    <row r="163" spans="1:15" x14ac:dyDescent="0.15">
      <c r="A163" s="265" t="s">
        <v>765</v>
      </c>
      <c r="B163" s="261">
        <v>437</v>
      </c>
      <c r="C163" s="261" t="s">
        <v>230</v>
      </c>
      <c r="D163" s="262" t="s">
        <v>38</v>
      </c>
      <c r="E163" s="474">
        <v>122</v>
      </c>
      <c r="F163" s="262" t="s">
        <v>238</v>
      </c>
      <c r="G163" s="476">
        <v>4.2</v>
      </c>
      <c r="H163" s="261" t="s">
        <v>65</v>
      </c>
      <c r="I163" s="476">
        <v>19.75</v>
      </c>
      <c r="J163" s="478">
        <v>122000</v>
      </c>
      <c r="K163" s="478">
        <v>118746.64</v>
      </c>
      <c r="L163" s="478">
        <v>2660917</v>
      </c>
      <c r="M163" s="478">
        <v>11887</v>
      </c>
      <c r="N163" s="478">
        <v>2672804</v>
      </c>
      <c r="O163" s="479"/>
    </row>
    <row r="164" spans="1:15" x14ac:dyDescent="0.15">
      <c r="A164" s="265" t="s">
        <v>765</v>
      </c>
      <c r="B164" s="261">
        <v>437</v>
      </c>
      <c r="C164" s="261" t="s">
        <v>230</v>
      </c>
      <c r="D164" s="262" t="s">
        <v>38</v>
      </c>
      <c r="E164" s="474">
        <v>1</v>
      </c>
      <c r="F164" s="262" t="s">
        <v>239</v>
      </c>
      <c r="G164" s="476">
        <v>4.2</v>
      </c>
      <c r="H164" s="261" t="s">
        <v>65</v>
      </c>
      <c r="I164" s="476">
        <v>19.75</v>
      </c>
      <c r="J164" s="478">
        <v>1000</v>
      </c>
      <c r="K164" s="478">
        <v>1224.19</v>
      </c>
      <c r="L164" s="478">
        <v>27432</v>
      </c>
      <c r="M164" s="478">
        <v>123</v>
      </c>
      <c r="N164" s="478">
        <v>27555</v>
      </c>
      <c r="O164" s="479"/>
    </row>
    <row r="165" spans="1:15" x14ac:dyDescent="0.15">
      <c r="A165" s="265"/>
      <c r="B165" s="261"/>
      <c r="C165" s="261"/>
      <c r="D165" s="262"/>
      <c r="E165" s="474"/>
      <c r="F165" s="262"/>
      <c r="G165" s="476"/>
      <c r="H165" s="261"/>
      <c r="I165" s="476"/>
      <c r="J165" s="478"/>
      <c r="K165" s="478"/>
      <c r="L165" s="478"/>
      <c r="M165" s="478"/>
      <c r="N165" s="478"/>
      <c r="O165" s="479"/>
    </row>
    <row r="166" spans="1:15" x14ac:dyDescent="0.15">
      <c r="A166" s="265" t="s">
        <v>303</v>
      </c>
      <c r="B166" s="261">
        <v>442</v>
      </c>
      <c r="C166" s="261" t="s">
        <v>817</v>
      </c>
      <c r="D166" s="262" t="s">
        <v>214</v>
      </c>
      <c r="E166" s="474">
        <v>30700000</v>
      </c>
      <c r="F166" s="262" t="s">
        <v>279</v>
      </c>
      <c r="G166" s="476">
        <v>6</v>
      </c>
      <c r="H166" s="261" t="s">
        <v>184</v>
      </c>
      <c r="I166" s="476">
        <v>6.25</v>
      </c>
      <c r="J166" s="478">
        <v>30700000000</v>
      </c>
      <c r="K166" s="478">
        <v>0</v>
      </c>
      <c r="L166" s="478">
        <v>0</v>
      </c>
      <c r="M166" s="478"/>
      <c r="N166" s="478"/>
      <c r="O166" s="478"/>
    </row>
    <row r="167" spans="1:15" x14ac:dyDescent="0.15">
      <c r="A167" s="265" t="s">
        <v>303</v>
      </c>
      <c r="B167" s="261">
        <v>442</v>
      </c>
      <c r="C167" s="261" t="s">
        <v>817</v>
      </c>
      <c r="D167" s="262" t="s">
        <v>214</v>
      </c>
      <c r="E167" s="474">
        <v>18000</v>
      </c>
      <c r="F167" s="262" t="s">
        <v>280</v>
      </c>
      <c r="G167" s="476">
        <v>0</v>
      </c>
      <c r="H167" s="261" t="s">
        <v>184</v>
      </c>
      <c r="I167" s="476">
        <v>6.5</v>
      </c>
      <c r="J167" s="478">
        <v>18000000</v>
      </c>
      <c r="K167" s="478">
        <v>0</v>
      </c>
      <c r="L167" s="478">
        <v>0</v>
      </c>
      <c r="M167" s="478"/>
      <c r="N167" s="478"/>
      <c r="O167" s="478"/>
    </row>
    <row r="168" spans="1:15" x14ac:dyDescent="0.15">
      <c r="A168" s="265" t="s">
        <v>69</v>
      </c>
      <c r="B168" s="261">
        <v>449</v>
      </c>
      <c r="C168" s="261" t="s">
        <v>240</v>
      </c>
      <c r="D168" s="262" t="s">
        <v>38</v>
      </c>
      <c r="E168" s="474">
        <v>162</v>
      </c>
      <c r="F168" s="262" t="s">
        <v>201</v>
      </c>
      <c r="G168" s="476">
        <v>4.8</v>
      </c>
      <c r="H168" s="262" t="s">
        <v>57</v>
      </c>
      <c r="I168" s="476">
        <v>7.75</v>
      </c>
      <c r="J168" s="478">
        <v>162000</v>
      </c>
      <c r="K168" s="478">
        <v>37951.870000000003</v>
      </c>
      <c r="L168" s="478">
        <v>850439</v>
      </c>
      <c r="M168" s="478">
        <v>3306</v>
      </c>
      <c r="N168" s="478">
        <v>853745</v>
      </c>
      <c r="O168" s="479"/>
    </row>
    <row r="169" spans="1:15" x14ac:dyDescent="0.15">
      <c r="A169" s="265" t="s">
        <v>241</v>
      </c>
      <c r="B169" s="261">
        <v>449</v>
      </c>
      <c r="C169" s="261" t="s">
        <v>240</v>
      </c>
      <c r="D169" s="262" t="s">
        <v>38</v>
      </c>
      <c r="E169" s="474">
        <v>50</v>
      </c>
      <c r="F169" s="262" t="s">
        <v>202</v>
      </c>
      <c r="G169" s="476">
        <v>5.4</v>
      </c>
      <c r="H169" s="262" t="s">
        <v>57</v>
      </c>
      <c r="I169" s="476">
        <v>14.75</v>
      </c>
      <c r="J169" s="478">
        <v>50000</v>
      </c>
      <c r="K169" s="478">
        <v>68850.09</v>
      </c>
      <c r="L169" s="478">
        <v>1542818</v>
      </c>
      <c r="M169" s="478">
        <v>0</v>
      </c>
      <c r="N169" s="478">
        <v>1542818</v>
      </c>
      <c r="O169" s="479"/>
    </row>
    <row r="170" spans="1:15" x14ac:dyDescent="0.15">
      <c r="A170" s="265" t="s">
        <v>241</v>
      </c>
      <c r="B170" s="261">
        <v>449</v>
      </c>
      <c r="C170" s="261" t="s">
        <v>240</v>
      </c>
      <c r="D170" s="262" t="s">
        <v>38</v>
      </c>
      <c r="E170" s="474">
        <v>59.52</v>
      </c>
      <c r="F170" s="262" t="s">
        <v>203</v>
      </c>
      <c r="G170" s="476">
        <v>4.5</v>
      </c>
      <c r="H170" s="262" t="s">
        <v>57</v>
      </c>
      <c r="I170" s="476">
        <v>15</v>
      </c>
      <c r="J170" s="478">
        <v>59520</v>
      </c>
      <c r="K170" s="478">
        <v>77793.27</v>
      </c>
      <c r="L170" s="478">
        <v>1743220</v>
      </c>
      <c r="M170" s="478">
        <v>0</v>
      </c>
      <c r="N170" s="478">
        <v>1743220</v>
      </c>
      <c r="O170" s="479"/>
    </row>
    <row r="171" spans="1:15" x14ac:dyDescent="0.15">
      <c r="A171" s="265"/>
      <c r="B171" s="261"/>
      <c r="C171" s="261"/>
      <c r="D171" s="262"/>
      <c r="E171" s="474"/>
      <c r="F171" s="262"/>
      <c r="G171" s="476"/>
      <c r="H171" s="261"/>
      <c r="I171" s="476"/>
      <c r="J171" s="478"/>
      <c r="K171" s="478"/>
      <c r="L171" s="478"/>
      <c r="M171" s="478"/>
      <c r="N171" s="478"/>
      <c r="O171" s="479"/>
    </row>
    <row r="172" spans="1:15" x14ac:dyDescent="0.15">
      <c r="A172" s="265" t="s">
        <v>738</v>
      </c>
      <c r="B172" s="261">
        <v>472</v>
      </c>
      <c r="C172" s="261" t="s">
        <v>242</v>
      </c>
      <c r="D172" s="262" t="s">
        <v>214</v>
      </c>
      <c r="E172" s="474">
        <v>15700000</v>
      </c>
      <c r="F172" s="262" t="s">
        <v>71</v>
      </c>
      <c r="G172" s="476">
        <v>6</v>
      </c>
      <c r="H172" s="261" t="s">
        <v>184</v>
      </c>
      <c r="I172" s="476">
        <v>4</v>
      </c>
      <c r="J172" s="478">
        <v>15700000000</v>
      </c>
      <c r="K172" s="478">
        <v>0</v>
      </c>
      <c r="L172" s="478">
        <v>0</v>
      </c>
      <c r="M172" s="478"/>
      <c r="N172" s="478"/>
      <c r="O172" s="479"/>
    </row>
    <row r="173" spans="1:15" x14ac:dyDescent="0.15">
      <c r="A173" s="265" t="s">
        <v>738</v>
      </c>
      <c r="B173" s="261">
        <v>472</v>
      </c>
      <c r="C173" s="261" t="s">
        <v>242</v>
      </c>
      <c r="D173" s="262" t="s">
        <v>214</v>
      </c>
      <c r="E173" s="474">
        <v>500000</v>
      </c>
      <c r="F173" s="262" t="s">
        <v>73</v>
      </c>
      <c r="G173" s="476" t="s">
        <v>243</v>
      </c>
      <c r="H173" s="261" t="s">
        <v>184</v>
      </c>
      <c r="I173" s="476">
        <v>6</v>
      </c>
      <c r="J173" s="478">
        <v>500000000</v>
      </c>
      <c r="K173" s="478">
        <v>0</v>
      </c>
      <c r="L173" s="478">
        <v>0</v>
      </c>
      <c r="M173" s="478"/>
      <c r="N173" s="478"/>
      <c r="O173" s="479"/>
    </row>
    <row r="174" spans="1:15" x14ac:dyDescent="0.15">
      <c r="A174" s="265" t="s">
        <v>738</v>
      </c>
      <c r="B174" s="261">
        <v>472</v>
      </c>
      <c r="C174" s="261" t="s">
        <v>242</v>
      </c>
      <c r="D174" s="262" t="s">
        <v>214</v>
      </c>
      <c r="E174" s="474">
        <v>1000</v>
      </c>
      <c r="F174" s="262" t="s">
        <v>119</v>
      </c>
      <c r="G174" s="476">
        <v>10</v>
      </c>
      <c r="H174" s="261" t="s">
        <v>184</v>
      </c>
      <c r="I174" s="476">
        <v>6</v>
      </c>
      <c r="J174" s="478">
        <v>1000000</v>
      </c>
      <c r="K174" s="478">
        <v>0</v>
      </c>
      <c r="L174" s="478">
        <v>0</v>
      </c>
      <c r="M174" s="478"/>
      <c r="N174" s="478"/>
      <c r="O174" s="478"/>
    </row>
    <row r="175" spans="1:15" x14ac:dyDescent="0.15">
      <c r="A175" s="265" t="s">
        <v>303</v>
      </c>
      <c r="B175" s="261">
        <v>473</v>
      </c>
      <c r="C175" s="261" t="s">
        <v>818</v>
      </c>
      <c r="D175" s="262" t="s">
        <v>214</v>
      </c>
      <c r="E175" s="474">
        <v>13000000</v>
      </c>
      <c r="F175" s="262" t="s">
        <v>299</v>
      </c>
      <c r="G175" s="476">
        <v>6.5</v>
      </c>
      <c r="H175" s="261" t="s">
        <v>184</v>
      </c>
      <c r="I175" s="476">
        <v>5.25</v>
      </c>
      <c r="J175" s="478">
        <v>13000000000</v>
      </c>
      <c r="K175" s="478">
        <v>0</v>
      </c>
      <c r="L175" s="478">
        <v>0</v>
      </c>
      <c r="M175" s="478"/>
      <c r="N175" s="478"/>
      <c r="O175" s="479"/>
    </row>
    <row r="176" spans="1:15" x14ac:dyDescent="0.15">
      <c r="A176" s="265" t="s">
        <v>303</v>
      </c>
      <c r="B176" s="261">
        <v>473</v>
      </c>
      <c r="C176" s="261" t="s">
        <v>818</v>
      </c>
      <c r="D176" s="262" t="s">
        <v>214</v>
      </c>
      <c r="E176" s="474">
        <v>10000</v>
      </c>
      <c r="F176" s="262" t="s">
        <v>819</v>
      </c>
      <c r="G176" s="476">
        <v>0</v>
      </c>
      <c r="H176" s="261" t="s">
        <v>184</v>
      </c>
      <c r="I176" s="476">
        <v>5.5</v>
      </c>
      <c r="J176" s="478">
        <v>10000000</v>
      </c>
      <c r="K176" s="478">
        <v>0</v>
      </c>
      <c r="L176" s="478">
        <v>0</v>
      </c>
      <c r="M176" s="478"/>
      <c r="N176" s="478"/>
      <c r="O176" s="479"/>
    </row>
    <row r="177" spans="1:15" x14ac:dyDescent="0.15">
      <c r="A177" s="265" t="s">
        <v>738</v>
      </c>
      <c r="B177" s="261">
        <v>486</v>
      </c>
      <c r="C177" s="261" t="s">
        <v>244</v>
      </c>
      <c r="D177" s="262" t="s">
        <v>38</v>
      </c>
      <c r="E177" s="474">
        <v>450</v>
      </c>
      <c r="F177" s="262" t="s">
        <v>105</v>
      </c>
      <c r="G177" s="476">
        <v>4.25</v>
      </c>
      <c r="H177" s="261" t="s">
        <v>65</v>
      </c>
      <c r="I177" s="476">
        <v>19.5</v>
      </c>
      <c r="J177" s="478">
        <v>450000</v>
      </c>
      <c r="K177" s="478">
        <v>312060</v>
      </c>
      <c r="L177" s="478">
        <v>6992753</v>
      </c>
      <c r="M177" s="478">
        <v>4045</v>
      </c>
      <c r="N177" s="478">
        <v>6996798</v>
      </c>
      <c r="O177" s="479"/>
    </row>
    <row r="178" spans="1:15" x14ac:dyDescent="0.15">
      <c r="A178" s="265" t="s">
        <v>766</v>
      </c>
      <c r="B178" s="261">
        <v>486</v>
      </c>
      <c r="C178" s="261" t="s">
        <v>244</v>
      </c>
      <c r="D178" s="262" t="s">
        <v>38</v>
      </c>
      <c r="E178" s="474">
        <v>50</v>
      </c>
      <c r="F178" s="262" t="s">
        <v>107</v>
      </c>
      <c r="G178" s="476">
        <v>8</v>
      </c>
      <c r="H178" s="261" t="s">
        <v>65</v>
      </c>
      <c r="I178" s="476">
        <v>23.25</v>
      </c>
      <c r="J178" s="478">
        <v>50000</v>
      </c>
      <c r="K178" s="478">
        <v>50000</v>
      </c>
      <c r="L178" s="478">
        <v>1120418</v>
      </c>
      <c r="M178" s="478">
        <v>592257</v>
      </c>
      <c r="N178" s="478">
        <v>1712675</v>
      </c>
      <c r="O178" s="479"/>
    </row>
    <row r="179" spans="1:15" x14ac:dyDescent="0.15">
      <c r="A179" s="265" t="s">
        <v>767</v>
      </c>
      <c r="B179" s="261">
        <v>486</v>
      </c>
      <c r="C179" s="261" t="s">
        <v>247</v>
      </c>
      <c r="D179" s="262" t="s">
        <v>38</v>
      </c>
      <c r="E179" s="474">
        <v>427</v>
      </c>
      <c r="F179" s="262" t="s">
        <v>199</v>
      </c>
      <c r="G179" s="476">
        <v>4</v>
      </c>
      <c r="H179" s="261" t="s">
        <v>65</v>
      </c>
      <c r="I179" s="476">
        <v>20</v>
      </c>
      <c r="J179" s="478">
        <v>427000</v>
      </c>
      <c r="K179" s="478">
        <v>323674</v>
      </c>
      <c r="L179" s="478">
        <v>7253004</v>
      </c>
      <c r="M179" s="478">
        <v>3952</v>
      </c>
      <c r="N179" s="478">
        <v>7256956</v>
      </c>
      <c r="O179" s="479"/>
    </row>
    <row r="180" spans="1:15" x14ac:dyDescent="0.15">
      <c r="A180" s="265" t="s">
        <v>767</v>
      </c>
      <c r="B180" s="261">
        <v>486</v>
      </c>
      <c r="C180" s="261" t="s">
        <v>247</v>
      </c>
      <c r="D180" s="262" t="s">
        <v>38</v>
      </c>
      <c r="E180" s="474">
        <v>37</v>
      </c>
      <c r="F180" s="262" t="s">
        <v>248</v>
      </c>
      <c r="G180" s="476">
        <v>4</v>
      </c>
      <c r="H180" s="261" t="s">
        <v>65</v>
      </c>
      <c r="I180" s="476">
        <v>20</v>
      </c>
      <c r="J180" s="478">
        <v>37000</v>
      </c>
      <c r="K180" s="478">
        <v>37000</v>
      </c>
      <c r="L180" s="478">
        <v>829109</v>
      </c>
      <c r="M180" s="478">
        <v>141360</v>
      </c>
      <c r="N180" s="478">
        <v>970469</v>
      </c>
      <c r="O180" s="479"/>
    </row>
    <row r="181" spans="1:15" x14ac:dyDescent="0.15">
      <c r="A181" s="265" t="s">
        <v>767</v>
      </c>
      <c r="B181" s="261">
        <v>486</v>
      </c>
      <c r="C181" s="261" t="s">
        <v>247</v>
      </c>
      <c r="D181" s="262" t="s">
        <v>38</v>
      </c>
      <c r="E181" s="474">
        <v>59</v>
      </c>
      <c r="F181" s="262" t="s">
        <v>249</v>
      </c>
      <c r="G181" s="476">
        <v>7</v>
      </c>
      <c r="H181" s="261" t="s">
        <v>65</v>
      </c>
      <c r="I181" s="476">
        <v>21.75</v>
      </c>
      <c r="J181" s="478">
        <v>59000</v>
      </c>
      <c r="K181" s="478">
        <v>59000</v>
      </c>
      <c r="L181" s="478">
        <v>1322093</v>
      </c>
      <c r="M181" s="478">
        <v>412531</v>
      </c>
      <c r="N181" s="478">
        <v>1734624</v>
      </c>
      <c r="O181" s="479"/>
    </row>
    <row r="182" spans="1:15" x14ac:dyDescent="0.15">
      <c r="A182" s="265"/>
      <c r="B182" s="261"/>
      <c r="C182" s="261"/>
      <c r="D182" s="262"/>
      <c r="E182" s="474"/>
      <c r="F182" s="262"/>
      <c r="G182" s="476"/>
      <c r="H182" s="261"/>
      <c r="I182" s="476"/>
      <c r="J182" s="478"/>
      <c r="K182" s="478"/>
      <c r="L182" s="478"/>
      <c r="M182" s="478"/>
      <c r="N182" s="478"/>
      <c r="O182" s="479"/>
    </row>
    <row r="183" spans="1:15" x14ac:dyDescent="0.15">
      <c r="A183" s="265" t="s">
        <v>303</v>
      </c>
      <c r="B183" s="261">
        <v>490</v>
      </c>
      <c r="C183" s="261" t="s">
        <v>669</v>
      </c>
      <c r="D183" s="262" t="s">
        <v>214</v>
      </c>
      <c r="E183" s="474">
        <v>15000000</v>
      </c>
      <c r="F183" s="262" t="s">
        <v>326</v>
      </c>
      <c r="G183" s="476">
        <v>6.25</v>
      </c>
      <c r="H183" s="261" t="s">
        <v>184</v>
      </c>
      <c r="I183" s="476">
        <v>6.25</v>
      </c>
      <c r="J183" s="478">
        <v>15000000000</v>
      </c>
      <c r="K183" s="478">
        <v>0</v>
      </c>
      <c r="L183" s="478">
        <v>0</v>
      </c>
      <c r="M183" s="478"/>
      <c r="N183" s="478"/>
      <c r="O183" s="479"/>
    </row>
    <row r="184" spans="1:15" x14ac:dyDescent="0.15">
      <c r="A184" s="265" t="s">
        <v>303</v>
      </c>
      <c r="B184" s="261">
        <v>490</v>
      </c>
      <c r="C184" s="261" t="s">
        <v>669</v>
      </c>
      <c r="D184" s="262" t="s">
        <v>214</v>
      </c>
      <c r="E184" s="474">
        <v>10000000</v>
      </c>
      <c r="F184" s="262" t="s">
        <v>328</v>
      </c>
      <c r="G184" s="476">
        <v>0</v>
      </c>
      <c r="H184" s="261" t="s">
        <v>184</v>
      </c>
      <c r="I184" s="476">
        <v>6.5</v>
      </c>
      <c r="J184" s="478">
        <v>10000000000</v>
      </c>
      <c r="K184" s="478">
        <v>0</v>
      </c>
      <c r="L184" s="478">
        <v>0</v>
      </c>
      <c r="M184" s="478"/>
      <c r="N184" s="478"/>
      <c r="O184" s="479"/>
    </row>
    <row r="185" spans="1:15" x14ac:dyDescent="0.15">
      <c r="A185" s="265" t="s">
        <v>820</v>
      </c>
      <c r="B185" s="261">
        <v>490</v>
      </c>
      <c r="C185" s="261" t="s">
        <v>821</v>
      </c>
      <c r="D185" s="262" t="s">
        <v>214</v>
      </c>
      <c r="E185" s="474">
        <v>16800000</v>
      </c>
      <c r="F185" s="262" t="s">
        <v>822</v>
      </c>
      <c r="G185" s="476">
        <v>6.5</v>
      </c>
      <c r="H185" s="261" t="s">
        <v>184</v>
      </c>
      <c r="I185" s="476">
        <v>5.75</v>
      </c>
      <c r="J185" s="478">
        <v>16800000000</v>
      </c>
      <c r="K185" s="478">
        <v>0</v>
      </c>
      <c r="L185" s="478">
        <v>0</v>
      </c>
      <c r="M185" s="478"/>
      <c r="N185" s="478"/>
      <c r="O185" s="479"/>
    </row>
    <row r="186" spans="1:15" x14ac:dyDescent="0.15">
      <c r="A186" s="265" t="s">
        <v>820</v>
      </c>
      <c r="B186" s="261">
        <v>490</v>
      </c>
      <c r="C186" s="261" t="s">
        <v>821</v>
      </c>
      <c r="D186" s="262" t="s">
        <v>214</v>
      </c>
      <c r="E186" s="474">
        <v>11200000</v>
      </c>
      <c r="F186" s="262" t="s">
        <v>823</v>
      </c>
      <c r="G186" s="476">
        <v>0</v>
      </c>
      <c r="H186" s="261" t="s">
        <v>184</v>
      </c>
      <c r="I186" s="476">
        <v>6</v>
      </c>
      <c r="J186" s="478">
        <v>11200000000</v>
      </c>
      <c r="K186" s="478">
        <v>0</v>
      </c>
      <c r="L186" s="478">
        <v>0</v>
      </c>
      <c r="M186" s="478"/>
      <c r="N186" s="478"/>
      <c r="O186" s="479"/>
    </row>
    <row r="187" spans="1:15" x14ac:dyDescent="0.15">
      <c r="A187" s="265" t="s">
        <v>62</v>
      </c>
      <c r="B187" s="261">
        <v>495</v>
      </c>
      <c r="C187" s="261" t="s">
        <v>250</v>
      </c>
      <c r="D187" s="262" t="s">
        <v>38</v>
      </c>
      <c r="E187" s="474">
        <v>578.5</v>
      </c>
      <c r="F187" s="262" t="s">
        <v>251</v>
      </c>
      <c r="G187" s="476">
        <v>4</v>
      </c>
      <c r="H187" s="261" t="s">
        <v>65</v>
      </c>
      <c r="I187" s="476">
        <v>19.25</v>
      </c>
      <c r="J187" s="478">
        <v>578500</v>
      </c>
      <c r="K187" s="478">
        <v>388049</v>
      </c>
      <c r="L187" s="478">
        <v>8695542</v>
      </c>
      <c r="M187" s="478">
        <v>28559</v>
      </c>
      <c r="N187" s="478">
        <v>8724101</v>
      </c>
      <c r="O187" s="479"/>
    </row>
    <row r="188" spans="1:15" x14ac:dyDescent="0.15">
      <c r="A188" s="265" t="s">
        <v>62</v>
      </c>
      <c r="B188" s="261">
        <v>495</v>
      </c>
      <c r="C188" s="261" t="s">
        <v>250</v>
      </c>
      <c r="D188" s="262" t="s">
        <v>38</v>
      </c>
      <c r="E188" s="474">
        <v>52.2</v>
      </c>
      <c r="F188" s="262" t="s">
        <v>252</v>
      </c>
      <c r="G188" s="476">
        <v>5</v>
      </c>
      <c r="H188" s="261" t="s">
        <v>65</v>
      </c>
      <c r="I188" s="476">
        <v>19.25</v>
      </c>
      <c r="J188" s="478">
        <v>52200</v>
      </c>
      <c r="K188" s="478">
        <v>52841</v>
      </c>
      <c r="L188" s="478">
        <v>1184080</v>
      </c>
      <c r="M188" s="478">
        <v>4843</v>
      </c>
      <c r="N188" s="478">
        <v>1188923</v>
      </c>
      <c r="O188" s="479"/>
    </row>
    <row r="189" spans="1:15" x14ac:dyDescent="0.15">
      <c r="A189" s="265" t="s">
        <v>66</v>
      </c>
      <c r="B189" s="261">
        <v>495</v>
      </c>
      <c r="C189" s="261" t="s">
        <v>250</v>
      </c>
      <c r="D189" s="262" t="s">
        <v>38</v>
      </c>
      <c r="E189" s="474">
        <v>27.4</v>
      </c>
      <c r="F189" s="262" t="s">
        <v>253</v>
      </c>
      <c r="G189" s="476">
        <v>5.5</v>
      </c>
      <c r="H189" s="261" t="s">
        <v>65</v>
      </c>
      <c r="I189" s="476">
        <v>19.25</v>
      </c>
      <c r="J189" s="478">
        <v>27400</v>
      </c>
      <c r="K189" s="478">
        <v>30908</v>
      </c>
      <c r="L189" s="478">
        <v>692598</v>
      </c>
      <c r="M189" s="478">
        <v>3111</v>
      </c>
      <c r="N189" s="478">
        <v>695709</v>
      </c>
      <c r="O189" s="479"/>
    </row>
    <row r="190" spans="1:15" x14ac:dyDescent="0.15">
      <c r="A190" s="265" t="s">
        <v>66</v>
      </c>
      <c r="B190" s="261">
        <v>495</v>
      </c>
      <c r="C190" s="261" t="s">
        <v>250</v>
      </c>
      <c r="D190" s="262" t="s">
        <v>38</v>
      </c>
      <c r="E190" s="474">
        <v>20.399999999999999</v>
      </c>
      <c r="F190" s="262" t="s">
        <v>254</v>
      </c>
      <c r="G190" s="476">
        <v>6</v>
      </c>
      <c r="H190" s="261" t="s">
        <v>65</v>
      </c>
      <c r="I190" s="476">
        <v>19.25</v>
      </c>
      <c r="J190" s="478">
        <v>20400</v>
      </c>
      <c r="K190" s="478">
        <v>25015</v>
      </c>
      <c r="L190" s="478">
        <v>560545</v>
      </c>
      <c r="M190" s="478">
        <v>2742</v>
      </c>
      <c r="N190" s="478">
        <v>563287</v>
      </c>
      <c r="O190" s="479"/>
    </row>
    <row r="191" spans="1:15" x14ac:dyDescent="0.15">
      <c r="A191" s="265" t="s">
        <v>255</v>
      </c>
      <c r="B191" s="261">
        <v>495</v>
      </c>
      <c r="C191" s="261" t="s">
        <v>250</v>
      </c>
      <c r="D191" s="262" t="s">
        <v>38</v>
      </c>
      <c r="E191" s="474">
        <v>22</v>
      </c>
      <c r="F191" s="488" t="s">
        <v>256</v>
      </c>
      <c r="G191" s="476">
        <v>7</v>
      </c>
      <c r="H191" s="261" t="s">
        <v>65</v>
      </c>
      <c r="I191" s="476">
        <v>19.25</v>
      </c>
      <c r="J191" s="478">
        <v>22000</v>
      </c>
      <c r="K191" s="478">
        <v>27878</v>
      </c>
      <c r="L191" s="478">
        <v>624700</v>
      </c>
      <c r="M191" s="478">
        <v>3552</v>
      </c>
      <c r="N191" s="478">
        <v>628252</v>
      </c>
      <c r="O191" s="479"/>
    </row>
    <row r="192" spans="1:15" x14ac:dyDescent="0.15">
      <c r="A192" s="265" t="s">
        <v>255</v>
      </c>
      <c r="B192" s="261">
        <v>495</v>
      </c>
      <c r="C192" s="261" t="s">
        <v>250</v>
      </c>
      <c r="D192" s="262" t="s">
        <v>38</v>
      </c>
      <c r="E192" s="474">
        <v>31</v>
      </c>
      <c r="F192" s="262" t="s">
        <v>257</v>
      </c>
      <c r="G192" s="476">
        <v>7.5</v>
      </c>
      <c r="H192" s="261" t="s">
        <v>65</v>
      </c>
      <c r="I192" s="476">
        <v>19.25</v>
      </c>
      <c r="J192" s="478">
        <v>31000</v>
      </c>
      <c r="K192" s="478">
        <v>44504</v>
      </c>
      <c r="L192" s="478">
        <v>997262</v>
      </c>
      <c r="M192" s="478">
        <v>6065</v>
      </c>
      <c r="N192" s="478">
        <v>1003327</v>
      </c>
      <c r="O192" s="479"/>
    </row>
    <row r="193" spans="1:15" x14ac:dyDescent="0.15">
      <c r="A193" s="265" t="s">
        <v>768</v>
      </c>
      <c r="B193" s="261">
        <v>495</v>
      </c>
      <c r="C193" s="261" t="s">
        <v>259</v>
      </c>
      <c r="D193" s="262" t="s">
        <v>38</v>
      </c>
      <c r="E193" s="474">
        <v>478</v>
      </c>
      <c r="F193" s="262" t="s">
        <v>260</v>
      </c>
      <c r="G193" s="476">
        <v>4</v>
      </c>
      <c r="H193" s="261" t="s">
        <v>65</v>
      </c>
      <c r="I193" s="476">
        <v>18.25</v>
      </c>
      <c r="J193" s="478">
        <v>478000</v>
      </c>
      <c r="K193" s="478">
        <v>344863</v>
      </c>
      <c r="L193" s="478">
        <v>7727814</v>
      </c>
      <c r="M193" s="478">
        <v>25381</v>
      </c>
      <c r="N193" s="478">
        <v>7753195</v>
      </c>
      <c r="O193" s="479"/>
    </row>
    <row r="194" spans="1:15" x14ac:dyDescent="0.15">
      <c r="A194" s="265" t="s">
        <v>769</v>
      </c>
      <c r="B194" s="261">
        <v>495</v>
      </c>
      <c r="C194" s="261" t="s">
        <v>259</v>
      </c>
      <c r="D194" s="262" t="s">
        <v>38</v>
      </c>
      <c r="E194" s="474">
        <v>55</v>
      </c>
      <c r="F194" s="262" t="s">
        <v>262</v>
      </c>
      <c r="G194" s="476">
        <v>5</v>
      </c>
      <c r="H194" s="261" t="s">
        <v>65</v>
      </c>
      <c r="I194" s="476">
        <v>18.25</v>
      </c>
      <c r="J194" s="478">
        <v>55000</v>
      </c>
      <c r="K194" s="478">
        <v>55675</v>
      </c>
      <c r="L194" s="478">
        <v>1247585</v>
      </c>
      <c r="M194" s="478">
        <v>5103</v>
      </c>
      <c r="N194" s="478">
        <v>1252688</v>
      </c>
      <c r="O194" s="479"/>
    </row>
    <row r="195" spans="1:15" x14ac:dyDescent="0.15">
      <c r="A195" s="265" t="s">
        <v>770</v>
      </c>
      <c r="B195" s="261">
        <v>495</v>
      </c>
      <c r="C195" s="261" t="s">
        <v>259</v>
      </c>
      <c r="D195" s="262" t="s">
        <v>38</v>
      </c>
      <c r="E195" s="474">
        <v>18</v>
      </c>
      <c r="F195" s="262" t="s">
        <v>264</v>
      </c>
      <c r="G195" s="476">
        <v>5.5</v>
      </c>
      <c r="H195" s="261" t="s">
        <v>65</v>
      </c>
      <c r="I195" s="476">
        <v>18.25</v>
      </c>
      <c r="J195" s="478">
        <v>18000</v>
      </c>
      <c r="K195" s="478">
        <v>19246</v>
      </c>
      <c r="L195" s="478">
        <v>431271</v>
      </c>
      <c r="M195" s="478">
        <v>1937</v>
      </c>
      <c r="N195" s="478">
        <v>433208</v>
      </c>
      <c r="O195" s="479"/>
    </row>
    <row r="196" spans="1:15" x14ac:dyDescent="0.15">
      <c r="A196" s="265" t="s">
        <v>771</v>
      </c>
      <c r="B196" s="261">
        <v>495</v>
      </c>
      <c r="C196" s="261" t="s">
        <v>259</v>
      </c>
      <c r="D196" s="262" t="s">
        <v>38</v>
      </c>
      <c r="E196" s="474">
        <v>8</v>
      </c>
      <c r="F196" s="262" t="s">
        <v>266</v>
      </c>
      <c r="G196" s="476">
        <v>6</v>
      </c>
      <c r="H196" s="261" t="s">
        <v>65</v>
      </c>
      <c r="I196" s="476">
        <v>18.25</v>
      </c>
      <c r="J196" s="478">
        <v>8000</v>
      </c>
      <c r="K196" s="478">
        <v>9254</v>
      </c>
      <c r="L196" s="478">
        <v>207367</v>
      </c>
      <c r="M196" s="478">
        <v>1014</v>
      </c>
      <c r="N196" s="478">
        <v>208381</v>
      </c>
      <c r="O196" s="479"/>
    </row>
    <row r="197" spans="1:15" x14ac:dyDescent="0.15">
      <c r="A197" s="265" t="s">
        <v>771</v>
      </c>
      <c r="B197" s="261">
        <v>495</v>
      </c>
      <c r="C197" s="261" t="s">
        <v>259</v>
      </c>
      <c r="D197" s="262" t="s">
        <v>38</v>
      </c>
      <c r="E197" s="474">
        <v>15</v>
      </c>
      <c r="F197" s="262" t="s">
        <v>267</v>
      </c>
      <c r="G197" s="476">
        <v>7</v>
      </c>
      <c r="H197" s="261" t="s">
        <v>65</v>
      </c>
      <c r="I197" s="476">
        <v>18.25</v>
      </c>
      <c r="J197" s="478">
        <v>15000</v>
      </c>
      <c r="K197" s="478">
        <v>17764</v>
      </c>
      <c r="L197" s="478">
        <v>398062</v>
      </c>
      <c r="M197" s="478">
        <v>2263</v>
      </c>
      <c r="N197" s="478">
        <v>400325</v>
      </c>
      <c r="O197" s="479"/>
    </row>
    <row r="198" spans="1:15" x14ac:dyDescent="0.15">
      <c r="A198" s="265" t="s">
        <v>771</v>
      </c>
      <c r="B198" s="261">
        <v>495</v>
      </c>
      <c r="C198" s="261" t="s">
        <v>259</v>
      </c>
      <c r="D198" s="262" t="s">
        <v>38</v>
      </c>
      <c r="E198" s="474">
        <v>25</v>
      </c>
      <c r="F198" s="262" t="s">
        <v>268</v>
      </c>
      <c r="G198" s="476">
        <v>7.5</v>
      </c>
      <c r="H198" s="261" t="s">
        <v>65</v>
      </c>
      <c r="I198" s="476">
        <v>18.25</v>
      </c>
      <c r="J198" s="478">
        <v>25000</v>
      </c>
      <c r="K198" s="478">
        <v>33386</v>
      </c>
      <c r="L198" s="478">
        <v>748126</v>
      </c>
      <c r="M198" s="478">
        <v>4549</v>
      </c>
      <c r="N198" s="478">
        <v>752675</v>
      </c>
      <c r="O198" s="479"/>
    </row>
    <row r="199" spans="1:15" x14ac:dyDescent="0.15">
      <c r="A199" s="265" t="s">
        <v>772</v>
      </c>
      <c r="B199" s="261">
        <v>495</v>
      </c>
      <c r="C199" s="261" t="s">
        <v>270</v>
      </c>
      <c r="D199" s="262" t="s">
        <v>38</v>
      </c>
      <c r="E199" s="474">
        <v>402</v>
      </c>
      <c r="F199" s="262" t="s">
        <v>271</v>
      </c>
      <c r="G199" s="476">
        <v>4.7</v>
      </c>
      <c r="H199" s="262" t="s">
        <v>65</v>
      </c>
      <c r="I199" s="476">
        <v>17</v>
      </c>
      <c r="J199" s="489">
        <v>402000</v>
      </c>
      <c r="K199" s="478">
        <v>323638</v>
      </c>
      <c r="L199" s="478">
        <v>7252197</v>
      </c>
      <c r="M199" s="478">
        <v>27917</v>
      </c>
      <c r="N199" s="478">
        <v>7280114</v>
      </c>
      <c r="O199" s="479"/>
    </row>
    <row r="200" spans="1:15" x14ac:dyDescent="0.15">
      <c r="A200" s="265" t="s">
        <v>773</v>
      </c>
      <c r="B200" s="261">
        <v>495</v>
      </c>
      <c r="C200" s="261" t="s">
        <v>270</v>
      </c>
      <c r="D200" s="262" t="s">
        <v>38</v>
      </c>
      <c r="E200" s="474">
        <v>38.200000000000003</v>
      </c>
      <c r="F200" s="262" t="s">
        <v>273</v>
      </c>
      <c r="G200" s="476">
        <v>5.2</v>
      </c>
      <c r="H200" s="262" t="s">
        <v>65</v>
      </c>
      <c r="I200" s="476">
        <v>17</v>
      </c>
      <c r="J200" s="489">
        <v>38200</v>
      </c>
      <c r="K200" s="478">
        <v>38200</v>
      </c>
      <c r="L200" s="478">
        <v>855999</v>
      </c>
      <c r="M200" s="478">
        <v>3639</v>
      </c>
      <c r="N200" s="478">
        <v>859638</v>
      </c>
      <c r="O200" s="479"/>
    </row>
    <row r="201" spans="1:15" x14ac:dyDescent="0.15">
      <c r="A201" s="265" t="s">
        <v>773</v>
      </c>
      <c r="B201" s="261">
        <v>495</v>
      </c>
      <c r="C201" s="261" t="s">
        <v>270</v>
      </c>
      <c r="D201" s="262" t="s">
        <v>38</v>
      </c>
      <c r="E201" s="474">
        <v>12</v>
      </c>
      <c r="F201" s="262" t="s">
        <v>274</v>
      </c>
      <c r="G201" s="476">
        <v>5.2</v>
      </c>
      <c r="H201" s="262" t="s">
        <v>65</v>
      </c>
      <c r="I201" s="476">
        <v>17</v>
      </c>
      <c r="J201" s="489">
        <v>12000</v>
      </c>
      <c r="K201" s="478">
        <v>12308</v>
      </c>
      <c r="L201" s="478">
        <v>275802</v>
      </c>
      <c r="M201" s="478">
        <v>1172</v>
      </c>
      <c r="N201" s="478">
        <v>276974</v>
      </c>
      <c r="O201" s="479"/>
    </row>
    <row r="202" spans="1:15" x14ac:dyDescent="0.15">
      <c r="A202" s="265" t="s">
        <v>773</v>
      </c>
      <c r="B202" s="261">
        <v>495</v>
      </c>
      <c r="C202" s="261" t="s">
        <v>270</v>
      </c>
      <c r="D202" s="262" t="s">
        <v>38</v>
      </c>
      <c r="E202" s="474">
        <v>6</v>
      </c>
      <c r="F202" s="262" t="s">
        <v>275</v>
      </c>
      <c r="G202" s="476">
        <v>5.2</v>
      </c>
      <c r="H202" s="262" t="s">
        <v>65</v>
      </c>
      <c r="I202" s="476">
        <v>17</v>
      </c>
      <c r="J202" s="489">
        <v>6000</v>
      </c>
      <c r="K202" s="478">
        <v>6392</v>
      </c>
      <c r="L202" s="478">
        <v>143234</v>
      </c>
      <c r="M202" s="478">
        <v>609</v>
      </c>
      <c r="N202" s="478">
        <v>143843</v>
      </c>
      <c r="O202" s="479"/>
    </row>
    <row r="203" spans="1:15" x14ac:dyDescent="0.15">
      <c r="A203" s="265" t="s">
        <v>773</v>
      </c>
      <c r="B203" s="261">
        <v>495</v>
      </c>
      <c r="C203" s="261" t="s">
        <v>270</v>
      </c>
      <c r="D203" s="262" t="s">
        <v>38</v>
      </c>
      <c r="E203" s="474">
        <v>9</v>
      </c>
      <c r="F203" s="262" t="s">
        <v>276</v>
      </c>
      <c r="G203" s="476">
        <v>5.2</v>
      </c>
      <c r="H203" s="262" t="s">
        <v>65</v>
      </c>
      <c r="I203" s="476">
        <v>17</v>
      </c>
      <c r="J203" s="489">
        <v>9000</v>
      </c>
      <c r="K203" s="478">
        <v>9589</v>
      </c>
      <c r="L203" s="478">
        <v>214874</v>
      </c>
      <c r="M203" s="478">
        <v>913</v>
      </c>
      <c r="N203" s="478">
        <v>215787</v>
      </c>
      <c r="O203" s="479"/>
    </row>
    <row r="204" spans="1:15" x14ac:dyDescent="0.15">
      <c r="A204" s="265" t="s">
        <v>773</v>
      </c>
      <c r="B204" s="261">
        <v>495</v>
      </c>
      <c r="C204" s="261" t="s">
        <v>270</v>
      </c>
      <c r="D204" s="262" t="s">
        <v>38</v>
      </c>
      <c r="E204" s="474">
        <v>27.4</v>
      </c>
      <c r="F204" s="262" t="s">
        <v>277</v>
      </c>
      <c r="G204" s="476">
        <v>5.2</v>
      </c>
      <c r="H204" s="262" t="s">
        <v>65</v>
      </c>
      <c r="I204" s="476">
        <v>17</v>
      </c>
      <c r="J204" s="489">
        <v>27400</v>
      </c>
      <c r="K204" s="478">
        <v>31498</v>
      </c>
      <c r="L204" s="478">
        <v>705819</v>
      </c>
      <c r="M204" s="478">
        <v>3000</v>
      </c>
      <c r="N204" s="478">
        <v>708819</v>
      </c>
      <c r="O204" s="479"/>
    </row>
    <row r="205" spans="1:15" x14ac:dyDescent="0.15">
      <c r="A205" s="265"/>
      <c r="B205" s="261"/>
      <c r="C205" s="261"/>
      <c r="D205" s="262"/>
      <c r="E205" s="474"/>
      <c r="F205" s="262"/>
      <c r="G205" s="476"/>
      <c r="H205" s="261"/>
      <c r="I205" s="476"/>
      <c r="J205" s="478"/>
      <c r="K205" s="478"/>
      <c r="L205" s="478"/>
      <c r="M205" s="478"/>
      <c r="N205" s="478"/>
      <c r="O205" s="479"/>
    </row>
    <row r="206" spans="1:15" x14ac:dyDescent="0.15">
      <c r="A206" s="265" t="s">
        <v>69</v>
      </c>
      <c r="B206" s="261">
        <v>501</v>
      </c>
      <c r="C206" s="261" t="s">
        <v>278</v>
      </c>
      <c r="D206" s="262" t="s">
        <v>38</v>
      </c>
      <c r="E206" s="474">
        <v>156.30000000000001</v>
      </c>
      <c r="F206" s="262" t="s">
        <v>279</v>
      </c>
      <c r="G206" s="476">
        <v>4.1500000000000004</v>
      </c>
      <c r="H206" s="262" t="s">
        <v>57</v>
      </c>
      <c r="I206" s="476">
        <v>7.75</v>
      </c>
      <c r="J206" s="478">
        <v>156300</v>
      </c>
      <c r="K206" s="478">
        <v>69643.55</v>
      </c>
      <c r="L206" s="478">
        <v>1560598</v>
      </c>
      <c r="M206" s="478">
        <v>10688</v>
      </c>
      <c r="N206" s="478">
        <v>1571286</v>
      </c>
      <c r="O206" s="479"/>
    </row>
    <row r="207" spans="1:15" x14ac:dyDescent="0.15">
      <c r="A207" s="265" t="s">
        <v>241</v>
      </c>
      <c r="B207" s="261">
        <v>501</v>
      </c>
      <c r="C207" s="261" t="s">
        <v>278</v>
      </c>
      <c r="D207" s="262" t="s">
        <v>38</v>
      </c>
      <c r="E207" s="474">
        <v>47.1</v>
      </c>
      <c r="F207" s="262" t="s">
        <v>280</v>
      </c>
      <c r="G207" s="476">
        <v>4.5</v>
      </c>
      <c r="H207" s="262" t="s">
        <v>57</v>
      </c>
      <c r="I207" s="476">
        <v>14.75</v>
      </c>
      <c r="J207" s="478">
        <v>47100</v>
      </c>
      <c r="K207" s="478">
        <v>58483.360000000001</v>
      </c>
      <c r="L207" s="478">
        <v>1310516</v>
      </c>
      <c r="M207" s="478">
        <v>0</v>
      </c>
      <c r="N207" s="478">
        <v>1310516</v>
      </c>
      <c r="O207" s="479"/>
    </row>
    <row r="208" spans="1:15" x14ac:dyDescent="0.15">
      <c r="A208" s="265" t="s">
        <v>241</v>
      </c>
      <c r="B208" s="261">
        <v>501</v>
      </c>
      <c r="C208" s="261" t="s">
        <v>278</v>
      </c>
      <c r="D208" s="262" t="s">
        <v>38</v>
      </c>
      <c r="E208" s="474">
        <v>11.4</v>
      </c>
      <c r="F208" s="262" t="s">
        <v>281</v>
      </c>
      <c r="G208" s="476">
        <v>5.5</v>
      </c>
      <c r="H208" s="262" t="s">
        <v>57</v>
      </c>
      <c r="I208" s="476">
        <v>15</v>
      </c>
      <c r="J208" s="478">
        <v>11400</v>
      </c>
      <c r="K208" s="478">
        <v>14834.04</v>
      </c>
      <c r="L208" s="478">
        <v>332407</v>
      </c>
      <c r="M208" s="478">
        <v>0</v>
      </c>
      <c r="N208" s="478">
        <v>332407</v>
      </c>
      <c r="O208" s="479"/>
    </row>
    <row r="209" spans="1:15" x14ac:dyDescent="0.15">
      <c r="A209" s="265" t="s">
        <v>241</v>
      </c>
      <c r="B209" s="261">
        <v>501</v>
      </c>
      <c r="C209" s="261" t="s">
        <v>278</v>
      </c>
      <c r="D209" s="262" t="s">
        <v>38</v>
      </c>
      <c r="E209" s="474">
        <v>58</v>
      </c>
      <c r="F209" s="262" t="s">
        <v>282</v>
      </c>
      <c r="G209" s="476">
        <v>5</v>
      </c>
      <c r="H209" s="262" t="s">
        <v>57</v>
      </c>
      <c r="I209" s="476">
        <v>15.25</v>
      </c>
      <c r="J209" s="478">
        <v>58000</v>
      </c>
      <c r="K209" s="478">
        <v>73728.5</v>
      </c>
      <c r="L209" s="478">
        <v>1652135</v>
      </c>
      <c r="M209" s="478">
        <v>0</v>
      </c>
      <c r="N209" s="478">
        <v>1652135</v>
      </c>
      <c r="O209" s="479"/>
    </row>
    <row r="210" spans="1:15" x14ac:dyDescent="0.15">
      <c r="A210" s="265"/>
      <c r="B210" s="261"/>
      <c r="C210" s="261"/>
      <c r="D210" s="262"/>
      <c r="E210" s="474"/>
      <c r="F210" s="262"/>
      <c r="G210" s="476"/>
      <c r="H210" s="261"/>
      <c r="I210" s="476"/>
      <c r="J210" s="478"/>
      <c r="K210" s="478"/>
      <c r="L210" s="478"/>
      <c r="M210" s="478"/>
      <c r="N210" s="478"/>
      <c r="O210" s="479"/>
    </row>
    <row r="211" spans="1:15" x14ac:dyDescent="0.15">
      <c r="A211" s="265" t="s">
        <v>283</v>
      </c>
      <c r="B211" s="261">
        <v>510</v>
      </c>
      <c r="C211" s="262" t="s">
        <v>284</v>
      </c>
      <c r="D211" s="262" t="s">
        <v>38</v>
      </c>
      <c r="E211" s="474">
        <v>863</v>
      </c>
      <c r="F211" s="262" t="s">
        <v>285</v>
      </c>
      <c r="G211" s="476">
        <v>4</v>
      </c>
      <c r="H211" s="261" t="s">
        <v>65</v>
      </c>
      <c r="I211" s="476">
        <v>18.5</v>
      </c>
      <c r="J211" s="478">
        <v>863000</v>
      </c>
      <c r="K211" s="478">
        <v>600506</v>
      </c>
      <c r="L211" s="478">
        <v>13456355</v>
      </c>
      <c r="M211" s="478">
        <v>44193</v>
      </c>
      <c r="N211" s="478">
        <v>13500548</v>
      </c>
      <c r="O211" s="479"/>
    </row>
    <row r="212" spans="1:15" x14ac:dyDescent="0.15">
      <c r="A212" s="265" t="s">
        <v>283</v>
      </c>
      <c r="B212" s="261">
        <v>510</v>
      </c>
      <c r="C212" s="262" t="s">
        <v>284</v>
      </c>
      <c r="D212" s="262" t="s">
        <v>38</v>
      </c>
      <c r="E212" s="474">
        <v>141</v>
      </c>
      <c r="F212" s="262" t="s">
        <v>286</v>
      </c>
      <c r="G212" s="476">
        <v>4</v>
      </c>
      <c r="H212" s="261" t="s">
        <v>65</v>
      </c>
      <c r="I212" s="476">
        <v>18.5</v>
      </c>
      <c r="J212" s="478">
        <v>141000</v>
      </c>
      <c r="K212" s="478">
        <v>98325</v>
      </c>
      <c r="L212" s="478">
        <v>2203302</v>
      </c>
      <c r="M212" s="478">
        <v>7236</v>
      </c>
      <c r="N212" s="478">
        <v>2210538</v>
      </c>
      <c r="O212" s="479"/>
    </row>
    <row r="213" spans="1:15" x14ac:dyDescent="0.15">
      <c r="A213" s="265" t="s">
        <v>66</v>
      </c>
      <c r="B213" s="261">
        <v>510</v>
      </c>
      <c r="C213" s="262" t="s">
        <v>284</v>
      </c>
      <c r="D213" s="262" t="s">
        <v>38</v>
      </c>
      <c r="E213" s="474">
        <v>45</v>
      </c>
      <c r="F213" s="262" t="s">
        <v>287</v>
      </c>
      <c r="G213" s="476">
        <v>4</v>
      </c>
      <c r="H213" s="261" t="s">
        <v>65</v>
      </c>
      <c r="I213" s="476">
        <v>18.5</v>
      </c>
      <c r="J213" s="478">
        <v>45000</v>
      </c>
      <c r="K213" s="478">
        <v>53686</v>
      </c>
      <c r="L213" s="478">
        <v>1203015</v>
      </c>
      <c r="M213" s="478">
        <v>3951</v>
      </c>
      <c r="N213" s="478">
        <v>1206966</v>
      </c>
      <c r="O213" s="479"/>
    </row>
    <row r="214" spans="1:15" x14ac:dyDescent="0.15">
      <c r="A214" s="265" t="s">
        <v>66</v>
      </c>
      <c r="B214" s="261">
        <v>510</v>
      </c>
      <c r="C214" s="262" t="s">
        <v>284</v>
      </c>
      <c r="D214" s="262" t="s">
        <v>38</v>
      </c>
      <c r="E214" s="474">
        <v>18</v>
      </c>
      <c r="F214" s="262" t="s">
        <v>288</v>
      </c>
      <c r="G214" s="476">
        <v>4</v>
      </c>
      <c r="H214" s="261" t="s">
        <v>65</v>
      </c>
      <c r="I214" s="476">
        <v>18.5</v>
      </c>
      <c r="J214" s="478">
        <v>18000</v>
      </c>
      <c r="K214" s="478">
        <v>21474</v>
      </c>
      <c r="L214" s="478">
        <v>481197</v>
      </c>
      <c r="M214" s="478">
        <v>1580</v>
      </c>
      <c r="N214" s="478">
        <v>482777</v>
      </c>
      <c r="O214" s="479"/>
    </row>
    <row r="215" spans="1:15" x14ac:dyDescent="0.15">
      <c r="A215" s="265" t="s">
        <v>289</v>
      </c>
      <c r="B215" s="261">
        <v>510</v>
      </c>
      <c r="C215" s="262" t="s">
        <v>284</v>
      </c>
      <c r="D215" s="262" t="s">
        <v>38</v>
      </c>
      <c r="E215" s="474">
        <v>46</v>
      </c>
      <c r="F215" s="262" t="s">
        <v>290</v>
      </c>
      <c r="G215" s="476">
        <v>4</v>
      </c>
      <c r="H215" s="261" t="s">
        <v>65</v>
      </c>
      <c r="I215" s="476">
        <v>18.5</v>
      </c>
      <c r="J215" s="478">
        <v>46000</v>
      </c>
      <c r="K215" s="478">
        <v>54879</v>
      </c>
      <c r="L215" s="478">
        <v>1229748</v>
      </c>
      <c r="M215" s="478">
        <v>4039</v>
      </c>
      <c r="N215" s="478">
        <v>1233787</v>
      </c>
      <c r="O215" s="479"/>
    </row>
    <row r="216" spans="1:15" x14ac:dyDescent="0.15">
      <c r="A216" s="265" t="s">
        <v>289</v>
      </c>
      <c r="B216" s="261">
        <v>510</v>
      </c>
      <c r="C216" s="262" t="s">
        <v>284</v>
      </c>
      <c r="D216" s="262" t="s">
        <v>38</v>
      </c>
      <c r="E216" s="474">
        <v>113</v>
      </c>
      <c r="F216" s="262" t="s">
        <v>291</v>
      </c>
      <c r="G216" s="476">
        <v>4</v>
      </c>
      <c r="H216" s="261" t="s">
        <v>65</v>
      </c>
      <c r="I216" s="476">
        <v>18.5</v>
      </c>
      <c r="J216" s="478">
        <v>113000</v>
      </c>
      <c r="K216" s="478">
        <v>134811</v>
      </c>
      <c r="L216" s="478">
        <v>3020893</v>
      </c>
      <c r="M216" s="478">
        <v>9922</v>
      </c>
      <c r="N216" s="478">
        <v>3030815</v>
      </c>
      <c r="O216" s="479"/>
    </row>
    <row r="217" spans="1:15" x14ac:dyDescent="0.15">
      <c r="A217" s="265" t="s">
        <v>212</v>
      </c>
      <c r="B217" s="261">
        <v>511</v>
      </c>
      <c r="C217" s="261" t="s">
        <v>292</v>
      </c>
      <c r="D217" s="262" t="s">
        <v>214</v>
      </c>
      <c r="E217" s="474">
        <v>17160000</v>
      </c>
      <c r="F217" s="262" t="s">
        <v>293</v>
      </c>
      <c r="G217" s="476">
        <v>7</v>
      </c>
      <c r="H217" s="262" t="s">
        <v>184</v>
      </c>
      <c r="I217" s="476">
        <v>6</v>
      </c>
      <c r="J217" s="478">
        <v>17160000000</v>
      </c>
      <c r="K217" s="478">
        <v>8579998284</v>
      </c>
      <c r="L217" s="478">
        <v>8579998</v>
      </c>
      <c r="M217" s="478">
        <v>15897</v>
      </c>
      <c r="N217" s="478">
        <v>8595895</v>
      </c>
      <c r="O217" s="479"/>
    </row>
    <row r="218" spans="1:15" x14ac:dyDescent="0.15">
      <c r="A218" s="265" t="s">
        <v>212</v>
      </c>
      <c r="B218" s="261">
        <v>511</v>
      </c>
      <c r="C218" s="261" t="s">
        <v>292</v>
      </c>
      <c r="D218" s="262" t="s">
        <v>214</v>
      </c>
      <c r="E218" s="474">
        <v>3450000</v>
      </c>
      <c r="F218" s="262" t="s">
        <v>294</v>
      </c>
      <c r="G218" s="476">
        <v>7.7</v>
      </c>
      <c r="H218" s="262" t="s">
        <v>184</v>
      </c>
      <c r="I218" s="476">
        <v>6</v>
      </c>
      <c r="J218" s="478">
        <v>3450000000</v>
      </c>
      <c r="K218" s="478">
        <v>3450000000</v>
      </c>
      <c r="L218" s="478">
        <v>3450000</v>
      </c>
      <c r="M218" s="478">
        <v>7011</v>
      </c>
      <c r="N218" s="478">
        <v>3457011</v>
      </c>
      <c r="O218" s="479"/>
    </row>
    <row r="219" spans="1:15" x14ac:dyDescent="0.15">
      <c r="A219" s="265" t="s">
        <v>216</v>
      </c>
      <c r="B219" s="261">
        <v>511</v>
      </c>
      <c r="C219" s="261" t="s">
        <v>292</v>
      </c>
      <c r="D219" s="262" t="s">
        <v>214</v>
      </c>
      <c r="E219" s="474">
        <v>3596000</v>
      </c>
      <c r="F219" s="262" t="s">
        <v>295</v>
      </c>
      <c r="G219" s="476">
        <v>10</v>
      </c>
      <c r="H219" s="262" t="s">
        <v>184</v>
      </c>
      <c r="I219" s="476">
        <v>6.25</v>
      </c>
      <c r="J219" s="478">
        <v>3596000000</v>
      </c>
      <c r="K219" s="478">
        <v>5521877464</v>
      </c>
      <c r="L219" s="478">
        <v>5521877</v>
      </c>
      <c r="M219" s="478">
        <v>14421</v>
      </c>
      <c r="N219" s="478">
        <v>5536298</v>
      </c>
      <c r="O219" s="479"/>
    </row>
    <row r="220" spans="1:15" x14ac:dyDescent="0.15">
      <c r="A220" s="265"/>
      <c r="B220" s="261"/>
      <c r="C220" s="261"/>
      <c r="D220" s="262"/>
      <c r="E220" s="474"/>
      <c r="F220" s="262"/>
      <c r="G220" s="476"/>
      <c r="H220" s="262"/>
      <c r="I220" s="476"/>
      <c r="J220" s="478"/>
      <c r="K220" s="478"/>
      <c r="L220" s="478"/>
      <c r="M220" s="478"/>
      <c r="N220" s="478"/>
      <c r="O220" s="479"/>
    </row>
    <row r="221" spans="1:15" x14ac:dyDescent="0.15">
      <c r="A221" s="265" t="s">
        <v>296</v>
      </c>
      <c r="B221" s="261">
        <v>514</v>
      </c>
      <c r="C221" s="261" t="s">
        <v>297</v>
      </c>
      <c r="D221" s="262" t="s">
        <v>298</v>
      </c>
      <c r="E221" s="474">
        <v>65000</v>
      </c>
      <c r="F221" s="262" t="s">
        <v>299</v>
      </c>
      <c r="G221" s="476">
        <v>7.61</v>
      </c>
      <c r="H221" s="262" t="s">
        <v>300</v>
      </c>
      <c r="I221" s="476">
        <v>14.5</v>
      </c>
      <c r="J221" s="478">
        <v>65000000</v>
      </c>
      <c r="K221" s="478">
        <v>65000000</v>
      </c>
      <c r="L221" s="478">
        <v>31768750</v>
      </c>
      <c r="M221" s="478">
        <v>1027481</v>
      </c>
      <c r="N221" s="478">
        <v>32796231</v>
      </c>
      <c r="O221" s="479"/>
    </row>
    <row r="222" spans="1:15" x14ac:dyDescent="0.15">
      <c r="A222" s="265" t="s">
        <v>301</v>
      </c>
      <c r="B222" s="261">
        <v>514</v>
      </c>
      <c r="C222" s="261" t="s">
        <v>297</v>
      </c>
      <c r="D222" s="262" t="s">
        <v>298</v>
      </c>
      <c r="E222" s="474">
        <v>1</v>
      </c>
      <c r="F222" s="262" t="s">
        <v>302</v>
      </c>
      <c r="G222" s="476">
        <v>7.75</v>
      </c>
      <c r="H222" s="262" t="s">
        <v>300</v>
      </c>
      <c r="I222" s="476">
        <v>15</v>
      </c>
      <c r="J222" s="478">
        <v>1000</v>
      </c>
      <c r="K222" s="478">
        <v>1355.47</v>
      </c>
      <c r="L222" s="478">
        <v>662</v>
      </c>
      <c r="M222" s="478">
        <v>22</v>
      </c>
      <c r="N222" s="478">
        <v>684</v>
      </c>
      <c r="O222" s="479"/>
    </row>
    <row r="223" spans="1:15" x14ac:dyDescent="0.15">
      <c r="A223" s="265" t="s">
        <v>303</v>
      </c>
      <c r="B223" s="261">
        <v>519</v>
      </c>
      <c r="C223" s="261" t="s">
        <v>304</v>
      </c>
      <c r="D223" s="262" t="s">
        <v>214</v>
      </c>
      <c r="E223" s="474">
        <v>34000000</v>
      </c>
      <c r="F223" s="262" t="s">
        <v>305</v>
      </c>
      <c r="G223" s="476">
        <v>6.5</v>
      </c>
      <c r="H223" s="262" t="s">
        <v>184</v>
      </c>
      <c r="I223" s="476">
        <v>7.25</v>
      </c>
      <c r="J223" s="478">
        <v>34000000000</v>
      </c>
      <c r="K223" s="478">
        <v>32266000000</v>
      </c>
      <c r="L223" s="478">
        <v>32266000</v>
      </c>
      <c r="M223" s="478">
        <v>361655</v>
      </c>
      <c r="N223" s="478">
        <v>32627655</v>
      </c>
      <c r="O223" s="479"/>
    </row>
    <row r="224" spans="1:15" x14ac:dyDescent="0.15">
      <c r="A224" s="265" t="s">
        <v>303</v>
      </c>
      <c r="B224" s="261">
        <v>519</v>
      </c>
      <c r="C224" s="261" t="s">
        <v>304</v>
      </c>
      <c r="D224" s="262" t="s">
        <v>214</v>
      </c>
      <c r="E224" s="474">
        <v>6000000</v>
      </c>
      <c r="F224" s="262" t="s">
        <v>306</v>
      </c>
      <c r="G224" s="476">
        <v>0</v>
      </c>
      <c r="H224" s="262" t="s">
        <v>184</v>
      </c>
      <c r="I224" s="476">
        <v>7.5</v>
      </c>
      <c r="J224" s="478">
        <v>6000000000</v>
      </c>
      <c r="K224" s="478">
        <v>6000000000</v>
      </c>
      <c r="L224" s="478">
        <v>6000000</v>
      </c>
      <c r="M224" s="478">
        <v>0</v>
      </c>
      <c r="N224" s="478">
        <v>6000000</v>
      </c>
      <c r="O224" s="479"/>
    </row>
    <row r="225" spans="1:15" x14ac:dyDescent="0.15">
      <c r="A225" s="265" t="s">
        <v>296</v>
      </c>
      <c r="B225" s="261">
        <v>536</v>
      </c>
      <c r="C225" s="261" t="s">
        <v>307</v>
      </c>
      <c r="D225" s="262" t="s">
        <v>38</v>
      </c>
      <c r="E225" s="474">
        <v>302</v>
      </c>
      <c r="F225" s="262" t="s">
        <v>308</v>
      </c>
      <c r="G225" s="476">
        <v>3.7</v>
      </c>
      <c r="H225" s="262" t="s">
        <v>65</v>
      </c>
      <c r="I225" s="476">
        <v>19.5</v>
      </c>
      <c r="J225" s="478">
        <v>302000</v>
      </c>
      <c r="K225" s="478">
        <v>225952.75</v>
      </c>
      <c r="L225" s="478">
        <v>5063231</v>
      </c>
      <c r="M225" s="478">
        <v>46027</v>
      </c>
      <c r="N225" s="478">
        <v>5109258</v>
      </c>
      <c r="O225" s="479"/>
    </row>
    <row r="226" spans="1:15" x14ac:dyDescent="0.15">
      <c r="A226" s="265" t="s">
        <v>301</v>
      </c>
      <c r="B226" s="261">
        <v>536</v>
      </c>
      <c r="C226" s="261" t="s">
        <v>307</v>
      </c>
      <c r="D226" s="262" t="s">
        <v>38</v>
      </c>
      <c r="E226" s="474">
        <v>19</v>
      </c>
      <c r="F226" s="262" t="s">
        <v>309</v>
      </c>
      <c r="G226" s="476">
        <v>4</v>
      </c>
      <c r="H226" s="262" t="s">
        <v>65</v>
      </c>
      <c r="I226" s="476">
        <v>19.5</v>
      </c>
      <c r="J226" s="478">
        <v>19000</v>
      </c>
      <c r="K226" s="478">
        <v>21795.68</v>
      </c>
      <c r="L226" s="478">
        <v>488405</v>
      </c>
      <c r="M226" s="478">
        <v>4796</v>
      </c>
      <c r="N226" s="478">
        <v>493201</v>
      </c>
      <c r="O226" s="479"/>
    </row>
    <row r="227" spans="1:15" x14ac:dyDescent="0.15">
      <c r="A227" s="265" t="s">
        <v>301</v>
      </c>
      <c r="B227" s="261">
        <v>536</v>
      </c>
      <c r="C227" s="261" t="s">
        <v>307</v>
      </c>
      <c r="D227" s="262" t="s">
        <v>38</v>
      </c>
      <c r="E227" s="474">
        <v>17</v>
      </c>
      <c r="F227" s="262" t="s">
        <v>310</v>
      </c>
      <c r="G227" s="476">
        <v>4.7</v>
      </c>
      <c r="H227" s="262" t="s">
        <v>65</v>
      </c>
      <c r="I227" s="476">
        <v>19.5</v>
      </c>
      <c r="J227" s="478">
        <v>17000</v>
      </c>
      <c r="K227" s="478">
        <v>19964.68</v>
      </c>
      <c r="L227" s="478">
        <v>447376</v>
      </c>
      <c r="M227" s="478">
        <v>5148</v>
      </c>
      <c r="N227" s="478">
        <v>452524</v>
      </c>
      <c r="O227" s="479"/>
    </row>
    <row r="228" spans="1:15" x14ac:dyDescent="0.15">
      <c r="A228" s="265" t="s">
        <v>301</v>
      </c>
      <c r="B228" s="261">
        <v>536</v>
      </c>
      <c r="C228" s="261" t="s">
        <v>307</v>
      </c>
      <c r="D228" s="262" t="s">
        <v>38</v>
      </c>
      <c r="E228" s="474">
        <v>11.5</v>
      </c>
      <c r="F228" s="262" t="s">
        <v>311</v>
      </c>
      <c r="G228" s="476">
        <v>5.5</v>
      </c>
      <c r="H228" s="262" t="s">
        <v>65</v>
      </c>
      <c r="I228" s="476">
        <v>19.5</v>
      </c>
      <c r="J228" s="478">
        <v>11500</v>
      </c>
      <c r="K228" s="478">
        <v>13870.16</v>
      </c>
      <c r="L228" s="478">
        <v>310808</v>
      </c>
      <c r="M228" s="478">
        <v>4173</v>
      </c>
      <c r="N228" s="478">
        <v>314981</v>
      </c>
      <c r="O228" s="479"/>
    </row>
    <row r="229" spans="1:15" x14ac:dyDescent="0.15">
      <c r="A229" s="265" t="s">
        <v>312</v>
      </c>
      <c r="B229" s="261">
        <v>536</v>
      </c>
      <c r="C229" s="261" t="s">
        <v>307</v>
      </c>
      <c r="D229" s="262" t="s">
        <v>38</v>
      </c>
      <c r="E229" s="474">
        <v>20</v>
      </c>
      <c r="F229" s="262" t="s">
        <v>313</v>
      </c>
      <c r="G229" s="476">
        <v>7.5</v>
      </c>
      <c r="H229" s="262" t="s">
        <v>65</v>
      </c>
      <c r="I229" s="476">
        <v>19.5</v>
      </c>
      <c r="J229" s="478">
        <v>20000</v>
      </c>
      <c r="K229" s="478">
        <v>25760.82</v>
      </c>
      <c r="L229" s="478">
        <v>577258</v>
      </c>
      <c r="M229" s="478">
        <v>10494</v>
      </c>
      <c r="N229" s="478">
        <v>587752</v>
      </c>
      <c r="O229" s="479"/>
    </row>
    <row r="230" spans="1:15" x14ac:dyDescent="0.15">
      <c r="A230" s="265"/>
      <c r="B230" s="261"/>
      <c r="C230" s="261"/>
      <c r="D230" s="262"/>
      <c r="E230" s="474"/>
      <c r="F230" s="262"/>
      <c r="G230" s="476"/>
      <c r="H230" s="262"/>
      <c r="I230" s="476"/>
      <c r="J230" s="478"/>
      <c r="K230" s="478"/>
      <c r="L230" s="478"/>
      <c r="M230" s="478"/>
      <c r="N230" s="478"/>
      <c r="O230" s="479"/>
    </row>
    <row r="231" spans="1:15" x14ac:dyDescent="0.15">
      <c r="A231" s="265" t="s">
        <v>69</v>
      </c>
      <c r="B231" s="261">
        <v>557</v>
      </c>
      <c r="C231" s="261" t="s">
        <v>314</v>
      </c>
      <c r="D231" s="262" t="s">
        <v>38</v>
      </c>
      <c r="E231" s="474">
        <v>120.8</v>
      </c>
      <c r="F231" s="262" t="s">
        <v>215</v>
      </c>
      <c r="G231" s="476">
        <v>4.2</v>
      </c>
      <c r="H231" s="262" t="s">
        <v>57</v>
      </c>
      <c r="I231" s="476">
        <v>9.75</v>
      </c>
      <c r="J231" s="478">
        <v>120800</v>
      </c>
      <c r="K231" s="478">
        <v>0</v>
      </c>
      <c r="L231" s="478">
        <v>0</v>
      </c>
      <c r="M231" s="478">
        <v>0</v>
      </c>
      <c r="N231" s="478">
        <v>0</v>
      </c>
      <c r="O231" s="479"/>
    </row>
    <row r="232" spans="1:15" x14ac:dyDescent="0.15">
      <c r="A232" s="265" t="s">
        <v>315</v>
      </c>
      <c r="B232" s="261">
        <v>557</v>
      </c>
      <c r="C232" s="261" t="s">
        <v>314</v>
      </c>
      <c r="D232" s="262" t="s">
        <v>38</v>
      </c>
      <c r="E232" s="474">
        <v>41.9</v>
      </c>
      <c r="F232" s="262" t="s">
        <v>217</v>
      </c>
      <c r="G232" s="476">
        <v>5</v>
      </c>
      <c r="H232" s="262" t="s">
        <v>57</v>
      </c>
      <c r="I232" s="476">
        <v>19.5</v>
      </c>
      <c r="J232" s="478"/>
      <c r="K232" s="478"/>
      <c r="L232" s="478"/>
      <c r="M232" s="478"/>
      <c r="N232" s="478"/>
      <c r="O232" s="479"/>
    </row>
    <row r="233" spans="1:15" x14ac:dyDescent="0.15">
      <c r="A233" s="265" t="s">
        <v>315</v>
      </c>
      <c r="B233" s="261">
        <v>557</v>
      </c>
      <c r="C233" s="261" t="s">
        <v>314</v>
      </c>
      <c r="D233" s="262" t="s">
        <v>38</v>
      </c>
      <c r="E233" s="474">
        <v>11</v>
      </c>
      <c r="F233" s="262" t="s">
        <v>316</v>
      </c>
      <c r="G233" s="476">
        <v>5</v>
      </c>
      <c r="H233" s="262" t="s">
        <v>57</v>
      </c>
      <c r="I233" s="476">
        <v>19.75</v>
      </c>
      <c r="J233" s="478"/>
      <c r="K233" s="478"/>
      <c r="L233" s="478"/>
      <c r="M233" s="478"/>
      <c r="N233" s="478"/>
      <c r="O233" s="479"/>
    </row>
    <row r="234" spans="1:15" x14ac:dyDescent="0.15">
      <c r="A234" s="265" t="s">
        <v>315</v>
      </c>
      <c r="B234" s="261">
        <v>557</v>
      </c>
      <c r="C234" s="261" t="s">
        <v>314</v>
      </c>
      <c r="D234" s="262" t="s">
        <v>38</v>
      </c>
      <c r="E234" s="474">
        <v>64</v>
      </c>
      <c r="F234" s="262" t="s">
        <v>317</v>
      </c>
      <c r="G234" s="476">
        <v>3</v>
      </c>
      <c r="H234" s="262" t="s">
        <v>57</v>
      </c>
      <c r="I234" s="476">
        <v>20</v>
      </c>
      <c r="J234" s="478"/>
      <c r="K234" s="478"/>
      <c r="L234" s="478"/>
      <c r="M234" s="478"/>
      <c r="N234" s="478"/>
      <c r="O234" s="479"/>
    </row>
    <row r="235" spans="1:15" x14ac:dyDescent="0.15">
      <c r="A235" s="265" t="s">
        <v>303</v>
      </c>
      <c r="B235" s="261">
        <v>571</v>
      </c>
      <c r="C235" s="261" t="s">
        <v>318</v>
      </c>
      <c r="D235" s="262" t="s">
        <v>214</v>
      </c>
      <c r="E235" s="474">
        <v>90000000</v>
      </c>
      <c r="F235" s="262" t="s">
        <v>319</v>
      </c>
      <c r="G235" s="476">
        <v>5</v>
      </c>
      <c r="H235" s="262" t="s">
        <v>184</v>
      </c>
      <c r="I235" s="476">
        <v>6.5</v>
      </c>
      <c r="J235" s="478">
        <v>90000000000</v>
      </c>
      <c r="K235" s="478">
        <v>90000000000</v>
      </c>
      <c r="L235" s="478">
        <v>90000000</v>
      </c>
      <c r="M235" s="478">
        <v>740378</v>
      </c>
      <c r="N235" s="478">
        <v>90740378</v>
      </c>
      <c r="O235" s="479"/>
    </row>
    <row r="236" spans="1:15" x14ac:dyDescent="0.15">
      <c r="A236" s="265" t="s">
        <v>303</v>
      </c>
      <c r="B236" s="261">
        <v>571</v>
      </c>
      <c r="C236" s="261" t="s">
        <v>318</v>
      </c>
      <c r="D236" s="262" t="s">
        <v>214</v>
      </c>
      <c r="E236" s="474">
        <v>21495000</v>
      </c>
      <c r="F236" s="262" t="s">
        <v>320</v>
      </c>
      <c r="G236" s="476">
        <v>0</v>
      </c>
      <c r="H236" s="262" t="s">
        <v>184</v>
      </c>
      <c r="I236" s="476">
        <v>6.75</v>
      </c>
      <c r="J236" s="478">
        <v>21495000000</v>
      </c>
      <c r="K236" s="478">
        <v>21495000000</v>
      </c>
      <c r="L236" s="478">
        <v>21495000</v>
      </c>
      <c r="M236" s="478">
        <v>0</v>
      </c>
      <c r="N236" s="478">
        <v>21495000</v>
      </c>
      <c r="O236" s="479"/>
    </row>
    <row r="237" spans="1:15" x14ac:dyDescent="0.15">
      <c r="A237" s="265" t="s">
        <v>303</v>
      </c>
      <c r="B237" s="261">
        <v>571</v>
      </c>
      <c r="C237" s="261" t="s">
        <v>318</v>
      </c>
      <c r="D237" s="262" t="s">
        <v>214</v>
      </c>
      <c r="E237" s="474">
        <v>3500000</v>
      </c>
      <c r="F237" s="262" t="s">
        <v>321</v>
      </c>
      <c r="G237" s="476">
        <v>0</v>
      </c>
      <c r="H237" s="262" t="s">
        <v>184</v>
      </c>
      <c r="I237" s="476">
        <v>6.75</v>
      </c>
      <c r="J237" s="478">
        <v>3500000000</v>
      </c>
      <c r="K237" s="478">
        <v>3500000000</v>
      </c>
      <c r="L237" s="478">
        <v>3500000</v>
      </c>
      <c r="M237" s="478">
        <v>0</v>
      </c>
      <c r="N237" s="478">
        <v>3500000</v>
      </c>
      <c r="O237" s="479"/>
    </row>
    <row r="238" spans="1:15" x14ac:dyDescent="0.15">
      <c r="A238" s="265" t="s">
        <v>303</v>
      </c>
      <c r="B238" s="261">
        <v>571</v>
      </c>
      <c r="C238" s="261" t="s">
        <v>318</v>
      </c>
      <c r="D238" s="262" t="s">
        <v>214</v>
      </c>
      <c r="E238" s="474">
        <v>5000</v>
      </c>
      <c r="F238" s="262" t="s">
        <v>322</v>
      </c>
      <c r="G238" s="476">
        <v>0</v>
      </c>
      <c r="H238" s="262" t="s">
        <v>184</v>
      </c>
      <c r="I238" s="476">
        <v>6.75</v>
      </c>
      <c r="J238" s="478">
        <v>5000000</v>
      </c>
      <c r="K238" s="478">
        <v>5000000</v>
      </c>
      <c r="L238" s="478">
        <v>5000</v>
      </c>
      <c r="M238" s="478">
        <v>0</v>
      </c>
      <c r="N238" s="478">
        <v>5000</v>
      </c>
      <c r="O238" s="479"/>
    </row>
    <row r="239" spans="1:15" x14ac:dyDescent="0.15">
      <c r="A239" s="265"/>
      <c r="B239" s="261"/>
      <c r="C239" s="261"/>
      <c r="D239" s="262"/>
      <c r="E239" s="474"/>
      <c r="F239" s="262"/>
      <c r="G239" s="476"/>
      <c r="H239" s="262"/>
      <c r="I239" s="476"/>
      <c r="J239" s="476"/>
      <c r="K239" s="478"/>
      <c r="L239" s="478"/>
      <c r="M239" s="478"/>
      <c r="N239" s="478"/>
      <c r="O239" s="479"/>
    </row>
    <row r="240" spans="1:15" x14ac:dyDescent="0.15">
      <c r="A240" s="265" t="s">
        <v>283</v>
      </c>
      <c r="B240" s="261">
        <v>582</v>
      </c>
      <c r="C240" s="261" t="s">
        <v>323</v>
      </c>
      <c r="D240" s="262" t="s">
        <v>38</v>
      </c>
      <c r="E240" s="474">
        <v>750</v>
      </c>
      <c r="F240" s="262" t="s">
        <v>308</v>
      </c>
      <c r="G240" s="476">
        <v>4.5</v>
      </c>
      <c r="H240" s="262" t="s">
        <v>65</v>
      </c>
      <c r="I240" s="476">
        <v>18.5</v>
      </c>
      <c r="J240" s="478">
        <v>750000</v>
      </c>
      <c r="K240" s="478">
        <v>632828</v>
      </c>
      <c r="L240" s="478">
        <v>14180638</v>
      </c>
      <c r="M240" s="478">
        <v>52300</v>
      </c>
      <c r="N240" s="478">
        <v>14232938</v>
      </c>
      <c r="O240" s="479"/>
    </row>
    <row r="241" spans="1:15" x14ac:dyDescent="0.15">
      <c r="A241" s="265" t="s">
        <v>289</v>
      </c>
      <c r="B241" s="261">
        <v>582</v>
      </c>
      <c r="C241" s="261" t="s">
        <v>323</v>
      </c>
      <c r="D241" s="262" t="s">
        <v>38</v>
      </c>
      <c r="E241" s="474">
        <v>45</v>
      </c>
      <c r="F241" s="262" t="s">
        <v>309</v>
      </c>
      <c r="G241" s="476">
        <v>4.5</v>
      </c>
      <c r="H241" s="262" t="s">
        <v>65</v>
      </c>
      <c r="I241" s="476">
        <v>18.5</v>
      </c>
      <c r="J241" s="478">
        <v>45000</v>
      </c>
      <c r="K241" s="478">
        <v>38041</v>
      </c>
      <c r="L241" s="478">
        <v>852436</v>
      </c>
      <c r="M241" s="478">
        <v>3144</v>
      </c>
      <c r="N241" s="478">
        <v>855580</v>
      </c>
      <c r="O241" s="479"/>
    </row>
    <row r="242" spans="1:15" x14ac:dyDescent="0.15">
      <c r="A242" s="265" t="s">
        <v>289</v>
      </c>
      <c r="B242" s="261">
        <v>582</v>
      </c>
      <c r="C242" s="261" t="s">
        <v>323</v>
      </c>
      <c r="D242" s="262" t="s">
        <v>38</v>
      </c>
      <c r="E242" s="474">
        <v>19</v>
      </c>
      <c r="F242" s="262" t="s">
        <v>310</v>
      </c>
      <c r="G242" s="476">
        <v>4.5</v>
      </c>
      <c r="H242" s="262" t="s">
        <v>65</v>
      </c>
      <c r="I242" s="476">
        <v>18.5</v>
      </c>
      <c r="J242" s="478">
        <v>19000</v>
      </c>
      <c r="K242" s="478">
        <v>21445</v>
      </c>
      <c r="L242" s="478">
        <v>480547</v>
      </c>
      <c r="M242" s="478">
        <v>1772</v>
      </c>
      <c r="N242" s="478">
        <v>482319</v>
      </c>
      <c r="O242" s="479"/>
    </row>
    <row r="243" spans="1:15" x14ac:dyDescent="0.15">
      <c r="A243" s="265" t="s">
        <v>289</v>
      </c>
      <c r="B243" s="261">
        <v>582</v>
      </c>
      <c r="C243" s="261" t="s">
        <v>323</v>
      </c>
      <c r="D243" s="262" t="s">
        <v>38</v>
      </c>
      <c r="E243" s="474">
        <v>9</v>
      </c>
      <c r="F243" s="262" t="s">
        <v>311</v>
      </c>
      <c r="G243" s="476">
        <v>4.5</v>
      </c>
      <c r="H243" s="262" t="s">
        <v>65</v>
      </c>
      <c r="I243" s="476">
        <v>18.5</v>
      </c>
      <c r="J243" s="478">
        <v>9000</v>
      </c>
      <c r="K243" s="478">
        <v>10158</v>
      </c>
      <c r="L243" s="478">
        <v>227624</v>
      </c>
      <c r="M243" s="478">
        <v>840</v>
      </c>
      <c r="N243" s="478">
        <v>228464</v>
      </c>
      <c r="O243" s="479"/>
    </row>
    <row r="244" spans="1:15" x14ac:dyDescent="0.15">
      <c r="A244" s="265" t="s">
        <v>289</v>
      </c>
      <c r="B244" s="261">
        <v>582</v>
      </c>
      <c r="C244" s="261" t="s">
        <v>323</v>
      </c>
      <c r="D244" s="262" t="s">
        <v>38</v>
      </c>
      <c r="E244" s="474">
        <v>24.6</v>
      </c>
      <c r="F244" s="262" t="s">
        <v>313</v>
      </c>
      <c r="G244" s="476">
        <v>4.5</v>
      </c>
      <c r="H244" s="262" t="s">
        <v>65</v>
      </c>
      <c r="I244" s="476">
        <v>18.5</v>
      </c>
      <c r="J244" s="478">
        <v>24600</v>
      </c>
      <c r="K244" s="478">
        <v>27765</v>
      </c>
      <c r="L244" s="478">
        <v>622168</v>
      </c>
      <c r="M244" s="478">
        <v>2295</v>
      </c>
      <c r="N244" s="478">
        <v>624463</v>
      </c>
      <c r="O244" s="479"/>
    </row>
    <row r="245" spans="1:15" x14ac:dyDescent="0.15">
      <c r="A245" s="265" t="s">
        <v>289</v>
      </c>
      <c r="B245" s="261">
        <v>582</v>
      </c>
      <c r="C245" s="261" t="s">
        <v>323</v>
      </c>
      <c r="D245" s="262" t="s">
        <v>38</v>
      </c>
      <c r="E245" s="474">
        <v>112.4</v>
      </c>
      <c r="F245" s="262" t="s">
        <v>324</v>
      </c>
      <c r="G245" s="476">
        <v>4.5</v>
      </c>
      <c r="H245" s="262" t="s">
        <v>65</v>
      </c>
      <c r="I245" s="476">
        <v>18.5</v>
      </c>
      <c r="J245" s="478">
        <v>112400</v>
      </c>
      <c r="K245" s="478">
        <v>126863</v>
      </c>
      <c r="L245" s="478">
        <v>2842792</v>
      </c>
      <c r="M245" s="478">
        <v>10485</v>
      </c>
      <c r="N245" s="478">
        <v>2853277</v>
      </c>
      <c r="O245" s="479"/>
    </row>
    <row r="246" spans="1:15" x14ac:dyDescent="0.15">
      <c r="A246" s="265"/>
      <c r="B246" s="261"/>
      <c r="C246" s="261"/>
      <c r="D246" s="262"/>
      <c r="E246" s="474"/>
      <c r="F246" s="262"/>
      <c r="G246" s="476"/>
      <c r="H246" s="262"/>
      <c r="I246" s="476"/>
      <c r="J246" s="476"/>
      <c r="K246" s="478"/>
      <c r="L246" s="478"/>
      <c r="M246" s="478"/>
      <c r="N246" s="478"/>
      <c r="O246" s="479"/>
    </row>
    <row r="247" spans="1:15" x14ac:dyDescent="0.15">
      <c r="A247" s="265" t="s">
        <v>303</v>
      </c>
      <c r="B247" s="261">
        <v>602</v>
      </c>
      <c r="C247" s="261" t="s">
        <v>693</v>
      </c>
      <c r="D247" s="262" t="s">
        <v>214</v>
      </c>
      <c r="E247" s="474">
        <v>34500000</v>
      </c>
      <c r="F247" s="262" t="s">
        <v>824</v>
      </c>
      <c r="G247" s="476">
        <v>6</v>
      </c>
      <c r="H247" s="262" t="s">
        <v>184</v>
      </c>
      <c r="I247" s="476">
        <v>6.75</v>
      </c>
      <c r="J247" s="478">
        <v>34500000000</v>
      </c>
      <c r="K247" s="478">
        <v>0</v>
      </c>
      <c r="L247" s="478">
        <v>0</v>
      </c>
      <c r="M247" s="478"/>
      <c r="N247" s="478"/>
      <c r="O247" s="479"/>
    </row>
    <row r="248" spans="1:15" x14ac:dyDescent="0.15">
      <c r="A248" s="265" t="s">
        <v>825</v>
      </c>
      <c r="B248" s="261">
        <v>602</v>
      </c>
      <c r="C248" s="261" t="s">
        <v>693</v>
      </c>
      <c r="D248" s="262" t="s">
        <v>214</v>
      </c>
      <c r="E248" s="474">
        <v>30500000</v>
      </c>
      <c r="F248" s="262" t="s">
        <v>826</v>
      </c>
      <c r="G248" s="476">
        <v>1</v>
      </c>
      <c r="H248" s="262" t="s">
        <v>184</v>
      </c>
      <c r="I248" s="476">
        <v>7</v>
      </c>
      <c r="J248" s="478">
        <v>30500000000</v>
      </c>
      <c r="K248" s="478">
        <v>0</v>
      </c>
      <c r="L248" s="478">
        <v>0</v>
      </c>
      <c r="M248" s="478"/>
      <c r="N248" s="478"/>
      <c r="O248" s="479"/>
    </row>
    <row r="249" spans="1:15" x14ac:dyDescent="0.15">
      <c r="A249" s="265" t="s">
        <v>296</v>
      </c>
      <c r="B249" s="261">
        <v>607</v>
      </c>
      <c r="C249" s="261" t="s">
        <v>325</v>
      </c>
      <c r="D249" s="262" t="s">
        <v>214</v>
      </c>
      <c r="E249" s="474">
        <v>52800000</v>
      </c>
      <c r="F249" s="262" t="s">
        <v>326</v>
      </c>
      <c r="G249" s="476">
        <v>7.5</v>
      </c>
      <c r="H249" s="262" t="s">
        <v>184</v>
      </c>
      <c r="I249" s="476">
        <v>9.75</v>
      </c>
      <c r="J249" s="478">
        <v>52800000000</v>
      </c>
      <c r="K249" s="478">
        <v>52800000000</v>
      </c>
      <c r="L249" s="478">
        <v>52800000</v>
      </c>
      <c r="M249" s="478">
        <v>959891</v>
      </c>
      <c r="N249" s="478">
        <v>53759891</v>
      </c>
      <c r="O249" s="479"/>
    </row>
    <row r="250" spans="1:15" x14ac:dyDescent="0.15">
      <c r="A250" s="265" t="s">
        <v>296</v>
      </c>
      <c r="B250" s="261">
        <v>607</v>
      </c>
      <c r="C250" s="261" t="s">
        <v>325</v>
      </c>
      <c r="D250" s="262" t="s">
        <v>214</v>
      </c>
      <c r="E250" s="474">
        <v>2700000</v>
      </c>
      <c r="F250" s="262" t="s">
        <v>327</v>
      </c>
      <c r="G250" s="476">
        <v>9</v>
      </c>
      <c r="H250" s="262" t="s">
        <v>184</v>
      </c>
      <c r="I250" s="476">
        <v>9.75</v>
      </c>
      <c r="J250" s="478">
        <v>2700000000</v>
      </c>
      <c r="K250" s="478">
        <v>2700000000</v>
      </c>
      <c r="L250" s="478">
        <v>2700000</v>
      </c>
      <c r="M250" s="478">
        <v>58607</v>
      </c>
      <c r="N250" s="478">
        <v>2758607</v>
      </c>
      <c r="O250" s="479"/>
    </row>
    <row r="251" spans="1:15" x14ac:dyDescent="0.15">
      <c r="A251" s="265" t="s">
        <v>296</v>
      </c>
      <c r="B251" s="261">
        <v>607</v>
      </c>
      <c r="C251" s="261" t="s">
        <v>325</v>
      </c>
      <c r="D251" s="262" t="s">
        <v>214</v>
      </c>
      <c r="E251" s="474">
        <v>4500000</v>
      </c>
      <c r="F251" s="262" t="s">
        <v>328</v>
      </c>
      <c r="G251" s="476">
        <v>0</v>
      </c>
      <c r="H251" s="262" t="s">
        <v>184</v>
      </c>
      <c r="I251" s="476">
        <v>10</v>
      </c>
      <c r="J251" s="478">
        <v>4500000000</v>
      </c>
      <c r="K251" s="478">
        <v>4500000000</v>
      </c>
      <c r="L251" s="478">
        <v>4500000</v>
      </c>
      <c r="M251" s="478">
        <v>0</v>
      </c>
      <c r="N251" s="478">
        <v>4500000</v>
      </c>
      <c r="O251" s="479"/>
    </row>
    <row r="252" spans="1:15" x14ac:dyDescent="0.15">
      <c r="A252" s="265"/>
      <c r="B252" s="261"/>
      <c r="C252" s="261"/>
      <c r="D252" s="262"/>
      <c r="E252" s="474"/>
      <c r="F252" s="262"/>
      <c r="G252" s="476"/>
      <c r="H252" s="262"/>
      <c r="I252" s="476"/>
      <c r="J252" s="476"/>
      <c r="K252" s="478"/>
      <c r="L252" s="478"/>
      <c r="M252" s="478"/>
      <c r="N252" s="478"/>
      <c r="O252" s="479"/>
    </row>
    <row r="253" spans="1:15" x14ac:dyDescent="0.15">
      <c r="A253" s="265" t="s">
        <v>303</v>
      </c>
      <c r="B253" s="261">
        <v>612</v>
      </c>
      <c r="C253" s="261" t="s">
        <v>329</v>
      </c>
      <c r="D253" s="262" t="s">
        <v>214</v>
      </c>
      <c r="E253" s="474">
        <v>34500000</v>
      </c>
      <c r="F253" s="262" t="s">
        <v>330</v>
      </c>
      <c r="G253" s="476">
        <v>6</v>
      </c>
      <c r="H253" s="262" t="s">
        <v>184</v>
      </c>
      <c r="I253" s="476">
        <v>7.25</v>
      </c>
      <c r="J253" s="478">
        <v>34500000000</v>
      </c>
      <c r="K253" s="478">
        <v>34500000000</v>
      </c>
      <c r="L253" s="478">
        <v>34500000</v>
      </c>
      <c r="M253" s="478">
        <v>339352</v>
      </c>
      <c r="N253" s="478">
        <v>34839352</v>
      </c>
      <c r="O253" s="479"/>
    </row>
    <row r="254" spans="1:15" x14ac:dyDescent="0.15">
      <c r="A254" s="265" t="s">
        <v>303</v>
      </c>
      <c r="B254" s="261">
        <v>612</v>
      </c>
      <c r="C254" s="261" t="s">
        <v>329</v>
      </c>
      <c r="D254" s="262" t="s">
        <v>214</v>
      </c>
      <c r="E254" s="474">
        <v>10500000</v>
      </c>
      <c r="F254" s="262" t="s">
        <v>331</v>
      </c>
      <c r="G254" s="476">
        <v>0</v>
      </c>
      <c r="H254" s="262" t="s">
        <v>184</v>
      </c>
      <c r="I254" s="476">
        <v>7.5</v>
      </c>
      <c r="J254" s="478">
        <v>10500000000</v>
      </c>
      <c r="K254" s="478">
        <v>10500000000</v>
      </c>
      <c r="L254" s="478">
        <v>10500000</v>
      </c>
      <c r="M254" s="478">
        <v>0</v>
      </c>
      <c r="N254" s="478">
        <v>10500000</v>
      </c>
      <c r="O254" s="479"/>
    </row>
    <row r="255" spans="1:15" x14ac:dyDescent="0.15">
      <c r="A255" s="265" t="s">
        <v>303</v>
      </c>
      <c r="B255" s="261">
        <v>614</v>
      </c>
      <c r="C255" s="261" t="s">
        <v>332</v>
      </c>
      <c r="D255" s="262" t="s">
        <v>214</v>
      </c>
      <c r="E255" s="474">
        <v>13500000</v>
      </c>
      <c r="F255" s="262" t="s">
        <v>333</v>
      </c>
      <c r="G255" s="476">
        <v>6.5</v>
      </c>
      <c r="H255" s="262" t="s">
        <v>184</v>
      </c>
      <c r="I255" s="476">
        <v>6.5</v>
      </c>
      <c r="J255" s="478">
        <v>13500000000</v>
      </c>
      <c r="K255" s="478">
        <v>13500000000</v>
      </c>
      <c r="L255" s="478">
        <v>13500000</v>
      </c>
      <c r="M255" s="478">
        <v>70622</v>
      </c>
      <c r="N255" s="478">
        <v>13570622</v>
      </c>
      <c r="O255" s="479"/>
    </row>
    <row r="256" spans="1:15" x14ac:dyDescent="0.15">
      <c r="A256" s="265" t="s">
        <v>303</v>
      </c>
      <c r="B256" s="261">
        <v>614</v>
      </c>
      <c r="C256" s="261" t="s">
        <v>332</v>
      </c>
      <c r="D256" s="262" t="s">
        <v>214</v>
      </c>
      <c r="E256" s="474">
        <v>10500000</v>
      </c>
      <c r="F256" s="262" t="s">
        <v>334</v>
      </c>
      <c r="G256" s="476">
        <v>0</v>
      </c>
      <c r="H256" s="262" t="s">
        <v>184</v>
      </c>
      <c r="I256" s="476">
        <v>6.75</v>
      </c>
      <c r="J256" s="478">
        <v>10500000000</v>
      </c>
      <c r="K256" s="478">
        <v>7500000900</v>
      </c>
      <c r="L256" s="478">
        <v>7500001</v>
      </c>
      <c r="M256" s="478">
        <v>0</v>
      </c>
      <c r="N256" s="478">
        <v>7500001</v>
      </c>
      <c r="O256" s="479"/>
    </row>
    <row r="257" spans="1:15" x14ac:dyDescent="0.15">
      <c r="A257" s="265"/>
      <c r="B257" s="261"/>
      <c r="C257" s="261"/>
      <c r="D257" s="262"/>
      <c r="E257" s="474"/>
      <c r="F257" s="262"/>
      <c r="G257" s="476"/>
      <c r="H257" s="262"/>
      <c r="I257" s="476"/>
      <c r="J257" s="478"/>
      <c r="K257" s="478"/>
      <c r="L257" s="478"/>
      <c r="M257" s="478"/>
      <c r="N257" s="478"/>
      <c r="O257" s="479"/>
    </row>
    <row r="258" spans="1:15" x14ac:dyDescent="0.15">
      <c r="A258" s="265" t="s">
        <v>335</v>
      </c>
      <c r="B258" s="261">
        <v>626</v>
      </c>
      <c r="C258" s="261" t="s">
        <v>336</v>
      </c>
      <c r="D258" s="262" t="s">
        <v>298</v>
      </c>
      <c r="E258" s="474">
        <v>100000</v>
      </c>
      <c r="F258" s="262" t="s">
        <v>337</v>
      </c>
      <c r="G258" s="476">
        <v>0</v>
      </c>
      <c r="H258" s="262" t="s">
        <v>338</v>
      </c>
      <c r="I258" s="476">
        <v>0.5</v>
      </c>
      <c r="J258" s="478"/>
      <c r="K258" s="478"/>
      <c r="L258" s="478"/>
      <c r="M258" s="478"/>
      <c r="N258" s="478"/>
      <c r="O258" s="479"/>
    </row>
    <row r="259" spans="1:15" x14ac:dyDescent="0.15">
      <c r="A259" s="265" t="s">
        <v>335</v>
      </c>
      <c r="B259" s="261">
        <v>626</v>
      </c>
      <c r="C259" s="261" t="s">
        <v>336</v>
      </c>
      <c r="D259" s="262" t="s">
        <v>298</v>
      </c>
      <c r="E259" s="474">
        <v>100000</v>
      </c>
      <c r="F259" s="262" t="s">
        <v>339</v>
      </c>
      <c r="G259" s="476">
        <v>0</v>
      </c>
      <c r="H259" s="262" t="s">
        <v>338</v>
      </c>
      <c r="I259" s="476">
        <v>0.25</v>
      </c>
      <c r="J259" s="478"/>
      <c r="K259" s="478"/>
      <c r="L259" s="478"/>
      <c r="M259" s="478"/>
      <c r="N259" s="478"/>
      <c r="O259" s="479"/>
    </row>
    <row r="260" spans="1:15" x14ac:dyDescent="0.15">
      <c r="A260" s="265" t="s">
        <v>303</v>
      </c>
      <c r="B260" s="261">
        <v>628</v>
      </c>
      <c r="C260" s="261" t="s">
        <v>340</v>
      </c>
      <c r="D260" s="262" t="s">
        <v>214</v>
      </c>
      <c r="E260" s="474">
        <v>33500000</v>
      </c>
      <c r="F260" s="262" t="s">
        <v>341</v>
      </c>
      <c r="G260" s="476">
        <v>6.5</v>
      </c>
      <c r="H260" s="262" t="s">
        <v>184</v>
      </c>
      <c r="I260" s="476">
        <v>7.25</v>
      </c>
      <c r="J260" s="478">
        <v>33500000000</v>
      </c>
      <c r="K260" s="478">
        <v>33500000000</v>
      </c>
      <c r="L260" s="478">
        <v>33500000</v>
      </c>
      <c r="M260" s="478">
        <v>356337</v>
      </c>
      <c r="N260" s="478">
        <v>33856337</v>
      </c>
      <c r="O260" s="479"/>
    </row>
    <row r="261" spans="1:15" x14ac:dyDescent="0.15">
      <c r="A261" s="265" t="s">
        <v>303</v>
      </c>
      <c r="B261" s="261">
        <v>628</v>
      </c>
      <c r="C261" s="261" t="s">
        <v>340</v>
      </c>
      <c r="D261" s="262" t="s">
        <v>214</v>
      </c>
      <c r="E261" s="474">
        <v>6500000</v>
      </c>
      <c r="F261" s="262" t="s">
        <v>342</v>
      </c>
      <c r="G261" s="476">
        <v>0</v>
      </c>
      <c r="H261" s="262" t="s">
        <v>184</v>
      </c>
      <c r="I261" s="476">
        <v>7.5</v>
      </c>
      <c r="J261" s="478">
        <v>6500000000</v>
      </c>
      <c r="K261" s="478">
        <v>6500000000</v>
      </c>
      <c r="L261" s="478">
        <v>6500000</v>
      </c>
      <c r="M261" s="478">
        <v>0</v>
      </c>
      <c r="N261" s="478">
        <v>6500000</v>
      </c>
      <c r="O261" s="479"/>
    </row>
    <row r="262" spans="1:15" x14ac:dyDescent="0.15">
      <c r="A262" s="265" t="s">
        <v>303</v>
      </c>
      <c r="B262" s="261">
        <v>631</v>
      </c>
      <c r="C262" s="261" t="s">
        <v>343</v>
      </c>
      <c r="D262" s="262" t="s">
        <v>214</v>
      </c>
      <c r="E262" s="474">
        <v>25000000</v>
      </c>
      <c r="F262" s="262" t="s">
        <v>344</v>
      </c>
      <c r="G262" s="476">
        <v>6.5</v>
      </c>
      <c r="H262" s="262" t="s">
        <v>184</v>
      </c>
      <c r="I262" s="476">
        <v>6</v>
      </c>
      <c r="J262" s="478">
        <v>25000000000</v>
      </c>
      <c r="K262" s="478">
        <v>25000000000</v>
      </c>
      <c r="L262" s="478">
        <v>25000000</v>
      </c>
      <c r="M262" s="478">
        <v>265923</v>
      </c>
      <c r="N262" s="478">
        <v>25265923</v>
      </c>
      <c r="O262" s="479"/>
    </row>
    <row r="263" spans="1:15" x14ac:dyDescent="0.15">
      <c r="A263" s="265" t="s">
        <v>345</v>
      </c>
      <c r="B263" s="261">
        <v>631</v>
      </c>
      <c r="C263" s="261" t="s">
        <v>343</v>
      </c>
      <c r="D263" s="262" t="s">
        <v>214</v>
      </c>
      <c r="E263" s="474">
        <v>3500000</v>
      </c>
      <c r="F263" s="262" t="s">
        <v>346</v>
      </c>
      <c r="G263" s="476">
        <v>7</v>
      </c>
      <c r="H263" s="262" t="s">
        <v>184</v>
      </c>
      <c r="I263" s="476">
        <v>6</v>
      </c>
      <c r="J263" s="478"/>
      <c r="K263" s="478"/>
      <c r="L263" s="478"/>
      <c r="M263" s="478"/>
      <c r="N263" s="478"/>
      <c r="O263" s="479"/>
    </row>
    <row r="264" spans="1:15" x14ac:dyDescent="0.15">
      <c r="A264" s="265" t="s">
        <v>303</v>
      </c>
      <c r="B264" s="261">
        <v>631</v>
      </c>
      <c r="C264" s="261" t="s">
        <v>343</v>
      </c>
      <c r="D264" s="262" t="s">
        <v>214</v>
      </c>
      <c r="E264" s="474">
        <v>10000</v>
      </c>
      <c r="F264" s="262" t="s">
        <v>347</v>
      </c>
      <c r="G264" s="476">
        <v>0</v>
      </c>
      <c r="H264" s="262" t="s">
        <v>184</v>
      </c>
      <c r="I264" s="476">
        <v>6.25</v>
      </c>
      <c r="J264" s="478">
        <v>10000000</v>
      </c>
      <c r="K264" s="478">
        <v>10000000</v>
      </c>
      <c r="L264" s="478">
        <v>10000</v>
      </c>
      <c r="M264" s="478">
        <v>0</v>
      </c>
      <c r="N264" s="478">
        <v>10000</v>
      </c>
      <c r="O264" s="479"/>
    </row>
    <row r="265" spans="1:15" x14ac:dyDescent="0.15">
      <c r="A265" s="265"/>
      <c r="B265" s="261"/>
      <c r="C265" s="261"/>
      <c r="D265" s="262"/>
      <c r="E265" s="474"/>
      <c r="F265" s="262"/>
      <c r="G265" s="476"/>
      <c r="H265" s="262"/>
      <c r="I265" s="476"/>
      <c r="J265" s="478"/>
      <c r="K265" s="478"/>
      <c r="L265" s="478"/>
      <c r="M265" s="478"/>
      <c r="N265" s="478"/>
      <c r="O265" s="479"/>
    </row>
    <row r="266" spans="1:15" x14ac:dyDescent="0.15">
      <c r="A266" s="265" t="s">
        <v>348</v>
      </c>
      <c r="B266" s="261">
        <v>634</v>
      </c>
      <c r="C266" s="261" t="s">
        <v>349</v>
      </c>
      <c r="D266" s="262" t="s">
        <v>298</v>
      </c>
      <c r="E266" s="474">
        <v>50000</v>
      </c>
      <c r="F266" s="262" t="s">
        <v>350</v>
      </c>
      <c r="G266" s="476">
        <v>0</v>
      </c>
      <c r="H266" s="262" t="s">
        <v>338</v>
      </c>
      <c r="I266" s="476">
        <v>8.4931506849315067E-2</v>
      </c>
      <c r="J266" s="478"/>
      <c r="K266" s="478"/>
      <c r="L266" s="478"/>
      <c r="M266" s="478"/>
      <c r="N266" s="478"/>
      <c r="O266" s="479"/>
    </row>
    <row r="267" spans="1:15" x14ac:dyDescent="0.15">
      <c r="A267" s="265" t="s">
        <v>348</v>
      </c>
      <c r="B267" s="261">
        <v>634</v>
      </c>
      <c r="C267" s="261" t="s">
        <v>349</v>
      </c>
      <c r="D267" s="262" t="s">
        <v>298</v>
      </c>
      <c r="E267" s="474">
        <v>50000</v>
      </c>
      <c r="F267" s="262" t="s">
        <v>351</v>
      </c>
      <c r="G267" s="476">
        <v>0</v>
      </c>
      <c r="H267" s="262" t="s">
        <v>338</v>
      </c>
      <c r="I267" s="476">
        <v>0.24931506849315069</v>
      </c>
      <c r="J267" s="478"/>
      <c r="K267" s="478"/>
      <c r="L267" s="478"/>
      <c r="M267" s="478"/>
      <c r="N267" s="478"/>
      <c r="O267" s="479"/>
    </row>
    <row r="268" spans="1:15" x14ac:dyDescent="0.15">
      <c r="A268" s="265" t="s">
        <v>348</v>
      </c>
      <c r="B268" s="261">
        <v>634</v>
      </c>
      <c r="C268" s="261" t="s">
        <v>349</v>
      </c>
      <c r="D268" s="262" t="s">
        <v>298</v>
      </c>
      <c r="E268" s="474">
        <v>50000</v>
      </c>
      <c r="F268" s="262" t="s">
        <v>352</v>
      </c>
      <c r="G268" s="476">
        <v>0</v>
      </c>
      <c r="H268" s="262" t="s">
        <v>338</v>
      </c>
      <c r="I268" s="476">
        <v>0.49589041095890413</v>
      </c>
      <c r="J268" s="468"/>
      <c r="K268" s="468"/>
      <c r="L268" s="468"/>
      <c r="M268" s="468"/>
      <c r="N268" s="468"/>
      <c r="O268" s="479"/>
    </row>
    <row r="269" spans="1:15" x14ac:dyDescent="0.15">
      <c r="A269" s="265" t="s">
        <v>348</v>
      </c>
      <c r="B269" s="261">
        <v>634</v>
      </c>
      <c r="C269" s="261" t="s">
        <v>349</v>
      </c>
      <c r="D269" s="262" t="s">
        <v>298</v>
      </c>
      <c r="E269" s="474">
        <v>50000</v>
      </c>
      <c r="F269" s="262" t="s">
        <v>353</v>
      </c>
      <c r="G269" s="476">
        <v>0</v>
      </c>
      <c r="H269" s="262" t="s">
        <v>338</v>
      </c>
      <c r="I269" s="476">
        <v>0.989041095890411</v>
      </c>
      <c r="J269" s="468"/>
      <c r="K269" s="468"/>
      <c r="L269" s="468"/>
      <c r="M269" s="468"/>
      <c r="N269" s="468"/>
      <c r="O269" s="479"/>
    </row>
    <row r="270" spans="1:15" x14ac:dyDescent="0.15">
      <c r="A270" s="265" t="s">
        <v>348</v>
      </c>
      <c r="B270" s="261">
        <v>634</v>
      </c>
      <c r="C270" s="261" t="s">
        <v>349</v>
      </c>
      <c r="D270" s="262" t="s">
        <v>214</v>
      </c>
      <c r="E270" s="474">
        <v>25000000</v>
      </c>
      <c r="F270" s="262" t="s">
        <v>354</v>
      </c>
      <c r="G270" s="476">
        <v>0</v>
      </c>
      <c r="H270" s="262" t="s">
        <v>338</v>
      </c>
      <c r="I270" s="476">
        <v>8.4931506849315067E-2</v>
      </c>
      <c r="J270" s="468"/>
      <c r="K270" s="468"/>
      <c r="L270" s="468"/>
      <c r="M270" s="468"/>
      <c r="N270" s="468"/>
      <c r="O270" s="479"/>
    </row>
    <row r="271" spans="1:15" x14ac:dyDescent="0.15">
      <c r="A271" s="265" t="s">
        <v>348</v>
      </c>
      <c r="B271" s="261">
        <v>634</v>
      </c>
      <c r="C271" s="261" t="s">
        <v>349</v>
      </c>
      <c r="D271" s="262" t="s">
        <v>214</v>
      </c>
      <c r="E271" s="474">
        <v>25000000</v>
      </c>
      <c r="F271" s="262" t="s">
        <v>355</v>
      </c>
      <c r="G271" s="476">
        <v>0</v>
      </c>
      <c r="H271" s="262" t="s">
        <v>338</v>
      </c>
      <c r="I271" s="476">
        <v>0.24931506849315069</v>
      </c>
      <c r="J271" s="478"/>
      <c r="K271" s="478"/>
      <c r="L271" s="478"/>
      <c r="M271" s="478"/>
      <c r="N271" s="478"/>
      <c r="O271" s="479"/>
    </row>
    <row r="272" spans="1:15" x14ac:dyDescent="0.15">
      <c r="A272" s="265" t="s">
        <v>348</v>
      </c>
      <c r="B272" s="261">
        <v>634</v>
      </c>
      <c r="C272" s="261" t="s">
        <v>349</v>
      </c>
      <c r="D272" s="262" t="s">
        <v>214</v>
      </c>
      <c r="E272" s="474">
        <v>25000000</v>
      </c>
      <c r="F272" s="262" t="s">
        <v>356</v>
      </c>
      <c r="G272" s="476">
        <v>0</v>
      </c>
      <c r="H272" s="262" t="s">
        <v>338</v>
      </c>
      <c r="I272" s="476">
        <v>0.49589041095890413</v>
      </c>
      <c r="J272" s="478"/>
      <c r="K272" s="478"/>
      <c r="L272" s="478"/>
      <c r="M272" s="478"/>
      <c r="N272" s="478"/>
      <c r="O272" s="479"/>
    </row>
    <row r="273" spans="1:15" x14ac:dyDescent="0.15">
      <c r="A273" s="265" t="s">
        <v>348</v>
      </c>
      <c r="B273" s="261">
        <v>634</v>
      </c>
      <c r="C273" s="261" t="s">
        <v>349</v>
      </c>
      <c r="D273" s="262" t="s">
        <v>214</v>
      </c>
      <c r="E273" s="474">
        <v>25000000</v>
      </c>
      <c r="F273" s="262" t="s">
        <v>357</v>
      </c>
      <c r="G273" s="476">
        <v>0</v>
      </c>
      <c r="H273" s="262" t="s">
        <v>338</v>
      </c>
      <c r="I273" s="476">
        <v>0.989041095890411</v>
      </c>
      <c r="J273" s="468"/>
      <c r="K273" s="468"/>
      <c r="L273" s="468"/>
      <c r="M273" s="468"/>
      <c r="N273" s="468"/>
      <c r="O273" s="479"/>
    </row>
    <row r="274" spans="1:15" x14ac:dyDescent="0.15">
      <c r="A274" s="265" t="s">
        <v>348</v>
      </c>
      <c r="B274" s="261">
        <v>634</v>
      </c>
      <c r="C274" s="261" t="s">
        <v>349</v>
      </c>
      <c r="D274" s="262" t="s">
        <v>214</v>
      </c>
      <c r="E274" s="474">
        <v>25000000</v>
      </c>
      <c r="F274" s="262" t="s">
        <v>358</v>
      </c>
      <c r="G274" s="476">
        <v>0</v>
      </c>
      <c r="H274" s="262" t="s">
        <v>338</v>
      </c>
      <c r="I274" s="476">
        <v>0.24931506849315069</v>
      </c>
      <c r="J274" s="468"/>
      <c r="K274" s="468"/>
      <c r="L274" s="468"/>
      <c r="M274" s="468"/>
      <c r="N274" s="468"/>
      <c r="O274" s="479"/>
    </row>
    <row r="275" spans="1:15" x14ac:dyDescent="0.15">
      <c r="A275" s="265" t="s">
        <v>348</v>
      </c>
      <c r="B275" s="261">
        <v>634</v>
      </c>
      <c r="C275" s="261" t="s">
        <v>349</v>
      </c>
      <c r="D275" s="262" t="s">
        <v>214</v>
      </c>
      <c r="E275" s="474">
        <v>25000000</v>
      </c>
      <c r="F275" s="262" t="s">
        <v>359</v>
      </c>
      <c r="G275" s="476">
        <v>0</v>
      </c>
      <c r="H275" s="262" t="s">
        <v>338</v>
      </c>
      <c r="I275" s="476">
        <v>0.49589041095890413</v>
      </c>
      <c r="J275" s="468"/>
      <c r="K275" s="468"/>
      <c r="L275" s="468"/>
      <c r="M275" s="468"/>
      <c r="N275" s="468"/>
      <c r="O275" s="479"/>
    </row>
    <row r="276" spans="1:15" x14ac:dyDescent="0.15">
      <c r="A276" s="265" t="s">
        <v>348</v>
      </c>
      <c r="B276" s="261">
        <v>634</v>
      </c>
      <c r="C276" s="261" t="s">
        <v>349</v>
      </c>
      <c r="D276" s="262" t="s">
        <v>214</v>
      </c>
      <c r="E276" s="474">
        <v>25000000</v>
      </c>
      <c r="F276" s="262" t="s">
        <v>360</v>
      </c>
      <c r="G276" s="476">
        <v>0</v>
      </c>
      <c r="H276" s="262" t="s">
        <v>338</v>
      </c>
      <c r="I276" s="476">
        <v>0.989041095890411</v>
      </c>
      <c r="J276" s="468"/>
      <c r="K276" s="468"/>
      <c r="L276" s="468"/>
      <c r="M276" s="468"/>
      <c r="N276" s="468"/>
      <c r="O276" s="479"/>
    </row>
    <row r="277" spans="1:15" x14ac:dyDescent="0.15">
      <c r="A277" s="265" t="s">
        <v>348</v>
      </c>
      <c r="B277" s="261">
        <v>634</v>
      </c>
      <c r="C277" s="261" t="s">
        <v>349</v>
      </c>
      <c r="D277" s="262" t="s">
        <v>298</v>
      </c>
      <c r="E277" s="474">
        <v>50000</v>
      </c>
      <c r="F277" s="262" t="s">
        <v>361</v>
      </c>
      <c r="G277" s="476">
        <v>0</v>
      </c>
      <c r="H277" s="262" t="s">
        <v>338</v>
      </c>
      <c r="I277" s="476">
        <v>0.24931506849315069</v>
      </c>
      <c r="J277" s="478"/>
      <c r="K277" s="478"/>
      <c r="L277" s="478"/>
      <c r="M277" s="478"/>
      <c r="N277" s="478"/>
      <c r="O277" s="479"/>
    </row>
    <row r="278" spans="1:15" x14ac:dyDescent="0.15">
      <c r="A278" s="265" t="s">
        <v>348</v>
      </c>
      <c r="B278" s="261">
        <v>634</v>
      </c>
      <c r="C278" s="261" t="s">
        <v>349</v>
      </c>
      <c r="D278" s="262" t="s">
        <v>298</v>
      </c>
      <c r="E278" s="474">
        <v>50000</v>
      </c>
      <c r="F278" s="262" t="s">
        <v>362</v>
      </c>
      <c r="G278" s="476">
        <v>0</v>
      </c>
      <c r="H278" s="262" t="s">
        <v>338</v>
      </c>
      <c r="I278" s="476">
        <v>0.49589041095890413</v>
      </c>
      <c r="J278" s="478"/>
      <c r="K278" s="478"/>
      <c r="L278" s="478"/>
      <c r="M278" s="478"/>
      <c r="N278" s="478"/>
      <c r="O278" s="479"/>
    </row>
    <row r="279" spans="1:15" x14ac:dyDescent="0.15">
      <c r="A279" s="265" t="s">
        <v>296</v>
      </c>
      <c r="B279" s="261">
        <v>634</v>
      </c>
      <c r="C279" s="261" t="s">
        <v>349</v>
      </c>
      <c r="D279" s="262" t="s">
        <v>298</v>
      </c>
      <c r="E279" s="474">
        <v>50000</v>
      </c>
      <c r="F279" s="262" t="s">
        <v>363</v>
      </c>
      <c r="G279" s="476">
        <v>0</v>
      </c>
      <c r="H279" s="262" t="s">
        <v>338</v>
      </c>
      <c r="I279" s="476">
        <v>0.989041095890411</v>
      </c>
      <c r="J279" s="478">
        <v>25440000</v>
      </c>
      <c r="K279" s="478">
        <v>0</v>
      </c>
      <c r="L279" s="478">
        <v>0</v>
      </c>
      <c r="M279" s="478"/>
      <c r="N279" s="478"/>
      <c r="O279" s="479"/>
    </row>
    <row r="280" spans="1:15" x14ac:dyDescent="0.15">
      <c r="A280" s="265"/>
      <c r="B280" s="261"/>
      <c r="C280" s="261"/>
      <c r="D280" s="262"/>
      <c r="E280" s="474"/>
      <c r="F280" s="262"/>
      <c r="G280" s="476"/>
      <c r="H280" s="262"/>
      <c r="I280" s="476"/>
      <c r="J280" s="478"/>
      <c r="K280" s="478"/>
      <c r="L280" s="478"/>
      <c r="M280" s="478"/>
      <c r="N280" s="478"/>
      <c r="O280" s="479"/>
    </row>
    <row r="281" spans="1:15" x14ac:dyDescent="0.15">
      <c r="A281" s="265" t="s">
        <v>345</v>
      </c>
      <c r="B281" s="261">
        <v>657</v>
      </c>
      <c r="C281" s="261" t="s">
        <v>364</v>
      </c>
      <c r="D281" s="262" t="s">
        <v>214</v>
      </c>
      <c r="E281" s="474">
        <v>26100000</v>
      </c>
      <c r="F281" s="262" t="s">
        <v>365</v>
      </c>
      <c r="G281" s="476">
        <v>7.5</v>
      </c>
      <c r="H281" s="262" t="s">
        <v>184</v>
      </c>
      <c r="I281" s="476">
        <v>6.5</v>
      </c>
      <c r="J281" s="478"/>
      <c r="K281" s="478"/>
      <c r="L281" s="478"/>
      <c r="M281" s="478"/>
      <c r="N281" s="478"/>
      <c r="O281" s="479"/>
    </row>
    <row r="282" spans="1:15" x14ac:dyDescent="0.15">
      <c r="A282" s="265" t="s">
        <v>345</v>
      </c>
      <c r="B282" s="261">
        <v>657</v>
      </c>
      <c r="C282" s="261" t="s">
        <v>364</v>
      </c>
      <c r="D282" s="262" t="s">
        <v>214</v>
      </c>
      <c r="E282" s="474">
        <v>18900000</v>
      </c>
      <c r="F282" s="262" t="s">
        <v>366</v>
      </c>
      <c r="G282" s="476">
        <v>0</v>
      </c>
      <c r="H282" s="262" t="s">
        <v>184</v>
      </c>
      <c r="I282" s="476">
        <v>6.75</v>
      </c>
      <c r="J282" s="478"/>
      <c r="K282" s="478"/>
      <c r="L282" s="478"/>
      <c r="M282" s="478"/>
      <c r="N282" s="478"/>
      <c r="O282" s="479"/>
    </row>
    <row r="283" spans="1:15" x14ac:dyDescent="0.15">
      <c r="A283" s="265" t="s">
        <v>296</v>
      </c>
      <c r="B283" s="261">
        <v>658</v>
      </c>
      <c r="C283" s="490" t="s">
        <v>367</v>
      </c>
      <c r="D283" s="262" t="s">
        <v>214</v>
      </c>
      <c r="E283" s="474">
        <v>10000000</v>
      </c>
      <c r="F283" s="262" t="s">
        <v>368</v>
      </c>
      <c r="G283" s="476">
        <v>7</v>
      </c>
      <c r="H283" s="262" t="s">
        <v>184</v>
      </c>
      <c r="I283" s="476">
        <v>5</v>
      </c>
      <c r="J283" s="478">
        <v>10000000000</v>
      </c>
      <c r="K283" s="478">
        <v>10000000000</v>
      </c>
      <c r="L283" s="478">
        <v>10000000</v>
      </c>
      <c r="M283" s="478">
        <v>55708</v>
      </c>
      <c r="N283" s="478">
        <v>10055708</v>
      </c>
      <c r="O283" s="479"/>
    </row>
    <row r="284" spans="1:15" x14ac:dyDescent="0.15">
      <c r="A284" s="265" t="s">
        <v>301</v>
      </c>
      <c r="B284" s="261">
        <v>658</v>
      </c>
      <c r="C284" s="490" t="s">
        <v>367</v>
      </c>
      <c r="D284" s="262" t="s">
        <v>214</v>
      </c>
      <c r="E284" s="474">
        <v>50</v>
      </c>
      <c r="F284" s="262" t="s">
        <v>369</v>
      </c>
      <c r="G284" s="476">
        <v>8.5</v>
      </c>
      <c r="H284" s="262" t="s">
        <v>184</v>
      </c>
      <c r="I284" s="476">
        <v>5.25</v>
      </c>
      <c r="J284" s="478">
        <v>50000</v>
      </c>
      <c r="K284" s="478">
        <v>52081</v>
      </c>
      <c r="L284" s="478">
        <v>52</v>
      </c>
      <c r="M284" s="478">
        <v>2</v>
      </c>
      <c r="N284" s="478">
        <v>54</v>
      </c>
      <c r="O284" s="479"/>
    </row>
    <row r="285" spans="1:15" x14ac:dyDescent="0.15">
      <c r="A285" s="265"/>
      <c r="B285" s="261"/>
      <c r="C285" s="490"/>
      <c r="D285" s="262"/>
      <c r="E285" s="474"/>
      <c r="F285" s="262"/>
      <c r="G285" s="476"/>
      <c r="H285" s="262"/>
      <c r="I285" s="476"/>
      <c r="J285" s="478"/>
      <c r="K285" s="478"/>
      <c r="L285" s="478"/>
      <c r="M285" s="478"/>
      <c r="N285" s="478"/>
      <c r="O285" s="479"/>
    </row>
    <row r="286" spans="1:15" x14ac:dyDescent="0.15">
      <c r="A286" s="265" t="s">
        <v>370</v>
      </c>
      <c r="B286" s="261">
        <v>693</v>
      </c>
      <c r="C286" s="490" t="s">
        <v>371</v>
      </c>
      <c r="D286" s="262" t="s">
        <v>298</v>
      </c>
      <c r="E286" s="474">
        <v>50000</v>
      </c>
      <c r="F286" s="262" t="s">
        <v>51</v>
      </c>
      <c r="G286" s="476">
        <v>0</v>
      </c>
      <c r="H286" s="262" t="s">
        <v>338</v>
      </c>
      <c r="I286" s="476">
        <v>8.3333333333333329E-2</v>
      </c>
      <c r="J286" s="478"/>
      <c r="K286" s="478"/>
      <c r="L286" s="478"/>
      <c r="M286" s="478"/>
      <c r="N286" s="478"/>
      <c r="O286" s="479"/>
    </row>
    <row r="287" spans="1:15" x14ac:dyDescent="0.15">
      <c r="A287" s="265" t="s">
        <v>370</v>
      </c>
      <c r="B287" s="261">
        <v>693</v>
      </c>
      <c r="C287" s="490" t="s">
        <v>371</v>
      </c>
      <c r="D287" s="262" t="s">
        <v>298</v>
      </c>
      <c r="E287" s="474">
        <v>50000</v>
      </c>
      <c r="F287" s="262" t="s">
        <v>52</v>
      </c>
      <c r="G287" s="476">
        <v>0</v>
      </c>
      <c r="H287" s="262" t="s">
        <v>338</v>
      </c>
      <c r="I287" s="476">
        <v>0.25</v>
      </c>
      <c r="J287" s="478"/>
      <c r="K287" s="478"/>
      <c r="L287" s="478"/>
      <c r="M287" s="478"/>
      <c r="N287" s="478"/>
      <c r="O287" s="479"/>
    </row>
    <row r="288" spans="1:15" x14ac:dyDescent="0.15">
      <c r="A288" s="265" t="s">
        <v>370</v>
      </c>
      <c r="B288" s="261">
        <v>693</v>
      </c>
      <c r="C288" s="490" t="s">
        <v>371</v>
      </c>
      <c r="D288" s="262" t="s">
        <v>298</v>
      </c>
      <c r="E288" s="474">
        <v>50000</v>
      </c>
      <c r="F288" s="262" t="s">
        <v>372</v>
      </c>
      <c r="G288" s="476">
        <v>0</v>
      </c>
      <c r="H288" s="262" t="s">
        <v>338</v>
      </c>
      <c r="I288" s="476">
        <v>0.5</v>
      </c>
      <c r="J288" s="478"/>
      <c r="K288" s="478"/>
      <c r="L288" s="478"/>
      <c r="M288" s="478"/>
      <c r="N288" s="478"/>
      <c r="O288" s="479"/>
    </row>
    <row r="289" spans="1:15" x14ac:dyDescent="0.15">
      <c r="A289" s="265" t="s">
        <v>370</v>
      </c>
      <c r="B289" s="261">
        <v>693</v>
      </c>
      <c r="C289" s="490" t="s">
        <v>371</v>
      </c>
      <c r="D289" s="262" t="s">
        <v>298</v>
      </c>
      <c r="E289" s="474">
        <v>50000</v>
      </c>
      <c r="F289" s="262" t="s">
        <v>373</v>
      </c>
      <c r="G289" s="476">
        <v>0</v>
      </c>
      <c r="H289" s="262" t="s">
        <v>338</v>
      </c>
      <c r="I289" s="476">
        <v>1</v>
      </c>
      <c r="J289" s="478"/>
      <c r="K289" s="478"/>
      <c r="L289" s="478"/>
      <c r="M289" s="478"/>
      <c r="N289" s="478"/>
      <c r="O289" s="479"/>
    </row>
    <row r="290" spans="1:15" x14ac:dyDescent="0.15">
      <c r="A290" s="265" t="s">
        <v>370</v>
      </c>
      <c r="B290" s="261">
        <v>693</v>
      </c>
      <c r="C290" s="490" t="s">
        <v>371</v>
      </c>
      <c r="D290" s="262" t="s">
        <v>298</v>
      </c>
      <c r="E290" s="474">
        <v>50000</v>
      </c>
      <c r="F290" s="262" t="s">
        <v>374</v>
      </c>
      <c r="G290" s="476">
        <v>0</v>
      </c>
      <c r="H290" s="262" t="s">
        <v>338</v>
      </c>
      <c r="I290" s="476">
        <v>1.5</v>
      </c>
      <c r="J290" s="478"/>
      <c r="K290" s="478"/>
      <c r="L290" s="478"/>
      <c r="M290" s="478"/>
      <c r="N290" s="478"/>
      <c r="O290" s="479"/>
    </row>
    <row r="291" spans="1:15" x14ac:dyDescent="0.15">
      <c r="A291" s="265" t="s">
        <v>370</v>
      </c>
      <c r="B291" s="261">
        <v>693</v>
      </c>
      <c r="C291" s="490" t="s">
        <v>371</v>
      </c>
      <c r="D291" s="262" t="s">
        <v>214</v>
      </c>
      <c r="E291" s="474">
        <v>25000000</v>
      </c>
      <c r="F291" s="262" t="s">
        <v>54</v>
      </c>
      <c r="G291" s="476">
        <v>0</v>
      </c>
      <c r="H291" s="262" t="s">
        <v>338</v>
      </c>
      <c r="I291" s="476">
        <v>8.3333333333333329E-2</v>
      </c>
      <c r="J291" s="478"/>
      <c r="K291" s="478"/>
      <c r="L291" s="478"/>
      <c r="M291" s="478"/>
      <c r="N291" s="478"/>
      <c r="O291" s="479"/>
    </row>
    <row r="292" spans="1:15" x14ac:dyDescent="0.15">
      <c r="A292" s="265" t="s">
        <v>370</v>
      </c>
      <c r="B292" s="261">
        <v>693</v>
      </c>
      <c r="C292" s="490" t="s">
        <v>371</v>
      </c>
      <c r="D292" s="262" t="s">
        <v>214</v>
      </c>
      <c r="E292" s="474">
        <v>25000000</v>
      </c>
      <c r="F292" s="262" t="s">
        <v>375</v>
      </c>
      <c r="G292" s="476">
        <v>0</v>
      </c>
      <c r="H292" s="262" t="s">
        <v>338</v>
      </c>
      <c r="I292" s="476">
        <v>0.25</v>
      </c>
      <c r="J292" s="478"/>
      <c r="K292" s="478"/>
      <c r="L292" s="478"/>
      <c r="M292" s="478"/>
      <c r="N292" s="478"/>
      <c r="O292" s="479"/>
    </row>
    <row r="293" spans="1:15" x14ac:dyDescent="0.15">
      <c r="A293" s="265" t="s">
        <v>370</v>
      </c>
      <c r="B293" s="261">
        <v>693</v>
      </c>
      <c r="C293" s="490" t="s">
        <v>371</v>
      </c>
      <c r="D293" s="262" t="s">
        <v>214</v>
      </c>
      <c r="E293" s="474">
        <v>25000000</v>
      </c>
      <c r="F293" s="262" t="s">
        <v>376</v>
      </c>
      <c r="G293" s="476">
        <v>0</v>
      </c>
      <c r="H293" s="262" t="s">
        <v>338</v>
      </c>
      <c r="I293" s="476">
        <v>0.5</v>
      </c>
      <c r="J293" s="478"/>
      <c r="K293" s="478"/>
      <c r="L293" s="478"/>
      <c r="M293" s="478"/>
      <c r="N293" s="478"/>
      <c r="O293" s="479"/>
    </row>
    <row r="294" spans="1:15" x14ac:dyDescent="0.15">
      <c r="A294" s="265" t="s">
        <v>370</v>
      </c>
      <c r="B294" s="261">
        <v>693</v>
      </c>
      <c r="C294" s="490" t="s">
        <v>371</v>
      </c>
      <c r="D294" s="262" t="s">
        <v>214</v>
      </c>
      <c r="E294" s="474">
        <v>25000000</v>
      </c>
      <c r="F294" s="262" t="s">
        <v>377</v>
      </c>
      <c r="G294" s="476">
        <v>0</v>
      </c>
      <c r="H294" s="262" t="s">
        <v>338</v>
      </c>
      <c r="I294" s="476">
        <v>1</v>
      </c>
      <c r="J294" s="478"/>
      <c r="K294" s="478"/>
      <c r="L294" s="478"/>
      <c r="M294" s="478"/>
      <c r="N294" s="478"/>
      <c r="O294" s="479"/>
    </row>
    <row r="295" spans="1:15" x14ac:dyDescent="0.15">
      <c r="A295" s="265" t="s">
        <v>370</v>
      </c>
      <c r="B295" s="261">
        <v>693</v>
      </c>
      <c r="C295" s="490" t="s">
        <v>371</v>
      </c>
      <c r="D295" s="262" t="s">
        <v>214</v>
      </c>
      <c r="E295" s="474">
        <v>25000000</v>
      </c>
      <c r="F295" s="262" t="s">
        <v>378</v>
      </c>
      <c r="G295" s="476">
        <v>0</v>
      </c>
      <c r="H295" s="262" t="s">
        <v>338</v>
      </c>
      <c r="I295" s="476">
        <v>1.5</v>
      </c>
      <c r="J295" s="478"/>
      <c r="K295" s="478"/>
      <c r="L295" s="478"/>
      <c r="M295" s="478"/>
      <c r="N295" s="478"/>
      <c r="O295" s="479"/>
    </row>
    <row r="296" spans="1:15" x14ac:dyDescent="0.15">
      <c r="A296" s="265" t="s">
        <v>370</v>
      </c>
      <c r="B296" s="261">
        <v>693</v>
      </c>
      <c r="C296" s="490" t="s">
        <v>371</v>
      </c>
      <c r="D296" s="262" t="s">
        <v>214</v>
      </c>
      <c r="E296" s="474">
        <v>25000000</v>
      </c>
      <c r="F296" s="262" t="s">
        <v>379</v>
      </c>
      <c r="G296" s="476">
        <v>0</v>
      </c>
      <c r="H296" s="262" t="s">
        <v>338</v>
      </c>
      <c r="I296" s="476">
        <v>0.25</v>
      </c>
      <c r="J296" s="478"/>
      <c r="K296" s="478"/>
      <c r="L296" s="478"/>
      <c r="M296" s="478"/>
      <c r="N296" s="478"/>
      <c r="O296" s="479"/>
    </row>
    <row r="297" spans="1:15" x14ac:dyDescent="0.15">
      <c r="A297" s="265" t="s">
        <v>370</v>
      </c>
      <c r="B297" s="261">
        <v>693</v>
      </c>
      <c r="C297" s="490" t="s">
        <v>371</v>
      </c>
      <c r="D297" s="262" t="s">
        <v>214</v>
      </c>
      <c r="E297" s="474">
        <v>25000000</v>
      </c>
      <c r="F297" s="262" t="s">
        <v>380</v>
      </c>
      <c r="G297" s="476">
        <v>0</v>
      </c>
      <c r="H297" s="262" t="s">
        <v>338</v>
      </c>
      <c r="I297" s="476">
        <v>0.5</v>
      </c>
      <c r="J297" s="478"/>
      <c r="K297" s="478"/>
      <c r="L297" s="478"/>
      <c r="M297" s="478"/>
      <c r="N297" s="478"/>
      <c r="O297" s="479"/>
    </row>
    <row r="298" spans="1:15" x14ac:dyDescent="0.15">
      <c r="A298" s="265" t="s">
        <v>370</v>
      </c>
      <c r="B298" s="261">
        <v>693</v>
      </c>
      <c r="C298" s="490" t="s">
        <v>371</v>
      </c>
      <c r="D298" s="262" t="s">
        <v>214</v>
      </c>
      <c r="E298" s="474">
        <v>25000000</v>
      </c>
      <c r="F298" s="262" t="s">
        <v>381</v>
      </c>
      <c r="G298" s="476">
        <v>0</v>
      </c>
      <c r="H298" s="262" t="s">
        <v>338</v>
      </c>
      <c r="I298" s="476">
        <v>1</v>
      </c>
      <c r="J298" s="478"/>
      <c r="K298" s="478"/>
      <c r="L298" s="478"/>
      <c r="M298" s="478"/>
      <c r="N298" s="478"/>
      <c r="O298" s="479"/>
    </row>
    <row r="299" spans="1:15" x14ac:dyDescent="0.15">
      <c r="A299" s="265" t="s">
        <v>370</v>
      </c>
      <c r="B299" s="261">
        <v>693</v>
      </c>
      <c r="C299" s="490" t="s">
        <v>371</v>
      </c>
      <c r="D299" s="262" t="s">
        <v>214</v>
      </c>
      <c r="E299" s="474">
        <v>25000000</v>
      </c>
      <c r="F299" s="262" t="s">
        <v>382</v>
      </c>
      <c r="G299" s="476">
        <v>0</v>
      </c>
      <c r="H299" s="262" t="s">
        <v>338</v>
      </c>
      <c r="I299" s="476">
        <v>1.5</v>
      </c>
      <c r="J299" s="478"/>
      <c r="K299" s="478"/>
      <c r="L299" s="478"/>
      <c r="M299" s="478"/>
      <c r="N299" s="478"/>
      <c r="O299" s="479"/>
    </row>
    <row r="300" spans="1:15" x14ac:dyDescent="0.15">
      <c r="A300" s="265" t="s">
        <v>370</v>
      </c>
      <c r="B300" s="261">
        <v>693</v>
      </c>
      <c r="C300" s="490" t="s">
        <v>371</v>
      </c>
      <c r="D300" s="262" t="s">
        <v>38</v>
      </c>
      <c r="E300" s="474">
        <v>1100</v>
      </c>
      <c r="F300" s="262" t="s">
        <v>383</v>
      </c>
      <c r="G300" s="476">
        <v>0</v>
      </c>
      <c r="H300" s="262" t="s">
        <v>338</v>
      </c>
      <c r="I300" s="476">
        <v>0.25</v>
      </c>
      <c r="J300" s="478"/>
      <c r="K300" s="478"/>
      <c r="L300" s="478"/>
      <c r="M300" s="478"/>
      <c r="N300" s="478"/>
      <c r="O300" s="479"/>
    </row>
    <row r="301" spans="1:15" x14ac:dyDescent="0.15">
      <c r="A301" s="265" t="s">
        <v>370</v>
      </c>
      <c r="B301" s="261">
        <v>693</v>
      </c>
      <c r="C301" s="490" t="s">
        <v>371</v>
      </c>
      <c r="D301" s="262" t="s">
        <v>38</v>
      </c>
      <c r="E301" s="474">
        <v>1100</v>
      </c>
      <c r="F301" s="262" t="s">
        <v>384</v>
      </c>
      <c r="G301" s="476">
        <v>0</v>
      </c>
      <c r="H301" s="262" t="s">
        <v>338</v>
      </c>
      <c r="I301" s="476">
        <v>0.5</v>
      </c>
      <c r="J301" s="478"/>
      <c r="K301" s="478"/>
      <c r="L301" s="478"/>
      <c r="M301" s="478"/>
      <c r="N301" s="478"/>
      <c r="O301" s="479"/>
    </row>
    <row r="302" spans="1:15" x14ac:dyDescent="0.15">
      <c r="A302" s="265" t="s">
        <v>370</v>
      </c>
      <c r="B302" s="261">
        <v>693</v>
      </c>
      <c r="C302" s="490" t="s">
        <v>371</v>
      </c>
      <c r="D302" s="262" t="s">
        <v>38</v>
      </c>
      <c r="E302" s="474">
        <v>1100</v>
      </c>
      <c r="F302" s="262" t="s">
        <v>385</v>
      </c>
      <c r="G302" s="476">
        <v>0</v>
      </c>
      <c r="H302" s="262" t="s">
        <v>338</v>
      </c>
      <c r="I302" s="476">
        <v>1</v>
      </c>
      <c r="J302" s="478"/>
      <c r="K302" s="478"/>
      <c r="L302" s="478"/>
      <c r="M302" s="478"/>
      <c r="N302" s="478"/>
      <c r="O302" s="479"/>
    </row>
    <row r="303" spans="1:15" x14ac:dyDescent="0.15">
      <c r="A303" s="265" t="s">
        <v>370</v>
      </c>
      <c r="B303" s="261">
        <v>693</v>
      </c>
      <c r="C303" s="490" t="s">
        <v>371</v>
      </c>
      <c r="D303" s="262" t="s">
        <v>38</v>
      </c>
      <c r="E303" s="474">
        <v>1100</v>
      </c>
      <c r="F303" s="262" t="s">
        <v>386</v>
      </c>
      <c r="G303" s="476">
        <v>0</v>
      </c>
      <c r="H303" s="262" t="s">
        <v>338</v>
      </c>
      <c r="I303" s="476">
        <v>1.5</v>
      </c>
      <c r="J303" s="478"/>
      <c r="K303" s="478"/>
      <c r="L303" s="478"/>
      <c r="M303" s="478"/>
      <c r="N303" s="478"/>
      <c r="O303" s="479"/>
    </row>
    <row r="304" spans="1:15" x14ac:dyDescent="0.15">
      <c r="A304" s="265" t="s">
        <v>370</v>
      </c>
      <c r="B304" s="261">
        <v>693</v>
      </c>
      <c r="C304" s="490" t="s">
        <v>371</v>
      </c>
      <c r="D304" s="262" t="s">
        <v>298</v>
      </c>
      <c r="E304" s="474">
        <v>50000</v>
      </c>
      <c r="F304" s="262" t="s">
        <v>387</v>
      </c>
      <c r="G304" s="476">
        <v>0</v>
      </c>
      <c r="H304" s="262" t="s">
        <v>338</v>
      </c>
      <c r="I304" s="476">
        <v>0.25</v>
      </c>
      <c r="J304" s="478"/>
      <c r="K304" s="478"/>
      <c r="L304" s="478"/>
      <c r="M304" s="478"/>
      <c r="N304" s="478"/>
      <c r="O304" s="479"/>
    </row>
    <row r="305" spans="1:15" x14ac:dyDescent="0.15">
      <c r="A305" s="265" t="s">
        <v>370</v>
      </c>
      <c r="B305" s="261">
        <v>693</v>
      </c>
      <c r="C305" s="490" t="s">
        <v>371</v>
      </c>
      <c r="D305" s="262" t="s">
        <v>298</v>
      </c>
      <c r="E305" s="474">
        <v>50000</v>
      </c>
      <c r="F305" s="262" t="s">
        <v>388</v>
      </c>
      <c r="G305" s="476">
        <v>0</v>
      </c>
      <c r="H305" s="262" t="s">
        <v>338</v>
      </c>
      <c r="I305" s="476">
        <v>0.5</v>
      </c>
      <c r="J305" s="478"/>
      <c r="K305" s="478"/>
      <c r="L305" s="478"/>
      <c r="M305" s="478"/>
      <c r="N305" s="478"/>
      <c r="O305" s="479"/>
    </row>
    <row r="306" spans="1:15" x14ac:dyDescent="0.15">
      <c r="A306" s="265" t="s">
        <v>370</v>
      </c>
      <c r="B306" s="261">
        <v>693</v>
      </c>
      <c r="C306" s="490" t="s">
        <v>371</v>
      </c>
      <c r="D306" s="262" t="s">
        <v>298</v>
      </c>
      <c r="E306" s="474">
        <v>50000</v>
      </c>
      <c r="F306" s="262" t="s">
        <v>389</v>
      </c>
      <c r="G306" s="476">
        <v>0</v>
      </c>
      <c r="H306" s="262" t="s">
        <v>338</v>
      </c>
      <c r="I306" s="476">
        <v>1</v>
      </c>
      <c r="J306" s="478"/>
      <c r="K306" s="478"/>
      <c r="L306" s="478"/>
      <c r="M306" s="478"/>
      <c r="N306" s="478"/>
      <c r="O306" s="479"/>
    </row>
    <row r="307" spans="1:15" x14ac:dyDescent="0.15">
      <c r="A307" s="265" t="s">
        <v>370</v>
      </c>
      <c r="B307" s="261">
        <v>693</v>
      </c>
      <c r="C307" s="490" t="s">
        <v>371</v>
      </c>
      <c r="D307" s="262" t="s">
        <v>298</v>
      </c>
      <c r="E307" s="474">
        <v>50000</v>
      </c>
      <c r="F307" s="262" t="s">
        <v>390</v>
      </c>
      <c r="G307" s="476">
        <v>0</v>
      </c>
      <c r="H307" s="262" t="s">
        <v>338</v>
      </c>
      <c r="I307" s="476">
        <v>1.5</v>
      </c>
      <c r="J307" s="478"/>
      <c r="K307" s="478"/>
      <c r="L307" s="478"/>
      <c r="M307" s="478"/>
      <c r="N307" s="478"/>
      <c r="O307" s="479"/>
    </row>
    <row r="308" spans="1:15" x14ac:dyDescent="0.15">
      <c r="A308" s="265" t="s">
        <v>370</v>
      </c>
      <c r="B308" s="261">
        <v>693</v>
      </c>
      <c r="C308" s="490" t="s">
        <v>371</v>
      </c>
      <c r="D308" s="262" t="s">
        <v>38</v>
      </c>
      <c r="E308" s="474">
        <v>1100</v>
      </c>
      <c r="F308" s="262" t="s">
        <v>391</v>
      </c>
      <c r="G308" s="476">
        <v>0</v>
      </c>
      <c r="H308" s="262" t="s">
        <v>338</v>
      </c>
      <c r="I308" s="476">
        <v>0.25</v>
      </c>
      <c r="J308" s="478"/>
      <c r="K308" s="478"/>
      <c r="L308" s="478"/>
      <c r="M308" s="478"/>
      <c r="N308" s="478"/>
      <c r="O308" s="479"/>
    </row>
    <row r="309" spans="1:15" x14ac:dyDescent="0.15">
      <c r="A309" s="265" t="s">
        <v>370</v>
      </c>
      <c r="B309" s="261">
        <v>693</v>
      </c>
      <c r="C309" s="490" t="s">
        <v>371</v>
      </c>
      <c r="D309" s="262" t="s">
        <v>38</v>
      </c>
      <c r="E309" s="474">
        <v>1100</v>
      </c>
      <c r="F309" s="262" t="s">
        <v>392</v>
      </c>
      <c r="G309" s="476">
        <v>0</v>
      </c>
      <c r="H309" s="262" t="s">
        <v>338</v>
      </c>
      <c r="I309" s="476">
        <v>0.5</v>
      </c>
      <c r="J309" s="478"/>
      <c r="K309" s="478"/>
      <c r="L309" s="478"/>
      <c r="M309" s="478"/>
      <c r="N309" s="478"/>
      <c r="O309" s="479"/>
    </row>
    <row r="310" spans="1:15" x14ac:dyDescent="0.15">
      <c r="A310" s="265" t="s">
        <v>370</v>
      </c>
      <c r="B310" s="261">
        <v>693</v>
      </c>
      <c r="C310" s="490" t="s">
        <v>371</v>
      </c>
      <c r="D310" s="262" t="s">
        <v>38</v>
      </c>
      <c r="E310" s="474">
        <v>1100</v>
      </c>
      <c r="F310" s="262" t="s">
        <v>393</v>
      </c>
      <c r="G310" s="476">
        <v>0</v>
      </c>
      <c r="H310" s="262" t="s">
        <v>338</v>
      </c>
      <c r="I310" s="476">
        <v>1</v>
      </c>
      <c r="J310" s="478"/>
      <c r="K310" s="478"/>
      <c r="L310" s="478"/>
      <c r="M310" s="478"/>
      <c r="N310" s="478"/>
      <c r="O310" s="479"/>
    </row>
    <row r="311" spans="1:15" x14ac:dyDescent="0.15">
      <c r="A311" s="265" t="s">
        <v>370</v>
      </c>
      <c r="B311" s="261">
        <v>693</v>
      </c>
      <c r="C311" s="490" t="s">
        <v>371</v>
      </c>
      <c r="D311" s="262" t="s">
        <v>38</v>
      </c>
      <c r="E311" s="474">
        <v>1100</v>
      </c>
      <c r="F311" s="262" t="s">
        <v>394</v>
      </c>
      <c r="G311" s="476">
        <v>0</v>
      </c>
      <c r="H311" s="262" t="s">
        <v>338</v>
      </c>
      <c r="I311" s="476">
        <v>1.5</v>
      </c>
      <c r="J311" s="478"/>
      <c r="K311" s="478"/>
      <c r="L311" s="478"/>
      <c r="M311" s="478"/>
      <c r="N311" s="478"/>
      <c r="O311" s="479"/>
    </row>
    <row r="312" spans="1:15" x14ac:dyDescent="0.15">
      <c r="A312" s="265" t="s">
        <v>370</v>
      </c>
      <c r="B312" s="261">
        <v>693</v>
      </c>
      <c r="C312" s="490" t="s">
        <v>371</v>
      </c>
      <c r="D312" s="262" t="s">
        <v>38</v>
      </c>
      <c r="E312" s="484">
        <v>1E-3</v>
      </c>
      <c r="F312" s="262" t="s">
        <v>395</v>
      </c>
      <c r="G312" s="476">
        <v>0</v>
      </c>
      <c r="H312" s="262" t="s">
        <v>338</v>
      </c>
      <c r="I312" s="476">
        <v>1.5027777777777778</v>
      </c>
      <c r="J312" s="478"/>
      <c r="K312" s="478"/>
      <c r="L312" s="478"/>
      <c r="M312" s="478"/>
      <c r="N312" s="478"/>
      <c r="O312" s="479"/>
    </row>
    <row r="313" spans="1:15" x14ac:dyDescent="0.15">
      <c r="A313" s="265"/>
      <c r="B313" s="261"/>
      <c r="C313" s="490"/>
      <c r="D313" s="262"/>
      <c r="E313" s="474"/>
      <c r="F313" s="262"/>
      <c r="G313" s="476"/>
      <c r="H313" s="262"/>
      <c r="I313" s="476"/>
      <c r="J313" s="478"/>
      <c r="K313" s="478"/>
      <c r="L313" s="478"/>
      <c r="M313" s="478"/>
      <c r="N313" s="478"/>
      <c r="O313" s="479"/>
    </row>
    <row r="314" spans="1:15" x14ac:dyDescent="0.15">
      <c r="A314" s="265"/>
      <c r="B314" s="261"/>
      <c r="C314" s="261"/>
      <c r="D314" s="262"/>
      <c r="E314" s="474"/>
      <c r="F314" s="262"/>
      <c r="G314" s="476"/>
      <c r="H314" s="262"/>
      <c r="I314" s="476"/>
      <c r="J314" s="476"/>
      <c r="K314" s="478"/>
      <c r="L314" s="478"/>
      <c r="M314" s="478"/>
      <c r="N314" s="478"/>
      <c r="O314" s="479"/>
    </row>
    <row r="315" spans="1:15" ht="18.75" customHeight="1" x14ac:dyDescent="0.15">
      <c r="A315" s="269" t="s">
        <v>407</v>
      </c>
      <c r="B315" s="491"/>
      <c r="C315" s="491"/>
      <c r="D315" s="267"/>
      <c r="E315" s="492"/>
      <c r="F315" s="267"/>
      <c r="G315" s="267"/>
      <c r="H315" s="267" t="s">
        <v>3</v>
      </c>
      <c r="I315" s="270"/>
      <c r="J315" s="270"/>
      <c r="K315" s="493"/>
      <c r="L315" s="494">
        <v>873409845</v>
      </c>
      <c r="M315" s="494">
        <v>26250783</v>
      </c>
      <c r="N315" s="494">
        <v>899660628</v>
      </c>
      <c r="O315" s="495"/>
    </row>
    <row r="316" spans="1:15" ht="10.5" customHeight="1" x14ac:dyDescent="0.15">
      <c r="A316" s="272"/>
      <c r="G316" s="496"/>
      <c r="H316" s="497"/>
      <c r="I316" s="498"/>
      <c r="J316" s="498"/>
      <c r="K316" s="499"/>
      <c r="L316" s="499"/>
      <c r="M316" s="499"/>
      <c r="N316" s="499"/>
      <c r="O316" s="274"/>
    </row>
    <row r="317" spans="1:15" x14ac:dyDescent="0.15">
      <c r="A317" s="500" t="s">
        <v>827</v>
      </c>
      <c r="B317" s="500"/>
      <c r="C317" s="500" t="s">
        <v>828</v>
      </c>
      <c r="G317" s="496"/>
      <c r="H317" s="497"/>
      <c r="I317" s="498"/>
      <c r="J317" s="498"/>
    </row>
    <row r="318" spans="1:15" x14ac:dyDescent="0.15">
      <c r="A318" s="275" t="s">
        <v>410</v>
      </c>
      <c r="B318" s="261"/>
      <c r="C318" s="261"/>
      <c r="H318" s="501"/>
      <c r="K318" s="276"/>
      <c r="L318" s="502"/>
    </row>
    <row r="319" spans="1:15" x14ac:dyDescent="0.15">
      <c r="A319" s="275" t="s">
        <v>411</v>
      </c>
    </row>
    <row r="320" spans="1:15" x14ac:dyDescent="0.15">
      <c r="A320" s="275" t="s">
        <v>776</v>
      </c>
    </row>
    <row r="321" spans="1:7" x14ac:dyDescent="0.15">
      <c r="A321" s="275" t="s">
        <v>777</v>
      </c>
    </row>
    <row r="322" spans="1:7" x14ac:dyDescent="0.15">
      <c r="A322" s="503" t="s">
        <v>778</v>
      </c>
      <c r="B322" s="503" t="s">
        <v>779</v>
      </c>
    </row>
    <row r="323" spans="1:7" x14ac:dyDescent="0.15">
      <c r="A323" s="503" t="s">
        <v>780</v>
      </c>
    </row>
    <row r="324" spans="1:7" x14ac:dyDescent="0.15">
      <c r="A324" s="503" t="s">
        <v>781</v>
      </c>
    </row>
    <row r="325" spans="1:7" x14ac:dyDescent="0.15">
      <c r="A325" s="503" t="s">
        <v>782</v>
      </c>
      <c r="E325" s="504"/>
    </row>
    <row r="326" spans="1:7" x14ac:dyDescent="0.15">
      <c r="A326" s="505" t="s">
        <v>783</v>
      </c>
      <c r="B326" s="505" t="s">
        <v>784</v>
      </c>
      <c r="G326" s="505" t="s">
        <v>785</v>
      </c>
    </row>
    <row r="327" spans="1:7" x14ac:dyDescent="0.15">
      <c r="A327" s="505" t="s">
        <v>786</v>
      </c>
      <c r="B327" s="505" t="s">
        <v>787</v>
      </c>
      <c r="G327" s="505" t="s">
        <v>788</v>
      </c>
    </row>
    <row r="330" spans="1:7" ht="12.75" x14ac:dyDescent="0.2">
      <c r="A330" s="228" t="s">
        <v>425</v>
      </c>
      <c r="B330" s="158"/>
      <c r="C330" s="161"/>
      <c r="D330" s="161"/>
      <c r="E330" s="161"/>
      <c r="F330" s="161"/>
    </row>
    <row r="331" spans="1:7" ht="12.75" x14ac:dyDescent="0.2">
      <c r="A331" s="156" t="s">
        <v>426</v>
      </c>
      <c r="B331" s="158"/>
      <c r="C331" s="161"/>
      <c r="D331" s="161"/>
      <c r="E331" s="161"/>
      <c r="F331" s="161"/>
    </row>
    <row r="332" spans="1:7" ht="12.75" x14ac:dyDescent="0.2">
      <c r="A332" s="228" t="s">
        <v>829</v>
      </c>
      <c r="B332" s="158"/>
      <c r="C332" s="161"/>
      <c r="D332" s="161"/>
      <c r="E332" s="161"/>
      <c r="F332" s="161"/>
    </row>
    <row r="333" spans="1:7" x14ac:dyDescent="0.15">
      <c r="A333" s="166"/>
      <c r="B333" s="157"/>
      <c r="C333" s="166"/>
      <c r="D333" s="166"/>
      <c r="E333" s="166"/>
      <c r="F333" s="166"/>
    </row>
    <row r="334" spans="1:7" ht="12.75" x14ac:dyDescent="0.2">
      <c r="A334" s="229"/>
      <c r="B334" s="230"/>
      <c r="C334" s="231"/>
      <c r="D334" s="231" t="s">
        <v>427</v>
      </c>
      <c r="E334" s="230"/>
      <c r="F334" s="232" t="s">
        <v>428</v>
      </c>
    </row>
    <row r="335" spans="1:7" ht="12.75" x14ac:dyDescent="0.2">
      <c r="A335" s="233" t="s">
        <v>4</v>
      </c>
      <c r="B335" s="234" t="s">
        <v>5</v>
      </c>
      <c r="C335" s="176"/>
      <c r="D335" s="234" t="s">
        <v>429</v>
      </c>
      <c r="E335" s="234" t="s">
        <v>430</v>
      </c>
      <c r="F335" s="235" t="s">
        <v>431</v>
      </c>
    </row>
    <row r="336" spans="1:7" ht="12.75" x14ac:dyDescent="0.2">
      <c r="A336" s="233" t="s">
        <v>432</v>
      </c>
      <c r="B336" s="234" t="s">
        <v>433</v>
      </c>
      <c r="C336" s="234" t="s">
        <v>7</v>
      </c>
      <c r="D336" s="234" t="s">
        <v>434</v>
      </c>
      <c r="E336" s="234" t="s">
        <v>435</v>
      </c>
      <c r="F336" s="235" t="s">
        <v>436</v>
      </c>
    </row>
    <row r="337" spans="1:6" ht="12.75" x14ac:dyDescent="0.2">
      <c r="A337" s="236"/>
      <c r="B337" s="237"/>
      <c r="C337" s="186"/>
      <c r="D337" s="237" t="s">
        <v>35</v>
      </c>
      <c r="E337" s="237" t="s">
        <v>35</v>
      </c>
      <c r="F337" s="238" t="s">
        <v>35</v>
      </c>
    </row>
    <row r="338" spans="1:6" x14ac:dyDescent="0.15">
      <c r="A338" s="166"/>
      <c r="B338" s="157"/>
      <c r="C338" s="166"/>
      <c r="D338" s="166"/>
      <c r="E338" s="166"/>
      <c r="F338" s="166"/>
    </row>
    <row r="339" spans="1:6" x14ac:dyDescent="0.15">
      <c r="A339" s="227" t="s">
        <v>36</v>
      </c>
      <c r="B339" s="157">
        <v>193</v>
      </c>
      <c r="C339" s="157" t="s">
        <v>39</v>
      </c>
      <c r="D339" s="239"/>
      <c r="E339" s="239"/>
      <c r="F339" s="240"/>
    </row>
    <row r="340" spans="1:6" x14ac:dyDescent="0.15">
      <c r="A340" s="227" t="s">
        <v>36</v>
      </c>
      <c r="B340" s="157">
        <v>193</v>
      </c>
      <c r="C340" s="157" t="s">
        <v>41</v>
      </c>
      <c r="D340" s="239">
        <v>172095</v>
      </c>
      <c r="E340" s="239">
        <v>67796</v>
      </c>
      <c r="F340" s="240"/>
    </row>
    <row r="341" spans="1:6" x14ac:dyDescent="0.15">
      <c r="A341" s="227" t="s">
        <v>36</v>
      </c>
      <c r="B341" s="157">
        <v>199</v>
      </c>
      <c r="C341" s="157" t="s">
        <v>44</v>
      </c>
      <c r="D341" s="239">
        <v>153749</v>
      </c>
      <c r="E341" s="239">
        <v>72754</v>
      </c>
      <c r="F341" s="240"/>
    </row>
    <row r="342" spans="1:6" x14ac:dyDescent="0.15">
      <c r="A342" s="227" t="s">
        <v>36</v>
      </c>
      <c r="B342" s="157">
        <v>202</v>
      </c>
      <c r="C342" s="157" t="s">
        <v>48</v>
      </c>
      <c r="D342" s="239">
        <v>275410</v>
      </c>
      <c r="E342" s="239">
        <v>133433</v>
      </c>
      <c r="F342" s="240"/>
    </row>
    <row r="343" spans="1:6" x14ac:dyDescent="0.15">
      <c r="A343" s="227" t="s">
        <v>437</v>
      </c>
      <c r="B343" s="157">
        <v>211</v>
      </c>
      <c r="C343" s="157" t="s">
        <v>51</v>
      </c>
      <c r="D343" s="239">
        <v>113941</v>
      </c>
      <c r="E343" s="239">
        <v>37379</v>
      </c>
      <c r="F343" s="240"/>
    </row>
    <row r="344" spans="1:6" x14ac:dyDescent="0.15">
      <c r="A344" s="227" t="s">
        <v>437</v>
      </c>
      <c r="B344" s="157">
        <v>211</v>
      </c>
      <c r="C344" s="157" t="s">
        <v>52</v>
      </c>
      <c r="D344" s="239">
        <v>47103</v>
      </c>
      <c r="E344" s="239">
        <v>16016</v>
      </c>
      <c r="F344" s="240"/>
    </row>
    <row r="345" spans="1:6" x14ac:dyDescent="0.15">
      <c r="A345" s="227" t="s">
        <v>437</v>
      </c>
      <c r="B345" s="157">
        <v>221</v>
      </c>
      <c r="C345" s="157" t="s">
        <v>56</v>
      </c>
      <c r="D345" s="239">
        <v>272145</v>
      </c>
      <c r="E345" s="239">
        <v>86642</v>
      </c>
      <c r="F345" s="240"/>
    </row>
    <row r="346" spans="1:6" x14ac:dyDescent="0.15">
      <c r="A346" s="227" t="s">
        <v>437</v>
      </c>
      <c r="B346" s="157">
        <v>221</v>
      </c>
      <c r="C346" s="157" t="s">
        <v>58</v>
      </c>
      <c r="D346" s="239">
        <v>28654</v>
      </c>
      <c r="E346" s="239">
        <v>11139</v>
      </c>
      <c r="F346" s="240"/>
    </row>
    <row r="347" spans="1:6" x14ac:dyDescent="0.15">
      <c r="A347" s="190" t="s">
        <v>62</v>
      </c>
      <c r="B347" s="157">
        <v>228</v>
      </c>
      <c r="C347" s="157" t="s">
        <v>43</v>
      </c>
      <c r="D347" s="239">
        <v>246694</v>
      </c>
      <c r="E347" s="239">
        <v>161272</v>
      </c>
      <c r="F347" s="240"/>
    </row>
    <row r="348" spans="1:6" x14ac:dyDescent="0.15">
      <c r="A348" s="227" t="s">
        <v>49</v>
      </c>
      <c r="B348" s="191">
        <v>245</v>
      </c>
      <c r="C348" s="157" t="s">
        <v>75</v>
      </c>
      <c r="D348" s="239">
        <v>193651</v>
      </c>
      <c r="E348" s="239">
        <v>91389</v>
      </c>
      <c r="F348" s="240"/>
    </row>
    <row r="349" spans="1:6" x14ac:dyDescent="0.15">
      <c r="A349" s="227" t="s">
        <v>49</v>
      </c>
      <c r="B349" s="191">
        <v>245</v>
      </c>
      <c r="C349" s="157" t="s">
        <v>76</v>
      </c>
      <c r="D349" s="239">
        <v>16515</v>
      </c>
      <c r="E349" s="239">
        <v>10932</v>
      </c>
      <c r="F349" s="240"/>
    </row>
    <row r="350" spans="1:6" x14ac:dyDescent="0.15">
      <c r="A350" s="227" t="s">
        <v>303</v>
      </c>
      <c r="B350" s="157">
        <v>262</v>
      </c>
      <c r="C350" s="157" t="s">
        <v>87</v>
      </c>
      <c r="D350" s="239">
        <v>39455</v>
      </c>
      <c r="E350" s="239">
        <v>8686</v>
      </c>
      <c r="F350" s="240"/>
    </row>
    <row r="351" spans="1:6" x14ac:dyDescent="0.15">
      <c r="A351" s="227" t="s">
        <v>303</v>
      </c>
      <c r="B351" s="157">
        <v>262</v>
      </c>
      <c r="C351" s="157" t="s">
        <v>88</v>
      </c>
      <c r="D351" s="239">
        <v>7891</v>
      </c>
      <c r="E351" s="239">
        <v>1737</v>
      </c>
      <c r="F351" s="240"/>
    </row>
    <row r="352" spans="1:6" x14ac:dyDescent="0.15">
      <c r="A352" s="190" t="s">
        <v>62</v>
      </c>
      <c r="B352" s="157">
        <v>270</v>
      </c>
      <c r="C352" s="191" t="s">
        <v>46</v>
      </c>
      <c r="D352" s="239">
        <v>176611</v>
      </c>
      <c r="E352" s="239">
        <v>167520</v>
      </c>
      <c r="F352" s="240"/>
    </row>
    <row r="353" spans="1:6" x14ac:dyDescent="0.15">
      <c r="A353" s="190" t="s">
        <v>62</v>
      </c>
      <c r="B353" s="199">
        <v>319</v>
      </c>
      <c r="C353" s="191" t="s">
        <v>71</v>
      </c>
      <c r="D353" s="239">
        <v>132847</v>
      </c>
      <c r="E353" s="239">
        <v>179979</v>
      </c>
      <c r="F353" s="240"/>
    </row>
    <row r="354" spans="1:6" x14ac:dyDescent="0.15">
      <c r="A354" s="190" t="s">
        <v>218</v>
      </c>
      <c r="B354" s="199">
        <v>322</v>
      </c>
      <c r="C354" s="191" t="s">
        <v>123</v>
      </c>
      <c r="D354" s="239">
        <v>723582</v>
      </c>
      <c r="E354" s="239">
        <v>214012</v>
      </c>
      <c r="F354" s="240"/>
    </row>
    <row r="355" spans="1:6" x14ac:dyDescent="0.15">
      <c r="A355" s="190" t="s">
        <v>218</v>
      </c>
      <c r="B355" s="199">
        <v>322</v>
      </c>
      <c r="C355" s="191" t="s">
        <v>124</v>
      </c>
      <c r="D355" s="239">
        <v>164528</v>
      </c>
      <c r="E355" s="239">
        <v>53328</v>
      </c>
      <c r="F355" s="240"/>
    </row>
    <row r="356" spans="1:6" x14ac:dyDescent="0.15">
      <c r="A356" s="190" t="s">
        <v>218</v>
      </c>
      <c r="B356" s="199">
        <v>322</v>
      </c>
      <c r="C356" s="191" t="s">
        <v>126</v>
      </c>
      <c r="D356" s="239">
        <v>0</v>
      </c>
      <c r="E356" s="239">
        <v>46650</v>
      </c>
      <c r="F356" s="240"/>
    </row>
    <row r="357" spans="1:6" x14ac:dyDescent="0.15">
      <c r="A357" s="190" t="s">
        <v>791</v>
      </c>
      <c r="B357" s="199">
        <v>337</v>
      </c>
      <c r="C357" s="191" t="s">
        <v>135</v>
      </c>
      <c r="D357" s="239">
        <v>285682</v>
      </c>
      <c r="E357" s="239">
        <v>83515</v>
      </c>
      <c r="F357" s="240"/>
    </row>
    <row r="358" spans="1:6" x14ac:dyDescent="0.15">
      <c r="A358" s="190" t="s">
        <v>62</v>
      </c>
      <c r="B358" s="199">
        <v>341</v>
      </c>
      <c r="C358" s="191" t="s">
        <v>105</v>
      </c>
      <c r="D358" s="239">
        <v>108376</v>
      </c>
      <c r="E358" s="239">
        <v>41424</v>
      </c>
      <c r="F358" s="240"/>
    </row>
    <row r="359" spans="1:6" x14ac:dyDescent="0.15">
      <c r="A359" s="190" t="s">
        <v>92</v>
      </c>
      <c r="B359" s="199">
        <v>351</v>
      </c>
      <c r="C359" s="191" t="s">
        <v>146</v>
      </c>
      <c r="D359" s="239">
        <v>116441</v>
      </c>
      <c r="E359" s="239">
        <v>79968</v>
      </c>
      <c r="F359" s="240"/>
    </row>
    <row r="360" spans="1:6" x14ac:dyDescent="0.15">
      <c r="A360" s="190" t="s">
        <v>92</v>
      </c>
      <c r="B360" s="199">
        <v>351</v>
      </c>
      <c r="C360" s="191" t="s">
        <v>147</v>
      </c>
      <c r="D360" s="239">
        <v>45121</v>
      </c>
      <c r="E360" s="239">
        <v>30987</v>
      </c>
      <c r="F360" s="240"/>
    </row>
    <row r="361" spans="1:6" x14ac:dyDescent="0.15">
      <c r="A361" s="190" t="s">
        <v>92</v>
      </c>
      <c r="B361" s="199">
        <v>351</v>
      </c>
      <c r="C361" s="191" t="s">
        <v>150</v>
      </c>
      <c r="D361" s="239">
        <v>0</v>
      </c>
      <c r="E361" s="239">
        <v>18602</v>
      </c>
      <c r="F361" s="240"/>
    </row>
    <row r="362" spans="1:6" x14ac:dyDescent="0.15">
      <c r="A362" s="190" t="s">
        <v>92</v>
      </c>
      <c r="B362" s="199">
        <v>351</v>
      </c>
      <c r="C362" s="191" t="s">
        <v>156</v>
      </c>
      <c r="D362" s="239">
        <v>279932</v>
      </c>
      <c r="E362" s="239">
        <v>148253</v>
      </c>
      <c r="F362" s="240"/>
    </row>
    <row r="363" spans="1:6" x14ac:dyDescent="0.15">
      <c r="A363" s="190" t="s">
        <v>92</v>
      </c>
      <c r="B363" s="199">
        <v>351</v>
      </c>
      <c r="C363" s="191" t="s">
        <v>157</v>
      </c>
      <c r="D363" s="239">
        <v>60186</v>
      </c>
      <c r="E363" s="239">
        <v>31875</v>
      </c>
      <c r="F363" s="240"/>
    </row>
    <row r="364" spans="1:6" x14ac:dyDescent="0.15">
      <c r="A364" s="190" t="s">
        <v>92</v>
      </c>
      <c r="B364" s="199">
        <v>351</v>
      </c>
      <c r="C364" s="191" t="s">
        <v>159</v>
      </c>
      <c r="D364" s="239">
        <v>0</v>
      </c>
      <c r="E364" s="239">
        <v>24873</v>
      </c>
      <c r="F364" s="240"/>
    </row>
    <row r="365" spans="1:6" x14ac:dyDescent="0.15">
      <c r="A365" s="190" t="s">
        <v>92</v>
      </c>
      <c r="B365" s="199">
        <v>351</v>
      </c>
      <c r="C365" s="191" t="s">
        <v>166</v>
      </c>
      <c r="D365" s="239">
        <v>169548</v>
      </c>
      <c r="E365" s="239">
        <v>95312</v>
      </c>
      <c r="F365" s="240"/>
    </row>
    <row r="366" spans="1:6" x14ac:dyDescent="0.15">
      <c r="A366" s="190" t="s">
        <v>92</v>
      </c>
      <c r="B366" s="199">
        <v>351</v>
      </c>
      <c r="C366" s="191" t="s">
        <v>167</v>
      </c>
      <c r="D366" s="239">
        <v>42804</v>
      </c>
      <c r="E366" s="239">
        <v>24063</v>
      </c>
      <c r="F366" s="240"/>
    </row>
    <row r="367" spans="1:6" x14ac:dyDescent="0.15">
      <c r="A367" s="190" t="s">
        <v>92</v>
      </c>
      <c r="B367" s="199">
        <v>351</v>
      </c>
      <c r="C367" s="191" t="s">
        <v>168</v>
      </c>
      <c r="D367" s="239">
        <v>0</v>
      </c>
      <c r="E367" s="239">
        <v>8103</v>
      </c>
      <c r="F367" s="240"/>
    </row>
    <row r="368" spans="1:6" x14ac:dyDescent="0.15">
      <c r="A368" s="190" t="s">
        <v>218</v>
      </c>
      <c r="B368" s="199">
        <v>351</v>
      </c>
      <c r="C368" s="191" t="s">
        <v>176</v>
      </c>
      <c r="D368" s="239">
        <v>257864</v>
      </c>
      <c r="E368" s="239">
        <v>78748</v>
      </c>
      <c r="F368" s="240"/>
    </row>
    <row r="369" spans="1:6" x14ac:dyDescent="0.15">
      <c r="A369" s="190" t="s">
        <v>218</v>
      </c>
      <c r="B369" s="199">
        <v>351</v>
      </c>
      <c r="C369" s="191" t="s">
        <v>178</v>
      </c>
      <c r="D369" s="239">
        <v>65899</v>
      </c>
      <c r="E369" s="239">
        <v>20125</v>
      </c>
      <c r="F369" s="240"/>
    </row>
    <row r="370" spans="1:6" x14ac:dyDescent="0.15">
      <c r="A370" s="190" t="s">
        <v>218</v>
      </c>
      <c r="B370" s="199">
        <v>351</v>
      </c>
      <c r="C370" s="191" t="s">
        <v>180</v>
      </c>
      <c r="D370" s="239">
        <v>0</v>
      </c>
      <c r="E370" s="239">
        <v>5478</v>
      </c>
      <c r="F370" s="240"/>
    </row>
    <row r="371" spans="1:6" x14ac:dyDescent="0.15">
      <c r="A371" s="190" t="s">
        <v>92</v>
      </c>
      <c r="B371" s="199">
        <v>363</v>
      </c>
      <c r="C371" s="191" t="s">
        <v>183</v>
      </c>
      <c r="D371" s="239">
        <v>40809</v>
      </c>
      <c r="E371" s="239">
        <v>23537</v>
      </c>
      <c r="F371" s="240"/>
    </row>
    <row r="372" spans="1:6" x14ac:dyDescent="0.15">
      <c r="A372" s="190" t="s">
        <v>92</v>
      </c>
      <c r="B372" s="199">
        <v>363</v>
      </c>
      <c r="C372" s="191" t="s">
        <v>185</v>
      </c>
      <c r="D372" s="239">
        <v>9794</v>
      </c>
      <c r="E372" s="239">
        <v>5649</v>
      </c>
      <c r="F372" s="240"/>
    </row>
    <row r="373" spans="1:6" x14ac:dyDescent="0.15">
      <c r="A373" s="190" t="s">
        <v>62</v>
      </c>
      <c r="B373" s="199">
        <v>367</v>
      </c>
      <c r="C373" s="191" t="s">
        <v>51</v>
      </c>
      <c r="D373" s="239">
        <v>86319</v>
      </c>
      <c r="E373" s="239">
        <v>53089</v>
      </c>
      <c r="F373" s="240"/>
    </row>
    <row r="374" spans="1:6" x14ac:dyDescent="0.15">
      <c r="A374" s="190" t="s">
        <v>62</v>
      </c>
      <c r="B374" s="199">
        <v>367</v>
      </c>
      <c r="C374" s="191" t="s">
        <v>438</v>
      </c>
      <c r="D374" s="239">
        <v>58685</v>
      </c>
      <c r="E374" s="239">
        <v>108936</v>
      </c>
      <c r="F374" s="240"/>
    </row>
    <row r="375" spans="1:6" x14ac:dyDescent="0.15">
      <c r="A375" s="190" t="s">
        <v>439</v>
      </c>
      <c r="B375" s="199">
        <v>383</v>
      </c>
      <c r="C375" s="191" t="s">
        <v>99</v>
      </c>
      <c r="D375" s="239">
        <v>52689</v>
      </c>
      <c r="E375" s="239">
        <v>37026</v>
      </c>
      <c r="F375" s="240"/>
    </row>
    <row r="376" spans="1:6" x14ac:dyDescent="0.15">
      <c r="A376" s="190" t="s">
        <v>62</v>
      </c>
      <c r="B376" s="199">
        <v>420</v>
      </c>
      <c r="C376" s="191" t="s">
        <v>201</v>
      </c>
      <c r="D376" s="239">
        <v>243057</v>
      </c>
      <c r="E376" s="239">
        <v>58694</v>
      </c>
      <c r="F376" s="240"/>
    </row>
    <row r="377" spans="1:6" x14ac:dyDescent="0.15">
      <c r="A377" s="190" t="s">
        <v>62</v>
      </c>
      <c r="B377" s="199">
        <v>420</v>
      </c>
      <c r="C377" s="191" t="s">
        <v>202</v>
      </c>
      <c r="D377" s="239">
        <v>22099</v>
      </c>
      <c r="E377" s="239">
        <v>17065</v>
      </c>
      <c r="F377" s="240"/>
    </row>
    <row r="378" spans="1:6" x14ac:dyDescent="0.15">
      <c r="A378" s="190" t="s">
        <v>296</v>
      </c>
      <c r="B378" s="199">
        <v>436</v>
      </c>
      <c r="C378" s="191" t="s">
        <v>217</v>
      </c>
      <c r="D378" s="239">
        <v>13561212</v>
      </c>
      <c r="E378" s="239">
        <v>0</v>
      </c>
      <c r="F378" s="240"/>
    </row>
    <row r="379" spans="1:6" x14ac:dyDescent="0.15">
      <c r="A379" s="190" t="s">
        <v>69</v>
      </c>
      <c r="B379" s="199">
        <v>449</v>
      </c>
      <c r="C379" s="191" t="s">
        <v>201</v>
      </c>
      <c r="D379" s="239">
        <v>126875</v>
      </c>
      <c r="E379" s="239">
        <v>11522</v>
      </c>
      <c r="F379" s="240"/>
    </row>
    <row r="380" spans="1:6" x14ac:dyDescent="0.15">
      <c r="A380" s="190" t="s">
        <v>791</v>
      </c>
      <c r="B380" s="199">
        <v>486</v>
      </c>
      <c r="C380" s="191" t="s">
        <v>105</v>
      </c>
      <c r="D380" s="239">
        <v>89107</v>
      </c>
      <c r="E380" s="239">
        <v>74074</v>
      </c>
      <c r="F380" s="240"/>
    </row>
    <row r="381" spans="1:6" x14ac:dyDescent="0.15">
      <c r="A381" s="190" t="s">
        <v>738</v>
      </c>
      <c r="B381" s="199">
        <v>486</v>
      </c>
      <c r="C381" s="191" t="s">
        <v>199</v>
      </c>
      <c r="D381" s="239">
        <v>204557</v>
      </c>
      <c r="E381" s="239">
        <v>73482</v>
      </c>
      <c r="F381" s="240"/>
    </row>
    <row r="382" spans="1:6" x14ac:dyDescent="0.15">
      <c r="A382" s="190" t="s">
        <v>62</v>
      </c>
      <c r="B382" s="199">
        <v>495</v>
      </c>
      <c r="C382" s="191" t="s">
        <v>251</v>
      </c>
      <c r="D382" s="239">
        <v>233733</v>
      </c>
      <c r="E382" s="239">
        <v>87978</v>
      </c>
      <c r="F382" s="240"/>
    </row>
    <row r="383" spans="1:6" x14ac:dyDescent="0.15">
      <c r="A383" s="190" t="s">
        <v>62</v>
      </c>
      <c r="B383" s="199">
        <v>495</v>
      </c>
      <c r="C383" s="191" t="s">
        <v>252</v>
      </c>
      <c r="D383" s="239">
        <v>0</v>
      </c>
      <c r="E383" s="239">
        <v>14530</v>
      </c>
      <c r="F383" s="240"/>
    </row>
    <row r="384" spans="1:6" x14ac:dyDescent="0.15">
      <c r="A384" s="190" t="s">
        <v>62</v>
      </c>
      <c r="B384" s="199">
        <v>495</v>
      </c>
      <c r="C384" s="191" t="s">
        <v>253</v>
      </c>
      <c r="D384" s="239">
        <v>0</v>
      </c>
      <c r="E384" s="239">
        <v>9333</v>
      </c>
      <c r="F384" s="240"/>
    </row>
    <row r="385" spans="1:6" x14ac:dyDescent="0.15">
      <c r="A385" s="190" t="s">
        <v>62</v>
      </c>
      <c r="B385" s="199">
        <v>495</v>
      </c>
      <c r="C385" s="191" t="s">
        <v>254</v>
      </c>
      <c r="D385" s="239">
        <v>0</v>
      </c>
      <c r="E385" s="239">
        <v>8225</v>
      </c>
      <c r="F385" s="240"/>
    </row>
    <row r="386" spans="1:6" x14ac:dyDescent="0.15">
      <c r="A386" s="190" t="s">
        <v>62</v>
      </c>
      <c r="B386" s="199">
        <v>495</v>
      </c>
      <c r="C386" s="205" t="s">
        <v>256</v>
      </c>
      <c r="D386" s="239">
        <v>0</v>
      </c>
      <c r="E386" s="239">
        <v>10656</v>
      </c>
      <c r="F386" s="240"/>
    </row>
    <row r="387" spans="1:6" x14ac:dyDescent="0.15">
      <c r="A387" s="190" t="s">
        <v>62</v>
      </c>
      <c r="B387" s="199">
        <v>495</v>
      </c>
      <c r="C387" s="191" t="s">
        <v>52</v>
      </c>
      <c r="D387" s="239">
        <v>200391</v>
      </c>
      <c r="E387" s="239">
        <v>78118</v>
      </c>
      <c r="F387" s="240"/>
    </row>
    <row r="388" spans="1:6" x14ac:dyDescent="0.15">
      <c r="A388" s="190" t="s">
        <v>62</v>
      </c>
      <c r="B388" s="199">
        <v>495</v>
      </c>
      <c r="C388" s="191" t="s">
        <v>375</v>
      </c>
      <c r="D388" s="239">
        <v>0</v>
      </c>
      <c r="E388" s="239">
        <v>15310</v>
      </c>
      <c r="F388" s="240"/>
    </row>
    <row r="389" spans="1:6" x14ac:dyDescent="0.15">
      <c r="A389" s="190" t="s">
        <v>62</v>
      </c>
      <c r="B389" s="199">
        <v>495</v>
      </c>
      <c r="C389" s="191" t="s">
        <v>380</v>
      </c>
      <c r="D389" s="239">
        <v>0</v>
      </c>
      <c r="E389" s="239">
        <v>5811</v>
      </c>
      <c r="F389" s="240"/>
    </row>
    <row r="390" spans="1:6" x14ac:dyDescent="0.15">
      <c r="A390" s="190" t="s">
        <v>62</v>
      </c>
      <c r="B390" s="199">
        <v>495</v>
      </c>
      <c r="C390" s="191" t="s">
        <v>384</v>
      </c>
      <c r="D390" s="239">
        <v>0</v>
      </c>
      <c r="E390" s="239">
        <v>3043</v>
      </c>
      <c r="F390" s="240"/>
    </row>
    <row r="391" spans="1:6" x14ac:dyDescent="0.15">
      <c r="A391" s="190" t="s">
        <v>62</v>
      </c>
      <c r="B391" s="199">
        <v>495</v>
      </c>
      <c r="C391" s="191" t="s">
        <v>388</v>
      </c>
      <c r="D391" s="239">
        <v>0</v>
      </c>
      <c r="E391" s="239">
        <v>6790</v>
      </c>
      <c r="F391" s="240"/>
    </row>
    <row r="392" spans="1:6" x14ac:dyDescent="0.15">
      <c r="A392" s="190" t="s">
        <v>283</v>
      </c>
      <c r="B392" s="199">
        <v>495</v>
      </c>
      <c r="C392" s="191" t="s">
        <v>372</v>
      </c>
      <c r="D392" s="239">
        <v>171005</v>
      </c>
      <c r="E392" s="239">
        <v>85725</v>
      </c>
      <c r="F392" s="240"/>
    </row>
    <row r="393" spans="1:6" x14ac:dyDescent="0.15">
      <c r="A393" s="190" t="s">
        <v>283</v>
      </c>
      <c r="B393" s="199">
        <v>495</v>
      </c>
      <c r="C393" s="191" t="s">
        <v>376</v>
      </c>
      <c r="D393" s="239">
        <v>0</v>
      </c>
      <c r="E393" s="239">
        <v>10917</v>
      </c>
      <c r="F393" s="240"/>
    </row>
    <row r="394" spans="1:6" x14ac:dyDescent="0.15">
      <c r="A394" s="190" t="s">
        <v>283</v>
      </c>
      <c r="B394" s="199">
        <v>495</v>
      </c>
      <c r="C394" s="191" t="s">
        <v>381</v>
      </c>
      <c r="D394" s="239">
        <v>0</v>
      </c>
      <c r="E394" s="239">
        <v>3517</v>
      </c>
      <c r="F394" s="240"/>
    </row>
    <row r="395" spans="1:6" x14ac:dyDescent="0.15">
      <c r="A395" s="190" t="s">
        <v>283</v>
      </c>
      <c r="B395" s="199">
        <v>495</v>
      </c>
      <c r="C395" s="191" t="s">
        <v>385</v>
      </c>
      <c r="D395" s="239">
        <v>0</v>
      </c>
      <c r="E395" s="239">
        <v>1827</v>
      </c>
      <c r="F395" s="240"/>
    </row>
    <row r="396" spans="1:6" x14ac:dyDescent="0.15">
      <c r="A396" s="190" t="s">
        <v>283</v>
      </c>
      <c r="B396" s="199">
        <v>495</v>
      </c>
      <c r="C396" s="191" t="s">
        <v>389</v>
      </c>
      <c r="D396" s="239">
        <v>0</v>
      </c>
      <c r="E396" s="239">
        <v>2740</v>
      </c>
      <c r="F396" s="240"/>
    </row>
    <row r="397" spans="1:6" x14ac:dyDescent="0.15">
      <c r="A397" s="190" t="s">
        <v>283</v>
      </c>
      <c r="B397" s="199">
        <v>510</v>
      </c>
      <c r="C397" s="191" t="s">
        <v>285</v>
      </c>
      <c r="D397" s="239">
        <v>436897</v>
      </c>
      <c r="E397" s="239">
        <v>136885</v>
      </c>
      <c r="F397" s="240"/>
    </row>
    <row r="398" spans="1:6" x14ac:dyDescent="0.15">
      <c r="A398" s="190" t="s">
        <v>283</v>
      </c>
      <c r="B398" s="199">
        <v>510</v>
      </c>
      <c r="C398" s="191" t="s">
        <v>286</v>
      </c>
      <c r="D398" s="239">
        <v>70252</v>
      </c>
      <c r="E398" s="239">
        <v>22400</v>
      </c>
      <c r="F398" s="240"/>
    </row>
    <row r="399" spans="1:6" x14ac:dyDescent="0.15">
      <c r="A399" s="190" t="s">
        <v>212</v>
      </c>
      <c r="B399" s="199">
        <v>511</v>
      </c>
      <c r="C399" s="191" t="s">
        <v>293</v>
      </c>
      <c r="D399" s="239">
        <v>1430000</v>
      </c>
      <c r="E399" s="239">
        <v>168045</v>
      </c>
      <c r="F399" s="240"/>
    </row>
    <row r="400" spans="1:6" x14ac:dyDescent="0.15">
      <c r="A400" s="190" t="s">
        <v>296</v>
      </c>
      <c r="B400" s="199">
        <v>511</v>
      </c>
      <c r="C400" s="191" t="s">
        <v>294</v>
      </c>
      <c r="D400" s="239">
        <v>0</v>
      </c>
      <c r="E400" s="239">
        <v>64577</v>
      </c>
      <c r="F400" s="240"/>
    </row>
    <row r="401" spans="1:12" x14ac:dyDescent="0.15">
      <c r="A401" s="190" t="s">
        <v>283</v>
      </c>
      <c r="B401" s="199">
        <v>582</v>
      </c>
      <c r="C401" s="191" t="s">
        <v>308</v>
      </c>
      <c r="D401" s="239">
        <v>329719</v>
      </c>
      <c r="E401" s="239">
        <v>160554</v>
      </c>
      <c r="F401" s="240"/>
    </row>
    <row r="402" spans="1:12" x14ac:dyDescent="0.15">
      <c r="A402" s="190" t="s">
        <v>283</v>
      </c>
      <c r="B402" s="199">
        <v>582</v>
      </c>
      <c r="C402" s="191" t="s">
        <v>309</v>
      </c>
      <c r="D402" s="239">
        <v>19481</v>
      </c>
      <c r="E402" s="239">
        <v>9648</v>
      </c>
      <c r="F402" s="240"/>
    </row>
    <row r="403" spans="1:12" x14ac:dyDescent="0.15">
      <c r="A403" s="190" t="s">
        <v>303</v>
      </c>
      <c r="B403" s="199">
        <v>614</v>
      </c>
      <c r="C403" s="191" t="s">
        <v>333</v>
      </c>
      <c r="D403" s="239">
        <v>0</v>
      </c>
      <c r="E403" s="239">
        <v>214221</v>
      </c>
      <c r="F403" s="240"/>
    </row>
    <row r="404" spans="1:12" x14ac:dyDescent="0.15">
      <c r="A404" s="190" t="s">
        <v>303</v>
      </c>
      <c r="B404" s="199">
        <v>614</v>
      </c>
      <c r="C404" s="191" t="s">
        <v>334</v>
      </c>
      <c r="D404" s="239">
        <v>2999999</v>
      </c>
      <c r="E404" s="239">
        <v>0</v>
      </c>
      <c r="F404" s="240"/>
    </row>
    <row r="405" spans="1:12" x14ac:dyDescent="0.15">
      <c r="A405" s="190" t="s">
        <v>296</v>
      </c>
      <c r="B405" s="199">
        <v>658</v>
      </c>
      <c r="C405" s="191" t="s">
        <v>368</v>
      </c>
      <c r="D405" s="239">
        <v>0</v>
      </c>
      <c r="E405" s="239">
        <v>170585</v>
      </c>
      <c r="F405" s="240"/>
    </row>
    <row r="406" spans="1:12" x14ac:dyDescent="0.15">
      <c r="A406" s="190"/>
      <c r="B406" s="199"/>
      <c r="C406" s="191"/>
      <c r="D406" s="239"/>
      <c r="E406" s="239"/>
      <c r="F406" s="240"/>
    </row>
    <row r="407" spans="1:12" x14ac:dyDescent="0.15">
      <c r="A407" s="242" t="s">
        <v>440</v>
      </c>
      <c r="B407" s="209"/>
      <c r="C407" s="210"/>
      <c r="D407" s="208">
        <v>24583404</v>
      </c>
      <c r="E407" s="208">
        <v>3806499</v>
      </c>
      <c r="F407" s="208">
        <v>0</v>
      </c>
    </row>
    <row r="410" spans="1:12" ht="12.75" x14ac:dyDescent="0.2">
      <c r="A410" s="247" t="s">
        <v>441</v>
      </c>
      <c r="B410" s="248"/>
      <c r="C410" s="248"/>
      <c r="E410" s="249"/>
      <c r="F410" s="250"/>
      <c r="G410" s="250"/>
      <c r="L410" s="251"/>
    </row>
    <row r="411" spans="1:12" ht="12.75" x14ac:dyDescent="0.2">
      <c r="A411" s="252" t="s">
        <v>426</v>
      </c>
      <c r="B411" s="248"/>
      <c r="C411" s="248"/>
      <c r="E411" s="249"/>
      <c r="F411" s="250"/>
      <c r="G411" s="250"/>
      <c r="L411" s="251"/>
    </row>
    <row r="412" spans="1:12" ht="12.75" x14ac:dyDescent="0.2">
      <c r="A412" s="253" t="s">
        <v>829</v>
      </c>
      <c r="B412" s="249"/>
      <c r="C412" s="249"/>
      <c r="E412" s="249"/>
      <c r="F412" s="250"/>
      <c r="G412" s="250"/>
      <c r="L412" s="251"/>
    </row>
    <row r="413" spans="1:12" x14ac:dyDescent="0.15">
      <c r="A413" s="254"/>
      <c r="B413" s="254"/>
      <c r="C413" s="254"/>
      <c r="D413" s="254"/>
      <c r="E413" s="254"/>
      <c r="F413" s="255"/>
      <c r="G413" s="255"/>
      <c r="H413" s="254"/>
      <c r="I413" s="254"/>
      <c r="J413" s="254"/>
      <c r="K413" s="254"/>
      <c r="L413" s="251"/>
    </row>
    <row r="414" spans="1:12" ht="12.75" x14ac:dyDescent="0.2">
      <c r="A414" s="229"/>
      <c r="B414" s="230" t="s">
        <v>443</v>
      </c>
      <c r="C414" s="230"/>
      <c r="D414" s="230"/>
      <c r="E414" s="256"/>
      <c r="F414" s="230" t="s">
        <v>444</v>
      </c>
      <c r="G414" s="230" t="s">
        <v>445</v>
      </c>
      <c r="H414" s="230" t="s">
        <v>446</v>
      </c>
      <c r="I414" s="230" t="s">
        <v>14</v>
      </c>
      <c r="J414" s="230" t="s">
        <v>446</v>
      </c>
      <c r="K414" s="230" t="s">
        <v>447</v>
      </c>
      <c r="L414" s="230" t="s">
        <v>448</v>
      </c>
    </row>
    <row r="415" spans="1:12" ht="12.75" x14ac:dyDescent="0.2">
      <c r="A415" s="233" t="s">
        <v>449</v>
      </c>
      <c r="B415" s="234" t="s">
        <v>450</v>
      </c>
      <c r="C415" s="234" t="s">
        <v>451</v>
      </c>
      <c r="D415" s="234" t="s">
        <v>5</v>
      </c>
      <c r="E415" s="234" t="s">
        <v>7</v>
      </c>
      <c r="F415" s="234" t="s">
        <v>15</v>
      </c>
      <c r="G415" s="234" t="s">
        <v>452</v>
      </c>
      <c r="H415" s="234" t="s">
        <v>453</v>
      </c>
      <c r="I415" s="234" t="s">
        <v>454</v>
      </c>
      <c r="J415" s="234" t="s">
        <v>455</v>
      </c>
      <c r="K415" s="234" t="s">
        <v>456</v>
      </c>
      <c r="L415" s="234" t="s">
        <v>457</v>
      </c>
    </row>
    <row r="416" spans="1:12" ht="12.75" x14ac:dyDescent="0.2">
      <c r="A416" s="233" t="s">
        <v>432</v>
      </c>
      <c r="B416" s="234" t="s">
        <v>458</v>
      </c>
      <c r="C416" s="234" t="s">
        <v>459</v>
      </c>
      <c r="D416" s="234" t="s">
        <v>460</v>
      </c>
      <c r="E416" s="176"/>
      <c r="F416" s="234" t="s">
        <v>461</v>
      </c>
      <c r="G416" s="234" t="s">
        <v>462</v>
      </c>
      <c r="H416" s="234" t="s">
        <v>463</v>
      </c>
      <c r="I416" s="234" t="s">
        <v>464</v>
      </c>
      <c r="J416" s="234" t="s">
        <v>22</v>
      </c>
      <c r="K416" s="257" t="s">
        <v>22</v>
      </c>
      <c r="L416" s="257" t="s">
        <v>465</v>
      </c>
    </row>
    <row r="417" spans="1:12" ht="12.75" x14ac:dyDescent="0.2">
      <c r="A417" s="236"/>
      <c r="B417" s="237" t="s">
        <v>466</v>
      </c>
      <c r="C417" s="237"/>
      <c r="D417" s="237"/>
      <c r="E417" s="186"/>
      <c r="F417" s="258"/>
      <c r="G417" s="258"/>
      <c r="H417" s="237"/>
      <c r="I417" s="237" t="s">
        <v>35</v>
      </c>
      <c r="J417" s="237"/>
      <c r="K417" s="259"/>
      <c r="L417" s="259" t="s">
        <v>467</v>
      </c>
    </row>
    <row r="418" spans="1:12" x14ac:dyDescent="0.15">
      <c r="A418" s="254"/>
      <c r="B418" s="254"/>
      <c r="C418" s="254"/>
      <c r="D418" s="254"/>
      <c r="E418" s="254"/>
      <c r="F418" s="255"/>
      <c r="G418" s="255"/>
      <c r="H418" s="254"/>
      <c r="I418" s="254"/>
      <c r="J418" s="254"/>
      <c r="K418" s="254"/>
      <c r="L418" s="251"/>
    </row>
    <row r="419" spans="1:12" ht="12.75" x14ac:dyDescent="0.2">
      <c r="A419" s="260" t="s">
        <v>830</v>
      </c>
      <c r="B419" s="249"/>
      <c r="C419" s="249"/>
      <c r="D419" s="261"/>
      <c r="E419" s="262"/>
      <c r="F419" s="263"/>
      <c r="G419" s="262"/>
      <c r="H419" s="264"/>
      <c r="I419" s="264"/>
      <c r="J419" s="264"/>
      <c r="K419" s="264"/>
      <c r="L419" s="251"/>
    </row>
    <row r="420" spans="1:12" x14ac:dyDescent="0.15">
      <c r="A420" s="265"/>
      <c r="B420" s="265"/>
      <c r="C420" s="249"/>
      <c r="D420" s="261"/>
      <c r="E420" s="262"/>
      <c r="F420" s="263"/>
      <c r="G420" s="262"/>
      <c r="H420" s="264"/>
      <c r="I420" s="264"/>
      <c r="J420" s="264"/>
      <c r="K420" s="264"/>
      <c r="L420" s="251"/>
    </row>
    <row r="421" spans="1:12" x14ac:dyDescent="0.15">
      <c r="A421" s="266" t="s">
        <v>440</v>
      </c>
      <c r="B421" s="267"/>
      <c r="C421" s="267"/>
      <c r="D421" s="267"/>
      <c r="E421" s="267"/>
      <c r="F421" s="268"/>
      <c r="G421" s="268"/>
      <c r="H421" s="269"/>
      <c r="I421" s="270">
        <v>0</v>
      </c>
      <c r="J421" s="270">
        <v>0</v>
      </c>
      <c r="K421" s="270">
        <v>0</v>
      </c>
      <c r="L421" s="269"/>
    </row>
    <row r="422" spans="1:12" x14ac:dyDescent="0.15">
      <c r="A422" s="271"/>
      <c r="B422" s="249"/>
      <c r="C422" s="249"/>
      <c r="E422" s="249"/>
      <c r="F422" s="250"/>
      <c r="G422" s="250"/>
      <c r="H422" s="272"/>
      <c r="I422" s="272"/>
      <c r="J422" s="272"/>
      <c r="K422" s="272"/>
      <c r="L422" s="251"/>
    </row>
    <row r="423" spans="1:12" x14ac:dyDescent="0.15">
      <c r="A423" s="273" t="s">
        <v>469</v>
      </c>
      <c r="B423" s="249"/>
      <c r="C423" s="249"/>
      <c r="E423" s="249"/>
      <c r="F423" s="250"/>
      <c r="G423" s="250"/>
      <c r="H423" s="274"/>
      <c r="I423" s="274"/>
      <c r="J423" s="274"/>
      <c r="K423" s="274"/>
      <c r="L423" s="251"/>
    </row>
    <row r="424" spans="1:12" x14ac:dyDescent="0.15">
      <c r="A424" s="275" t="s">
        <v>470</v>
      </c>
      <c r="B424" s="249"/>
      <c r="C424" s="249"/>
      <c r="E424" s="276"/>
      <c r="F424" s="277"/>
      <c r="G424" s="278"/>
      <c r="H424" s="274"/>
      <c r="I424" s="274"/>
      <c r="J424" s="274"/>
      <c r="K424" s="274"/>
      <c r="L424" s="251"/>
    </row>
    <row r="425" spans="1:12" x14ac:dyDescent="0.15">
      <c r="A425" s="275" t="s">
        <v>471</v>
      </c>
      <c r="B425" s="249"/>
      <c r="C425" s="249"/>
      <c r="E425" s="249"/>
      <c r="F425" s="250"/>
      <c r="G425" s="250"/>
      <c r="L425" s="251"/>
    </row>
    <row r="427" spans="1:12" ht="12.75" x14ac:dyDescent="0.2">
      <c r="A427" s="280"/>
      <c r="B427" s="280"/>
      <c r="C427" s="281"/>
      <c r="D427" s="281"/>
      <c r="E427" s="281"/>
      <c r="F427" s="281"/>
    </row>
    <row r="428" spans="1:12" x14ac:dyDescent="0.15">
      <c r="A428" s="282" t="s">
        <v>472</v>
      </c>
      <c r="B428" s="283"/>
      <c r="C428" s="283"/>
      <c r="D428" s="283"/>
      <c r="E428" s="283"/>
      <c r="F428" s="284"/>
    </row>
    <row r="429" spans="1:12" ht="31.5" x14ac:dyDescent="0.15">
      <c r="A429" s="285" t="s">
        <v>473</v>
      </c>
      <c r="B429" s="286" t="s">
        <v>474</v>
      </c>
      <c r="C429" s="286" t="s">
        <v>475</v>
      </c>
      <c r="D429" s="287" t="s">
        <v>476</v>
      </c>
      <c r="E429" s="286" t="s">
        <v>477</v>
      </c>
      <c r="F429" s="288" t="s">
        <v>478</v>
      </c>
    </row>
    <row r="430" spans="1:12" ht="112.5" x14ac:dyDescent="0.15">
      <c r="A430" s="289">
        <v>193</v>
      </c>
      <c r="B430" s="290" t="s">
        <v>37</v>
      </c>
      <c r="C430" s="290" t="s">
        <v>479</v>
      </c>
      <c r="D430" s="290" t="s">
        <v>480</v>
      </c>
      <c r="E430" s="291" t="s">
        <v>481</v>
      </c>
      <c r="F430" s="291" t="s">
        <v>482</v>
      </c>
    </row>
    <row r="431" spans="1:12" ht="112.5" x14ac:dyDescent="0.15">
      <c r="A431" s="292">
        <v>199</v>
      </c>
      <c r="B431" s="293" t="s">
        <v>42</v>
      </c>
      <c r="C431" s="293" t="s">
        <v>479</v>
      </c>
      <c r="D431" s="293" t="s">
        <v>480</v>
      </c>
      <c r="E431" s="294" t="s">
        <v>481</v>
      </c>
      <c r="F431" s="294" t="s">
        <v>483</v>
      </c>
    </row>
    <row r="432" spans="1:12" ht="146.25" x14ac:dyDescent="0.15">
      <c r="A432" s="289">
        <v>202</v>
      </c>
      <c r="B432" s="290" t="s">
        <v>45</v>
      </c>
      <c r="C432" s="290" t="s">
        <v>479</v>
      </c>
      <c r="D432" s="290" t="s">
        <v>480</v>
      </c>
      <c r="E432" s="291" t="s">
        <v>484</v>
      </c>
      <c r="F432" s="291" t="s">
        <v>485</v>
      </c>
    </row>
    <row r="433" spans="1:6" ht="45" x14ac:dyDescent="0.15">
      <c r="A433" s="292">
        <v>211</v>
      </c>
      <c r="B433" s="293" t="s">
        <v>50</v>
      </c>
      <c r="C433" s="293" t="s">
        <v>486</v>
      </c>
      <c r="D433" s="293" t="s">
        <v>480</v>
      </c>
      <c r="E433" s="293" t="s">
        <v>487</v>
      </c>
      <c r="F433" s="293" t="s">
        <v>488</v>
      </c>
    </row>
    <row r="434" spans="1:6" ht="56.25" x14ac:dyDescent="0.15">
      <c r="A434" s="289">
        <v>221</v>
      </c>
      <c r="B434" s="290" t="s">
        <v>55</v>
      </c>
      <c r="C434" s="290" t="s">
        <v>486</v>
      </c>
      <c r="D434" s="290" t="s">
        <v>489</v>
      </c>
      <c r="E434" s="293" t="s">
        <v>490</v>
      </c>
      <c r="F434" s="293" t="s">
        <v>491</v>
      </c>
    </row>
    <row r="435" spans="1:6" ht="33.75" x14ac:dyDescent="0.15">
      <c r="A435" s="292">
        <v>225</v>
      </c>
      <c r="B435" s="293" t="s">
        <v>63</v>
      </c>
      <c r="C435" s="293" t="s">
        <v>492</v>
      </c>
      <c r="D435" s="293" t="s">
        <v>493</v>
      </c>
      <c r="E435" s="293" t="s">
        <v>494</v>
      </c>
      <c r="F435" s="293" t="s">
        <v>495</v>
      </c>
    </row>
    <row r="436" spans="1:6" ht="22.5" x14ac:dyDescent="0.15">
      <c r="A436" s="289">
        <v>226</v>
      </c>
      <c r="B436" s="290" t="s">
        <v>496</v>
      </c>
      <c r="C436" s="290" t="s">
        <v>486</v>
      </c>
      <c r="D436" s="290" t="s">
        <v>480</v>
      </c>
      <c r="E436" s="290" t="s">
        <v>497</v>
      </c>
      <c r="F436" s="290" t="s">
        <v>498</v>
      </c>
    </row>
    <row r="437" spans="1:6" ht="22.5" x14ac:dyDescent="0.15">
      <c r="A437" s="292">
        <v>228</v>
      </c>
      <c r="B437" s="293" t="s">
        <v>68</v>
      </c>
      <c r="C437" s="293" t="s">
        <v>492</v>
      </c>
      <c r="D437" s="293" t="s">
        <v>493</v>
      </c>
      <c r="E437" s="293" t="s">
        <v>499</v>
      </c>
      <c r="F437" s="293" t="s">
        <v>499</v>
      </c>
    </row>
    <row r="438" spans="1:6" ht="33.75" x14ac:dyDescent="0.15">
      <c r="A438" s="289">
        <v>233</v>
      </c>
      <c r="B438" s="290" t="s">
        <v>500</v>
      </c>
      <c r="C438" s="290" t="s">
        <v>486</v>
      </c>
      <c r="D438" s="290" t="s">
        <v>501</v>
      </c>
      <c r="E438" s="293" t="s">
        <v>502</v>
      </c>
      <c r="F438" s="293" t="s">
        <v>503</v>
      </c>
    </row>
    <row r="439" spans="1:6" ht="67.5" x14ac:dyDescent="0.15">
      <c r="A439" s="292">
        <v>236</v>
      </c>
      <c r="B439" s="293" t="s">
        <v>70</v>
      </c>
      <c r="C439" s="293" t="s">
        <v>479</v>
      </c>
      <c r="D439" s="293" t="s">
        <v>493</v>
      </c>
      <c r="E439" s="293" t="s">
        <v>504</v>
      </c>
      <c r="F439" s="293" t="s">
        <v>505</v>
      </c>
    </row>
    <row r="440" spans="1:6" ht="33.75" x14ac:dyDescent="0.15">
      <c r="A440" s="289">
        <v>239</v>
      </c>
      <c r="B440" s="290" t="s">
        <v>506</v>
      </c>
      <c r="C440" s="290" t="s">
        <v>507</v>
      </c>
      <c r="D440" s="290" t="s">
        <v>480</v>
      </c>
      <c r="E440" s="290" t="s">
        <v>508</v>
      </c>
      <c r="F440" s="290" t="s">
        <v>508</v>
      </c>
    </row>
    <row r="441" spans="1:6" ht="33.75" x14ac:dyDescent="0.15">
      <c r="A441" s="292">
        <v>243</v>
      </c>
      <c r="B441" s="293" t="s">
        <v>509</v>
      </c>
      <c r="C441" s="293" t="s">
        <v>507</v>
      </c>
      <c r="D441" s="293" t="s">
        <v>480</v>
      </c>
      <c r="E441" s="293" t="s">
        <v>510</v>
      </c>
      <c r="F441" s="293" t="s">
        <v>510</v>
      </c>
    </row>
    <row r="442" spans="1:6" ht="90" x14ac:dyDescent="0.15">
      <c r="A442" s="289">
        <v>245</v>
      </c>
      <c r="B442" s="290" t="s">
        <v>74</v>
      </c>
      <c r="C442" s="290" t="s">
        <v>486</v>
      </c>
      <c r="D442" s="290" t="s">
        <v>489</v>
      </c>
      <c r="E442" s="293" t="s">
        <v>511</v>
      </c>
      <c r="F442" s="293" t="s">
        <v>512</v>
      </c>
    </row>
    <row r="443" spans="1:6" ht="90" x14ac:dyDescent="0.15">
      <c r="A443" s="292">
        <v>247</v>
      </c>
      <c r="B443" s="293" t="s">
        <v>79</v>
      </c>
      <c r="C443" s="293" t="s">
        <v>486</v>
      </c>
      <c r="D443" s="293" t="s">
        <v>489</v>
      </c>
      <c r="E443" s="293" t="s">
        <v>513</v>
      </c>
      <c r="F443" s="293" t="s">
        <v>514</v>
      </c>
    </row>
    <row r="444" spans="1:6" ht="22.5" x14ac:dyDescent="0.15">
      <c r="A444" s="289">
        <v>262</v>
      </c>
      <c r="B444" s="290" t="s">
        <v>84</v>
      </c>
      <c r="C444" s="290" t="s">
        <v>515</v>
      </c>
      <c r="D444" s="290" t="s">
        <v>480</v>
      </c>
      <c r="E444" s="290" t="s">
        <v>516</v>
      </c>
      <c r="F444" s="290" t="s">
        <v>516</v>
      </c>
    </row>
    <row r="445" spans="1:6" ht="67.5" x14ac:dyDescent="0.15">
      <c r="A445" s="292">
        <v>265</v>
      </c>
      <c r="B445" s="293" t="s">
        <v>517</v>
      </c>
      <c r="C445" s="293" t="s">
        <v>518</v>
      </c>
      <c r="D445" s="293" t="s">
        <v>489</v>
      </c>
      <c r="E445" s="293" t="s">
        <v>519</v>
      </c>
      <c r="F445" s="293" t="s">
        <v>520</v>
      </c>
    </row>
    <row r="446" spans="1:6" ht="22.5" x14ac:dyDescent="0.15">
      <c r="A446" s="289">
        <v>270</v>
      </c>
      <c r="B446" s="290" t="s">
        <v>91</v>
      </c>
      <c r="C446" s="290" t="s">
        <v>492</v>
      </c>
      <c r="D446" s="290" t="s">
        <v>493</v>
      </c>
      <c r="E446" s="290" t="s">
        <v>499</v>
      </c>
      <c r="F446" s="290" t="s">
        <v>499</v>
      </c>
    </row>
    <row r="447" spans="1:6" ht="101.25" x14ac:dyDescent="0.15">
      <c r="A447" s="292">
        <v>271</v>
      </c>
      <c r="B447" s="293" t="s">
        <v>93</v>
      </c>
      <c r="C447" s="293" t="s">
        <v>521</v>
      </c>
      <c r="D447" s="293" t="s">
        <v>489</v>
      </c>
      <c r="E447" s="293" t="s">
        <v>522</v>
      </c>
      <c r="F447" s="293" t="s">
        <v>523</v>
      </c>
    </row>
    <row r="448" spans="1:6" ht="22.5" x14ac:dyDescent="0.15">
      <c r="A448" s="289">
        <v>278</v>
      </c>
      <c r="B448" s="290" t="s">
        <v>524</v>
      </c>
      <c r="C448" s="290" t="s">
        <v>525</v>
      </c>
      <c r="D448" s="290" t="s">
        <v>480</v>
      </c>
      <c r="E448" s="290" t="s">
        <v>526</v>
      </c>
      <c r="F448" s="290" t="s">
        <v>526</v>
      </c>
    </row>
    <row r="449" spans="1:6" ht="33.75" x14ac:dyDescent="0.15">
      <c r="A449" s="292">
        <v>280</v>
      </c>
      <c r="B449" s="293" t="s">
        <v>527</v>
      </c>
      <c r="C449" s="293" t="s">
        <v>486</v>
      </c>
      <c r="D449" s="293" t="s">
        <v>528</v>
      </c>
      <c r="E449" s="293" t="s">
        <v>529</v>
      </c>
      <c r="F449" s="293" t="s">
        <v>530</v>
      </c>
    </row>
    <row r="450" spans="1:6" ht="90" x14ac:dyDescent="0.15">
      <c r="A450" s="289">
        <v>282</v>
      </c>
      <c r="B450" s="290" t="s">
        <v>98</v>
      </c>
      <c r="C450" s="290" t="s">
        <v>521</v>
      </c>
      <c r="D450" s="290" t="s">
        <v>489</v>
      </c>
      <c r="E450" s="293" t="s">
        <v>531</v>
      </c>
      <c r="F450" s="293" t="s">
        <v>532</v>
      </c>
    </row>
    <row r="451" spans="1:6" ht="67.5" x14ac:dyDescent="0.15">
      <c r="A451" s="292">
        <v>283</v>
      </c>
      <c r="B451" s="293" t="s">
        <v>104</v>
      </c>
      <c r="C451" s="293" t="s">
        <v>479</v>
      </c>
      <c r="D451" s="293" t="s">
        <v>493</v>
      </c>
      <c r="E451" s="293" t="s">
        <v>533</v>
      </c>
      <c r="F451" s="293" t="s">
        <v>534</v>
      </c>
    </row>
    <row r="452" spans="1:6" x14ac:dyDescent="0.15">
      <c r="A452" s="289">
        <v>290</v>
      </c>
      <c r="B452" s="290" t="s">
        <v>535</v>
      </c>
      <c r="C452" s="290" t="s">
        <v>521</v>
      </c>
      <c r="D452" s="290" t="s">
        <v>536</v>
      </c>
      <c r="E452" s="290"/>
      <c r="F452" s="290" t="s">
        <v>537</v>
      </c>
    </row>
    <row r="453" spans="1:6" ht="90" x14ac:dyDescent="0.15">
      <c r="A453" s="292">
        <v>294</v>
      </c>
      <c r="B453" s="293" t="s">
        <v>108</v>
      </c>
      <c r="C453" s="293" t="s">
        <v>486</v>
      </c>
      <c r="D453" s="293" t="s">
        <v>489</v>
      </c>
      <c r="E453" s="294" t="s">
        <v>538</v>
      </c>
      <c r="F453" s="294" t="s">
        <v>539</v>
      </c>
    </row>
    <row r="454" spans="1:6" ht="22.5" x14ac:dyDescent="0.15">
      <c r="A454" s="289">
        <v>295</v>
      </c>
      <c r="B454" s="290" t="s">
        <v>540</v>
      </c>
      <c r="C454" s="290" t="s">
        <v>521</v>
      </c>
      <c r="D454" s="290" t="s">
        <v>541</v>
      </c>
      <c r="E454" s="290" t="s">
        <v>542</v>
      </c>
      <c r="F454" s="290" t="s">
        <v>542</v>
      </c>
    </row>
    <row r="455" spans="1:6" x14ac:dyDescent="0.15">
      <c r="A455" s="292">
        <v>299</v>
      </c>
      <c r="B455" s="293" t="s">
        <v>543</v>
      </c>
      <c r="C455" s="293" t="s">
        <v>521</v>
      </c>
      <c r="D455" s="293" t="s">
        <v>536</v>
      </c>
      <c r="E455" s="293"/>
      <c r="F455" s="293" t="s">
        <v>537</v>
      </c>
    </row>
    <row r="456" spans="1:6" ht="33.75" x14ac:dyDescent="0.15">
      <c r="A456" s="289">
        <v>300</v>
      </c>
      <c r="B456" s="290" t="s">
        <v>113</v>
      </c>
      <c r="C456" s="290" t="s">
        <v>518</v>
      </c>
      <c r="D456" s="290" t="s">
        <v>493</v>
      </c>
      <c r="E456" s="290" t="s">
        <v>544</v>
      </c>
      <c r="F456" s="290" t="s">
        <v>545</v>
      </c>
    </row>
    <row r="457" spans="1:6" ht="33.75" x14ac:dyDescent="0.15">
      <c r="A457" s="292">
        <v>304</v>
      </c>
      <c r="B457" s="293" t="s">
        <v>546</v>
      </c>
      <c r="C457" s="293" t="s">
        <v>515</v>
      </c>
      <c r="D457" s="293" t="s">
        <v>547</v>
      </c>
      <c r="E457" s="293" t="s">
        <v>548</v>
      </c>
      <c r="F457" s="293" t="s">
        <v>549</v>
      </c>
    </row>
    <row r="458" spans="1:6" ht="33.75" x14ac:dyDescent="0.15">
      <c r="A458" s="292" t="s">
        <v>550</v>
      </c>
      <c r="B458" s="293" t="s">
        <v>551</v>
      </c>
      <c r="C458" s="293" t="s">
        <v>486</v>
      </c>
      <c r="D458" s="293" t="s">
        <v>552</v>
      </c>
      <c r="E458" s="293" t="s">
        <v>553</v>
      </c>
      <c r="F458" s="293" t="s">
        <v>554</v>
      </c>
    </row>
    <row r="459" spans="1:6" ht="45" x14ac:dyDescent="0.15">
      <c r="A459" s="289">
        <v>311</v>
      </c>
      <c r="B459" s="290" t="s">
        <v>555</v>
      </c>
      <c r="C459" s="290" t="s">
        <v>515</v>
      </c>
      <c r="D459" s="290" t="s">
        <v>556</v>
      </c>
      <c r="E459" s="290" t="s">
        <v>557</v>
      </c>
      <c r="F459" s="290" t="s">
        <v>558</v>
      </c>
    </row>
    <row r="460" spans="1:6" ht="22.5" x14ac:dyDescent="0.15">
      <c r="A460" s="292">
        <v>312</v>
      </c>
      <c r="B460" s="293" t="s">
        <v>559</v>
      </c>
      <c r="C460" s="293" t="s">
        <v>560</v>
      </c>
      <c r="D460" s="293" t="s">
        <v>480</v>
      </c>
      <c r="E460" s="293" t="s">
        <v>561</v>
      </c>
      <c r="F460" s="293" t="s">
        <v>561</v>
      </c>
    </row>
    <row r="461" spans="1:6" ht="90" x14ac:dyDescent="0.15">
      <c r="A461" s="289">
        <v>313</v>
      </c>
      <c r="B461" s="290" t="s">
        <v>562</v>
      </c>
      <c r="C461" s="290" t="s">
        <v>563</v>
      </c>
      <c r="D461" s="290" t="s">
        <v>564</v>
      </c>
      <c r="E461" s="293" t="s">
        <v>565</v>
      </c>
      <c r="F461" s="290" t="s">
        <v>566</v>
      </c>
    </row>
    <row r="462" spans="1:6" ht="33.75" x14ac:dyDescent="0.15">
      <c r="A462" s="292">
        <v>315</v>
      </c>
      <c r="B462" s="293" t="s">
        <v>567</v>
      </c>
      <c r="C462" s="293" t="s">
        <v>568</v>
      </c>
      <c r="D462" s="293" t="s">
        <v>569</v>
      </c>
      <c r="E462" s="293"/>
      <c r="F462" s="293" t="s">
        <v>537</v>
      </c>
    </row>
    <row r="463" spans="1:6" x14ac:dyDescent="0.15">
      <c r="A463" s="289">
        <v>316</v>
      </c>
      <c r="B463" s="290" t="s">
        <v>567</v>
      </c>
      <c r="C463" s="290" t="s">
        <v>521</v>
      </c>
      <c r="D463" s="290" t="s">
        <v>536</v>
      </c>
      <c r="E463" s="290"/>
      <c r="F463" s="290" t="s">
        <v>537</v>
      </c>
    </row>
    <row r="464" spans="1:6" ht="22.5" x14ac:dyDescent="0.15">
      <c r="A464" s="292">
        <v>319</v>
      </c>
      <c r="B464" s="293" t="s">
        <v>118</v>
      </c>
      <c r="C464" s="293" t="s">
        <v>492</v>
      </c>
      <c r="D464" s="293" t="s">
        <v>493</v>
      </c>
      <c r="E464" s="293" t="s">
        <v>499</v>
      </c>
      <c r="F464" s="293" t="s">
        <v>499</v>
      </c>
    </row>
    <row r="465" spans="1:6" ht="78.75" x14ac:dyDescent="0.15">
      <c r="A465" s="289">
        <v>322</v>
      </c>
      <c r="B465" s="290" t="s">
        <v>120</v>
      </c>
      <c r="C465" s="290" t="s">
        <v>521</v>
      </c>
      <c r="D465" s="290" t="s">
        <v>489</v>
      </c>
      <c r="E465" s="293" t="s">
        <v>570</v>
      </c>
      <c r="F465" s="293" t="s">
        <v>512</v>
      </c>
    </row>
    <row r="466" spans="1:6" ht="45" x14ac:dyDescent="0.15">
      <c r="A466" s="292">
        <v>323</v>
      </c>
      <c r="B466" s="293" t="s">
        <v>571</v>
      </c>
      <c r="C466" s="293" t="s">
        <v>560</v>
      </c>
      <c r="D466" s="293" t="s">
        <v>572</v>
      </c>
      <c r="E466" s="293" t="s">
        <v>573</v>
      </c>
      <c r="F466" s="293" t="s">
        <v>574</v>
      </c>
    </row>
    <row r="467" spans="1:6" ht="22.5" x14ac:dyDescent="0.15">
      <c r="A467" s="289">
        <v>330</v>
      </c>
      <c r="B467" s="290" t="s">
        <v>575</v>
      </c>
      <c r="C467" s="290" t="s">
        <v>518</v>
      </c>
      <c r="D467" s="290" t="s">
        <v>576</v>
      </c>
      <c r="E467" s="290" t="s">
        <v>577</v>
      </c>
      <c r="F467" s="290" t="s">
        <v>577</v>
      </c>
    </row>
    <row r="468" spans="1:6" ht="33.75" x14ac:dyDescent="0.15">
      <c r="A468" s="292">
        <v>331</v>
      </c>
      <c r="B468" s="293" t="s">
        <v>578</v>
      </c>
      <c r="C468" s="293" t="s">
        <v>568</v>
      </c>
      <c r="D468" s="293" t="s">
        <v>579</v>
      </c>
      <c r="E468" s="293" t="s">
        <v>580</v>
      </c>
      <c r="F468" s="293" t="s">
        <v>581</v>
      </c>
    </row>
    <row r="469" spans="1:6" ht="45" x14ac:dyDescent="0.15">
      <c r="A469" s="292">
        <v>332</v>
      </c>
      <c r="B469" s="293" t="s">
        <v>578</v>
      </c>
      <c r="C469" s="293" t="s">
        <v>582</v>
      </c>
      <c r="D469" s="293" t="s">
        <v>583</v>
      </c>
      <c r="E469" s="293" t="s">
        <v>584</v>
      </c>
      <c r="F469" s="293" t="s">
        <v>585</v>
      </c>
    </row>
    <row r="470" spans="1:6" ht="33.75" x14ac:dyDescent="0.15">
      <c r="A470" s="289" t="s">
        <v>586</v>
      </c>
      <c r="B470" s="290" t="s">
        <v>587</v>
      </c>
      <c r="C470" s="290" t="s">
        <v>486</v>
      </c>
      <c r="D470" s="290" t="s">
        <v>552</v>
      </c>
      <c r="E470" s="290" t="s">
        <v>553</v>
      </c>
      <c r="F470" s="290" t="s">
        <v>554</v>
      </c>
    </row>
    <row r="471" spans="1:6" ht="22.5" x14ac:dyDescent="0.15">
      <c r="A471" s="292" t="s">
        <v>588</v>
      </c>
      <c r="B471" s="293" t="s">
        <v>130</v>
      </c>
      <c r="C471" s="293" t="s">
        <v>589</v>
      </c>
      <c r="D471" s="293" t="s">
        <v>493</v>
      </c>
      <c r="E471" s="293" t="s">
        <v>590</v>
      </c>
      <c r="F471" s="293" t="s">
        <v>590</v>
      </c>
    </row>
    <row r="472" spans="1:6" ht="22.5" x14ac:dyDescent="0.15">
      <c r="A472" s="289">
        <v>338</v>
      </c>
      <c r="B472" s="290" t="s">
        <v>591</v>
      </c>
      <c r="C472" s="290" t="s">
        <v>515</v>
      </c>
      <c r="D472" s="290" t="s">
        <v>480</v>
      </c>
      <c r="E472" s="293" t="s">
        <v>592</v>
      </c>
      <c r="F472" s="293" t="s">
        <v>592</v>
      </c>
    </row>
    <row r="473" spans="1:6" ht="33.75" x14ac:dyDescent="0.15">
      <c r="A473" s="292">
        <v>341</v>
      </c>
      <c r="B473" s="293" t="s">
        <v>141</v>
      </c>
      <c r="C473" s="293" t="s">
        <v>492</v>
      </c>
      <c r="D473" s="293" t="s">
        <v>480</v>
      </c>
      <c r="E473" s="293" t="s">
        <v>593</v>
      </c>
      <c r="F473" s="293" t="s">
        <v>593</v>
      </c>
    </row>
    <row r="474" spans="1:6" ht="22.5" x14ac:dyDescent="0.15">
      <c r="A474" s="289">
        <v>342</v>
      </c>
      <c r="B474" s="290" t="s">
        <v>594</v>
      </c>
      <c r="C474" s="290" t="s">
        <v>521</v>
      </c>
      <c r="D474" s="290" t="s">
        <v>595</v>
      </c>
      <c r="E474" s="293" t="s">
        <v>542</v>
      </c>
      <c r="F474" s="290" t="s">
        <v>542</v>
      </c>
    </row>
    <row r="475" spans="1:6" ht="45" x14ac:dyDescent="0.15">
      <c r="A475" s="292">
        <v>346</v>
      </c>
      <c r="B475" s="293" t="s">
        <v>596</v>
      </c>
      <c r="C475" s="293" t="s">
        <v>515</v>
      </c>
      <c r="D475" s="293" t="s">
        <v>556</v>
      </c>
      <c r="E475" s="293" t="s">
        <v>597</v>
      </c>
      <c r="F475" s="293" t="s">
        <v>558</v>
      </c>
    </row>
    <row r="476" spans="1:6" ht="45" x14ac:dyDescent="0.15">
      <c r="A476" s="289" t="s">
        <v>598</v>
      </c>
      <c r="B476" s="290" t="s">
        <v>145</v>
      </c>
      <c r="C476" s="290" t="s">
        <v>521</v>
      </c>
      <c r="D476" s="293" t="s">
        <v>489</v>
      </c>
      <c r="E476" s="293" t="s">
        <v>599</v>
      </c>
      <c r="F476" s="293" t="s">
        <v>599</v>
      </c>
    </row>
    <row r="477" spans="1:6" ht="45" x14ac:dyDescent="0.15">
      <c r="A477" s="292">
        <v>354</v>
      </c>
      <c r="B477" s="293" t="s">
        <v>600</v>
      </c>
      <c r="C477" s="293" t="s">
        <v>568</v>
      </c>
      <c r="D477" s="293" t="s">
        <v>601</v>
      </c>
      <c r="E477" s="293" t="s">
        <v>602</v>
      </c>
      <c r="F477" s="293" t="s">
        <v>602</v>
      </c>
    </row>
    <row r="478" spans="1:6" ht="22.5" x14ac:dyDescent="0.15">
      <c r="A478" s="289">
        <v>361</v>
      </c>
      <c r="B478" s="290" t="s">
        <v>603</v>
      </c>
      <c r="C478" s="290" t="s">
        <v>560</v>
      </c>
      <c r="D478" s="290" t="s">
        <v>480</v>
      </c>
      <c r="E478" s="290" t="s">
        <v>561</v>
      </c>
      <c r="F478" s="290" t="s">
        <v>561</v>
      </c>
    </row>
    <row r="479" spans="1:6" ht="22.5" x14ac:dyDescent="0.15">
      <c r="A479" s="292">
        <v>362</v>
      </c>
      <c r="B479" s="293" t="s">
        <v>604</v>
      </c>
      <c r="C479" s="293" t="s">
        <v>486</v>
      </c>
      <c r="D479" s="293" t="s">
        <v>480</v>
      </c>
      <c r="E479" s="293" t="s">
        <v>526</v>
      </c>
      <c r="F479" s="293" t="s">
        <v>526</v>
      </c>
    </row>
    <row r="480" spans="1:6" ht="45" x14ac:dyDescent="0.15">
      <c r="A480" s="289">
        <v>363</v>
      </c>
      <c r="B480" s="290" t="s">
        <v>182</v>
      </c>
      <c r="C480" s="290" t="s">
        <v>521</v>
      </c>
      <c r="D480" s="290" t="s">
        <v>605</v>
      </c>
      <c r="E480" s="293" t="s">
        <v>606</v>
      </c>
      <c r="F480" s="293" t="s">
        <v>606</v>
      </c>
    </row>
    <row r="481" spans="1:6" ht="78.75" x14ac:dyDescent="0.15">
      <c r="A481" s="292" t="s">
        <v>607</v>
      </c>
      <c r="B481" s="293" t="s">
        <v>153</v>
      </c>
      <c r="C481" s="293" t="s">
        <v>521</v>
      </c>
      <c r="D481" s="293" t="s">
        <v>489</v>
      </c>
      <c r="E481" s="293" t="s">
        <v>608</v>
      </c>
      <c r="F481" s="293" t="s">
        <v>512</v>
      </c>
    </row>
    <row r="482" spans="1:6" ht="22.5" x14ac:dyDescent="0.15">
      <c r="A482" s="289">
        <v>365</v>
      </c>
      <c r="B482" s="290" t="s">
        <v>609</v>
      </c>
      <c r="C482" s="290" t="s">
        <v>560</v>
      </c>
      <c r="D482" s="290" t="s">
        <v>610</v>
      </c>
      <c r="E482" s="293" t="s">
        <v>611</v>
      </c>
      <c r="F482" s="293" t="s">
        <v>611</v>
      </c>
    </row>
    <row r="483" spans="1:6" ht="22.5" x14ac:dyDescent="0.15">
      <c r="A483" s="292">
        <v>367</v>
      </c>
      <c r="B483" s="293" t="s">
        <v>187</v>
      </c>
      <c r="C483" s="293" t="s">
        <v>492</v>
      </c>
      <c r="D483" s="293" t="s">
        <v>493</v>
      </c>
      <c r="E483" s="293" t="s">
        <v>499</v>
      </c>
      <c r="F483" s="293" t="s">
        <v>499</v>
      </c>
    </row>
    <row r="484" spans="1:6" ht="56.25" x14ac:dyDescent="0.15">
      <c r="A484" s="289">
        <v>368</v>
      </c>
      <c r="B484" s="290" t="s">
        <v>612</v>
      </c>
      <c r="C484" s="290" t="s">
        <v>515</v>
      </c>
      <c r="D484" s="290" t="s">
        <v>613</v>
      </c>
      <c r="E484" s="293" t="s">
        <v>614</v>
      </c>
      <c r="F484" s="293" t="s">
        <v>615</v>
      </c>
    </row>
    <row r="485" spans="1:6" ht="22.5" x14ac:dyDescent="0.15">
      <c r="A485" s="292">
        <v>369</v>
      </c>
      <c r="B485" s="293" t="s">
        <v>616</v>
      </c>
      <c r="C485" s="293" t="s">
        <v>560</v>
      </c>
      <c r="D485" s="293" t="s">
        <v>541</v>
      </c>
      <c r="E485" s="293" t="s">
        <v>542</v>
      </c>
      <c r="F485" s="293" t="s">
        <v>542</v>
      </c>
    </row>
    <row r="486" spans="1:6" ht="45" x14ac:dyDescent="0.15">
      <c r="A486" s="292">
        <v>373</v>
      </c>
      <c r="B486" s="293" t="s">
        <v>617</v>
      </c>
      <c r="C486" s="293" t="s">
        <v>518</v>
      </c>
      <c r="D486" s="293" t="s">
        <v>618</v>
      </c>
      <c r="E486" s="293" t="s">
        <v>619</v>
      </c>
      <c r="F486" s="293" t="s">
        <v>620</v>
      </c>
    </row>
    <row r="487" spans="1:6" x14ac:dyDescent="0.15">
      <c r="A487" s="292">
        <v>379</v>
      </c>
      <c r="B487" s="293" t="s">
        <v>621</v>
      </c>
      <c r="C487" s="293" t="s">
        <v>521</v>
      </c>
      <c r="D487" s="293" t="s">
        <v>622</v>
      </c>
      <c r="E487" s="293"/>
      <c r="F487" s="293" t="s">
        <v>623</v>
      </c>
    </row>
    <row r="488" spans="1:6" ht="56.25" x14ac:dyDescent="0.15">
      <c r="A488" s="292" t="s">
        <v>624</v>
      </c>
      <c r="B488" s="293" t="s">
        <v>134</v>
      </c>
      <c r="C488" s="293" t="s">
        <v>589</v>
      </c>
      <c r="D488" s="293" t="s">
        <v>489</v>
      </c>
      <c r="E488" s="293" t="s">
        <v>625</v>
      </c>
      <c r="F488" s="293" t="s">
        <v>625</v>
      </c>
    </row>
    <row r="489" spans="1:6" ht="78.75" x14ac:dyDescent="0.15">
      <c r="A489" s="292" t="s">
        <v>626</v>
      </c>
      <c r="B489" s="293" t="s">
        <v>162</v>
      </c>
      <c r="C489" s="293" t="s">
        <v>521</v>
      </c>
      <c r="D489" s="293" t="s">
        <v>493</v>
      </c>
      <c r="E489" s="293" t="s">
        <v>627</v>
      </c>
      <c r="F489" s="293" t="s">
        <v>599</v>
      </c>
    </row>
    <row r="490" spans="1:6" ht="56.25" x14ac:dyDescent="0.15">
      <c r="A490" s="292">
        <v>383</v>
      </c>
      <c r="B490" s="293" t="s">
        <v>628</v>
      </c>
      <c r="C490" s="293" t="s">
        <v>582</v>
      </c>
      <c r="D490" s="293" t="s">
        <v>489</v>
      </c>
      <c r="E490" s="293" t="s">
        <v>629</v>
      </c>
      <c r="F490" s="293" t="s">
        <v>630</v>
      </c>
    </row>
    <row r="491" spans="1:6" ht="78.75" x14ac:dyDescent="0.15">
      <c r="A491" s="292">
        <v>392</v>
      </c>
      <c r="B491" s="293" t="s">
        <v>194</v>
      </c>
      <c r="C491" s="293" t="s">
        <v>479</v>
      </c>
      <c r="D491" s="293" t="s">
        <v>489</v>
      </c>
      <c r="E491" s="293" t="s">
        <v>631</v>
      </c>
      <c r="F491" s="293" t="s">
        <v>632</v>
      </c>
    </row>
    <row r="492" spans="1:6" ht="22.5" x14ac:dyDescent="0.15">
      <c r="A492" s="292">
        <v>393</v>
      </c>
      <c r="B492" s="293" t="s">
        <v>633</v>
      </c>
      <c r="C492" s="293" t="s">
        <v>521</v>
      </c>
      <c r="D492" s="293" t="s">
        <v>595</v>
      </c>
      <c r="E492" s="293" t="s">
        <v>542</v>
      </c>
      <c r="F492" s="293" t="s">
        <v>542</v>
      </c>
    </row>
    <row r="493" spans="1:6" ht="22.5" x14ac:dyDescent="0.15">
      <c r="A493" s="292">
        <v>396</v>
      </c>
      <c r="B493" s="293" t="s">
        <v>634</v>
      </c>
      <c r="C493" s="293" t="s">
        <v>560</v>
      </c>
      <c r="D493" s="293" t="s">
        <v>635</v>
      </c>
      <c r="E493" s="293" t="s">
        <v>636</v>
      </c>
      <c r="F493" s="293" t="s">
        <v>636</v>
      </c>
    </row>
    <row r="494" spans="1:6" ht="101.25" x14ac:dyDescent="0.15">
      <c r="A494" s="292" t="s">
        <v>637</v>
      </c>
      <c r="B494" s="293" t="s">
        <v>172</v>
      </c>
      <c r="C494" s="293" t="s">
        <v>521</v>
      </c>
      <c r="D494" s="293" t="s">
        <v>493</v>
      </c>
      <c r="E494" s="293" t="s">
        <v>638</v>
      </c>
      <c r="F494" s="293" t="s">
        <v>599</v>
      </c>
    </row>
    <row r="495" spans="1:6" ht="45" x14ac:dyDescent="0.15">
      <c r="A495" s="292">
        <v>405</v>
      </c>
      <c r="B495" s="295">
        <v>38393</v>
      </c>
      <c r="C495" s="293" t="s">
        <v>521</v>
      </c>
      <c r="D495" s="293" t="s">
        <v>480</v>
      </c>
      <c r="E495" s="293" t="s">
        <v>639</v>
      </c>
      <c r="F495" s="293" t="s">
        <v>639</v>
      </c>
    </row>
    <row r="496" spans="1:6" ht="22.5" x14ac:dyDescent="0.15">
      <c r="A496" s="289">
        <v>410</v>
      </c>
      <c r="B496" s="296">
        <v>38454</v>
      </c>
      <c r="C496" s="297" t="s">
        <v>521</v>
      </c>
      <c r="D496" s="297" t="s">
        <v>595</v>
      </c>
      <c r="E496" s="297" t="s">
        <v>542</v>
      </c>
      <c r="F496" s="297" t="s">
        <v>542</v>
      </c>
    </row>
    <row r="497" spans="1:6" ht="45" x14ac:dyDescent="0.15">
      <c r="A497" s="292">
        <v>412</v>
      </c>
      <c r="B497" s="295">
        <v>38470</v>
      </c>
      <c r="C497" s="293" t="s">
        <v>515</v>
      </c>
      <c r="D497" s="293" t="s">
        <v>640</v>
      </c>
      <c r="E497" s="293" t="s">
        <v>641</v>
      </c>
      <c r="F497" s="293" t="s">
        <v>641</v>
      </c>
    </row>
    <row r="498" spans="1:6" ht="22.5" x14ac:dyDescent="0.15">
      <c r="A498" s="292">
        <v>414</v>
      </c>
      <c r="B498" s="295">
        <v>38498</v>
      </c>
      <c r="C498" s="293" t="s">
        <v>560</v>
      </c>
      <c r="D498" s="293" t="s">
        <v>642</v>
      </c>
      <c r="E498" s="293" t="s">
        <v>643</v>
      </c>
      <c r="F498" s="293" t="s">
        <v>643</v>
      </c>
    </row>
    <row r="499" spans="1:6" ht="22.5" x14ac:dyDescent="0.15">
      <c r="A499" s="292">
        <v>420</v>
      </c>
      <c r="B499" s="295">
        <v>38526</v>
      </c>
      <c r="C499" s="293" t="s">
        <v>492</v>
      </c>
      <c r="D499" s="293" t="s">
        <v>480</v>
      </c>
      <c r="E499" s="293" t="s">
        <v>499</v>
      </c>
      <c r="F499" s="293" t="s">
        <v>499</v>
      </c>
    </row>
    <row r="500" spans="1:6" ht="33.75" x14ac:dyDescent="0.15">
      <c r="A500" s="292">
        <v>424</v>
      </c>
      <c r="B500" s="295">
        <v>38553</v>
      </c>
      <c r="C500" s="295" t="s">
        <v>486</v>
      </c>
      <c r="D500" s="290" t="s">
        <v>552</v>
      </c>
      <c r="E500" s="290" t="s">
        <v>553</v>
      </c>
      <c r="F500" s="290" t="s">
        <v>554</v>
      </c>
    </row>
    <row r="501" spans="1:6" ht="22.5" x14ac:dyDescent="0.15">
      <c r="A501" s="292" t="s">
        <v>644</v>
      </c>
      <c r="B501" s="295">
        <v>38559</v>
      </c>
      <c r="C501" s="293" t="s">
        <v>589</v>
      </c>
      <c r="D501" s="293" t="s">
        <v>493</v>
      </c>
      <c r="E501" s="293" t="s">
        <v>645</v>
      </c>
      <c r="F501" s="293" t="s">
        <v>645</v>
      </c>
    </row>
    <row r="502" spans="1:6" ht="33.75" x14ac:dyDescent="0.15">
      <c r="A502" s="292">
        <v>430</v>
      </c>
      <c r="B502" s="295">
        <v>38576</v>
      </c>
      <c r="C502" s="295" t="s">
        <v>486</v>
      </c>
      <c r="D502" s="293" t="s">
        <v>646</v>
      </c>
      <c r="E502" s="293" t="s">
        <v>647</v>
      </c>
      <c r="F502" s="293" t="s">
        <v>554</v>
      </c>
    </row>
    <row r="503" spans="1:6" ht="45" x14ac:dyDescent="0.15">
      <c r="A503" s="292">
        <v>436</v>
      </c>
      <c r="B503" s="295">
        <v>38638</v>
      </c>
      <c r="C503" s="293" t="s">
        <v>560</v>
      </c>
      <c r="D503" s="293" t="s">
        <v>572</v>
      </c>
      <c r="E503" s="293" t="s">
        <v>573</v>
      </c>
      <c r="F503" s="293" t="s">
        <v>574</v>
      </c>
    </row>
    <row r="504" spans="1:6" ht="78.75" x14ac:dyDescent="0.15">
      <c r="A504" s="292" t="s">
        <v>648</v>
      </c>
      <c r="B504" s="295">
        <v>38649</v>
      </c>
      <c r="C504" s="293" t="s">
        <v>521</v>
      </c>
      <c r="D504" s="293" t="s">
        <v>493</v>
      </c>
      <c r="E504" s="293" t="s">
        <v>649</v>
      </c>
      <c r="F504" s="293" t="s">
        <v>599</v>
      </c>
    </row>
    <row r="505" spans="1:6" ht="22.5" x14ac:dyDescent="0.15">
      <c r="A505" s="292">
        <v>441</v>
      </c>
      <c r="B505" s="295">
        <v>38673</v>
      </c>
      <c r="C505" s="293" t="s">
        <v>560</v>
      </c>
      <c r="D505" s="297" t="s">
        <v>595</v>
      </c>
      <c r="E505" s="297" t="s">
        <v>542</v>
      </c>
      <c r="F505" s="297" t="s">
        <v>542</v>
      </c>
    </row>
    <row r="506" spans="1:6" ht="22.5" x14ac:dyDescent="0.15">
      <c r="A506" s="292">
        <v>442</v>
      </c>
      <c r="B506" s="295">
        <v>38677</v>
      </c>
      <c r="C506" s="293" t="s">
        <v>515</v>
      </c>
      <c r="D506" s="293" t="s">
        <v>650</v>
      </c>
      <c r="E506" s="293" t="s">
        <v>651</v>
      </c>
      <c r="F506" s="293" t="s">
        <v>651</v>
      </c>
    </row>
    <row r="507" spans="1:6" ht="360" x14ac:dyDescent="0.15">
      <c r="A507" s="292">
        <v>449</v>
      </c>
      <c r="B507" s="295">
        <v>38716</v>
      </c>
      <c r="C507" s="293" t="s">
        <v>479</v>
      </c>
      <c r="D507" s="293" t="s">
        <v>489</v>
      </c>
      <c r="E507" s="298" t="s">
        <v>652</v>
      </c>
      <c r="F507" s="293" t="s">
        <v>653</v>
      </c>
    </row>
    <row r="508" spans="1:6" ht="45" x14ac:dyDescent="0.15">
      <c r="A508" s="292" t="s">
        <v>654</v>
      </c>
      <c r="B508" s="295">
        <v>38734</v>
      </c>
      <c r="C508" s="293" t="s">
        <v>515</v>
      </c>
      <c r="D508" s="293" t="s">
        <v>556</v>
      </c>
      <c r="E508" s="293" t="s">
        <v>597</v>
      </c>
      <c r="F508" s="293" t="s">
        <v>558</v>
      </c>
    </row>
    <row r="509" spans="1:6" ht="22.5" x14ac:dyDescent="0.15">
      <c r="A509" s="292">
        <v>455</v>
      </c>
      <c r="B509" s="295">
        <v>38769</v>
      </c>
      <c r="C509" s="293" t="s">
        <v>655</v>
      </c>
      <c r="D509" s="293" t="s">
        <v>656</v>
      </c>
      <c r="E509" s="293" t="s">
        <v>657</v>
      </c>
      <c r="F509" s="293" t="s">
        <v>657</v>
      </c>
    </row>
    <row r="510" spans="1:6" ht="22.5" x14ac:dyDescent="0.15">
      <c r="A510" s="292">
        <v>458</v>
      </c>
      <c r="B510" s="295">
        <v>38792</v>
      </c>
      <c r="C510" s="297" t="s">
        <v>658</v>
      </c>
      <c r="D510" s="293" t="s">
        <v>595</v>
      </c>
      <c r="E510" s="297" t="s">
        <v>542</v>
      </c>
      <c r="F510" s="297" t="s">
        <v>542</v>
      </c>
    </row>
    <row r="511" spans="1:6" ht="22.5" x14ac:dyDescent="0.15">
      <c r="A511" s="292">
        <v>460</v>
      </c>
      <c r="B511" s="295">
        <v>38812</v>
      </c>
      <c r="C511" s="293" t="s">
        <v>492</v>
      </c>
      <c r="D511" s="293" t="s">
        <v>493</v>
      </c>
      <c r="E511" s="293" t="s">
        <v>590</v>
      </c>
      <c r="F511" s="293" t="s">
        <v>590</v>
      </c>
    </row>
    <row r="512" spans="1:6" ht="123.75" x14ac:dyDescent="0.15">
      <c r="A512" s="292">
        <v>462</v>
      </c>
      <c r="B512" s="295">
        <v>38818</v>
      </c>
      <c r="C512" s="293" t="s">
        <v>515</v>
      </c>
      <c r="D512" s="293" t="s">
        <v>659</v>
      </c>
      <c r="E512" s="293" t="s">
        <v>660</v>
      </c>
      <c r="F512" s="293" t="s">
        <v>661</v>
      </c>
    </row>
    <row r="513" spans="1:6" ht="22.5" x14ac:dyDescent="0.15">
      <c r="A513" s="292">
        <v>471</v>
      </c>
      <c r="B513" s="295">
        <v>38960</v>
      </c>
      <c r="C513" s="293" t="s">
        <v>515</v>
      </c>
      <c r="D513" s="293" t="s">
        <v>662</v>
      </c>
      <c r="E513" s="293" t="s">
        <v>663</v>
      </c>
      <c r="F513" s="293" t="s">
        <v>663</v>
      </c>
    </row>
    <row r="514" spans="1:6" ht="22.5" x14ac:dyDescent="0.15">
      <c r="A514" s="292">
        <v>472</v>
      </c>
      <c r="B514" s="295">
        <v>38973</v>
      </c>
      <c r="C514" s="293" t="s">
        <v>589</v>
      </c>
      <c r="D514" s="290" t="s">
        <v>541</v>
      </c>
      <c r="E514" s="290" t="s">
        <v>542</v>
      </c>
      <c r="F514" s="290" t="s">
        <v>542</v>
      </c>
    </row>
    <row r="515" spans="1:6" x14ac:dyDescent="0.15">
      <c r="A515" s="292">
        <v>473</v>
      </c>
      <c r="B515" s="295">
        <v>38986</v>
      </c>
      <c r="C515" s="293" t="s">
        <v>515</v>
      </c>
      <c r="D515" s="293" t="s">
        <v>664</v>
      </c>
      <c r="E515" s="293" t="s">
        <v>665</v>
      </c>
      <c r="F515" s="293" t="s">
        <v>665</v>
      </c>
    </row>
    <row r="516" spans="1:6" ht="33.75" x14ac:dyDescent="0.15">
      <c r="A516" s="292">
        <v>486</v>
      </c>
      <c r="B516" s="295" t="s">
        <v>244</v>
      </c>
      <c r="C516" s="293" t="s">
        <v>589</v>
      </c>
      <c r="D516" s="293" t="s">
        <v>493</v>
      </c>
      <c r="E516" s="293" t="s">
        <v>666</v>
      </c>
      <c r="F516" s="293" t="s">
        <v>666</v>
      </c>
    </row>
    <row r="517" spans="1:6" ht="78.75" x14ac:dyDescent="0.15">
      <c r="A517" s="292" t="s">
        <v>667</v>
      </c>
      <c r="B517" s="295" t="s">
        <v>230</v>
      </c>
      <c r="C517" s="293" t="s">
        <v>521</v>
      </c>
      <c r="D517" s="293" t="s">
        <v>493</v>
      </c>
      <c r="E517" s="293" t="s">
        <v>649</v>
      </c>
      <c r="F517" s="293" t="s">
        <v>599</v>
      </c>
    </row>
    <row r="518" spans="1:6" ht="56.25" x14ac:dyDescent="0.15">
      <c r="A518" s="292" t="s">
        <v>668</v>
      </c>
      <c r="B518" s="295" t="s">
        <v>669</v>
      </c>
      <c r="C518" s="293" t="s">
        <v>515</v>
      </c>
      <c r="D518" s="293" t="s">
        <v>613</v>
      </c>
      <c r="E518" s="293" t="s">
        <v>614</v>
      </c>
      <c r="F518" s="293" t="s">
        <v>615</v>
      </c>
    </row>
    <row r="519" spans="1:6" ht="22.5" x14ac:dyDescent="0.15">
      <c r="A519" s="292" t="s">
        <v>670</v>
      </c>
      <c r="B519" s="295" t="s">
        <v>250</v>
      </c>
      <c r="C519" s="293" t="s">
        <v>492</v>
      </c>
      <c r="D519" s="293" t="s">
        <v>493</v>
      </c>
      <c r="E519" s="293" t="s">
        <v>590</v>
      </c>
      <c r="F519" s="293" t="s">
        <v>590</v>
      </c>
    </row>
    <row r="520" spans="1:6" ht="101.25" x14ac:dyDescent="0.15">
      <c r="A520" s="292">
        <v>496</v>
      </c>
      <c r="B520" s="295" t="s">
        <v>671</v>
      </c>
      <c r="C520" s="293" t="s">
        <v>515</v>
      </c>
      <c r="D520" s="293" t="s">
        <v>672</v>
      </c>
      <c r="E520" s="293" t="s">
        <v>673</v>
      </c>
      <c r="F520" s="293" t="s">
        <v>674</v>
      </c>
    </row>
    <row r="521" spans="1:6" ht="45" x14ac:dyDescent="0.15">
      <c r="A521" s="292" t="s">
        <v>675</v>
      </c>
      <c r="B521" s="295" t="s">
        <v>676</v>
      </c>
      <c r="C521" s="293" t="s">
        <v>515</v>
      </c>
      <c r="D521" s="293" t="s">
        <v>677</v>
      </c>
      <c r="E521" s="293" t="s">
        <v>557</v>
      </c>
      <c r="F521" s="293" t="s">
        <v>558</v>
      </c>
    </row>
    <row r="522" spans="1:6" ht="45" x14ac:dyDescent="0.15">
      <c r="A522" s="292">
        <v>501</v>
      </c>
      <c r="B522" s="295" t="s">
        <v>278</v>
      </c>
      <c r="C522" s="293" t="s">
        <v>479</v>
      </c>
      <c r="D522" s="293" t="s">
        <v>489</v>
      </c>
      <c r="E522" s="293" t="s">
        <v>678</v>
      </c>
      <c r="F522" s="293" t="s">
        <v>653</v>
      </c>
    </row>
    <row r="523" spans="1:6" ht="56.25" x14ac:dyDescent="0.15">
      <c r="A523" s="292" t="s">
        <v>679</v>
      </c>
      <c r="B523" s="295" t="s">
        <v>676</v>
      </c>
      <c r="C523" s="293" t="s">
        <v>515</v>
      </c>
      <c r="D523" s="293" t="s">
        <v>613</v>
      </c>
      <c r="E523" s="293" t="s">
        <v>614</v>
      </c>
      <c r="F523" s="293" t="s">
        <v>615</v>
      </c>
    </row>
    <row r="524" spans="1:6" ht="22.5" x14ac:dyDescent="0.15">
      <c r="A524" s="292">
        <v>510</v>
      </c>
      <c r="B524" s="295" t="s">
        <v>284</v>
      </c>
      <c r="C524" s="293" t="s">
        <v>492</v>
      </c>
      <c r="D524" s="293" t="s">
        <v>493</v>
      </c>
      <c r="E524" s="293" t="s">
        <v>499</v>
      </c>
      <c r="F524" s="293" t="s">
        <v>499</v>
      </c>
    </row>
    <row r="525" spans="1:6" ht="45" x14ac:dyDescent="0.15">
      <c r="A525" s="292">
        <v>511</v>
      </c>
      <c r="B525" s="295" t="s">
        <v>292</v>
      </c>
      <c r="C525" s="293" t="s">
        <v>560</v>
      </c>
      <c r="D525" s="293" t="s">
        <v>572</v>
      </c>
      <c r="E525" s="293" t="s">
        <v>573</v>
      </c>
      <c r="F525" s="293" t="s">
        <v>574</v>
      </c>
    </row>
    <row r="526" spans="1:6" ht="22.5" x14ac:dyDescent="0.15">
      <c r="A526" s="292">
        <v>514</v>
      </c>
      <c r="B526" s="295" t="s">
        <v>297</v>
      </c>
      <c r="C526" s="293" t="s">
        <v>560</v>
      </c>
      <c r="D526" s="293" t="s">
        <v>680</v>
      </c>
      <c r="E526" s="293"/>
      <c r="F526" s="293" t="s">
        <v>296</v>
      </c>
    </row>
    <row r="527" spans="1:6" ht="22.5" x14ac:dyDescent="0.15">
      <c r="A527" s="292" t="s">
        <v>681</v>
      </c>
      <c r="B527" s="295" t="s">
        <v>259</v>
      </c>
      <c r="C527" s="293" t="s">
        <v>492</v>
      </c>
      <c r="D527" s="293" t="s">
        <v>493</v>
      </c>
      <c r="E527" s="293" t="s">
        <v>645</v>
      </c>
      <c r="F527" s="293" t="s">
        <v>645</v>
      </c>
    </row>
    <row r="528" spans="1:6" ht="22.5" x14ac:dyDescent="0.15">
      <c r="A528" s="292">
        <v>519</v>
      </c>
      <c r="B528" s="295" t="s">
        <v>304</v>
      </c>
      <c r="C528" s="293" t="s">
        <v>515</v>
      </c>
      <c r="D528" s="293" t="s">
        <v>642</v>
      </c>
      <c r="E528" s="293" t="s">
        <v>643</v>
      </c>
      <c r="F528" s="293" t="s">
        <v>643</v>
      </c>
    </row>
    <row r="529" spans="1:6" ht="33.75" x14ac:dyDescent="0.15">
      <c r="A529" s="292">
        <v>523</v>
      </c>
      <c r="B529" s="295" t="s">
        <v>247</v>
      </c>
      <c r="C529" s="293" t="s">
        <v>589</v>
      </c>
      <c r="D529" s="293" t="s">
        <v>493</v>
      </c>
      <c r="E529" s="293" t="s">
        <v>666</v>
      </c>
      <c r="F529" s="293" t="s">
        <v>666</v>
      </c>
    </row>
    <row r="530" spans="1:6" ht="101.25" x14ac:dyDescent="0.15">
      <c r="A530" s="292">
        <v>524</v>
      </c>
      <c r="B530" s="295" t="s">
        <v>682</v>
      </c>
      <c r="C530" s="293" t="s">
        <v>515</v>
      </c>
      <c r="D530" s="293" t="s">
        <v>672</v>
      </c>
      <c r="E530" s="293" t="s">
        <v>673</v>
      </c>
      <c r="F530" s="293" t="s">
        <v>674</v>
      </c>
    </row>
    <row r="531" spans="1:6" ht="22.5" x14ac:dyDescent="0.15">
      <c r="A531" s="292">
        <v>536</v>
      </c>
      <c r="B531" s="295" t="s">
        <v>307</v>
      </c>
      <c r="C531" s="293" t="s">
        <v>560</v>
      </c>
      <c r="D531" s="293" t="s">
        <v>493</v>
      </c>
      <c r="E531" s="293" t="s">
        <v>683</v>
      </c>
      <c r="F531" s="293" t="s">
        <v>645</v>
      </c>
    </row>
    <row r="532" spans="1:6" ht="146.25" x14ac:dyDescent="0.15">
      <c r="A532" s="292">
        <v>554</v>
      </c>
      <c r="B532" s="295" t="s">
        <v>684</v>
      </c>
      <c r="C532" s="293" t="s">
        <v>685</v>
      </c>
      <c r="D532" s="293" t="s">
        <v>686</v>
      </c>
      <c r="E532" s="293" t="s">
        <v>687</v>
      </c>
      <c r="F532" s="293" t="s">
        <v>303</v>
      </c>
    </row>
    <row r="533" spans="1:6" ht="56.25" x14ac:dyDescent="0.15">
      <c r="A533" s="292">
        <v>557</v>
      </c>
      <c r="B533" s="295" t="s">
        <v>314</v>
      </c>
      <c r="C533" s="293" t="s">
        <v>479</v>
      </c>
      <c r="D533" s="293" t="s">
        <v>489</v>
      </c>
      <c r="E533" s="293" t="s">
        <v>688</v>
      </c>
      <c r="F533" s="293" t="s">
        <v>689</v>
      </c>
    </row>
    <row r="534" spans="1:6" ht="22.5" x14ac:dyDescent="0.15">
      <c r="A534" s="292">
        <v>571</v>
      </c>
      <c r="B534" s="295" t="s">
        <v>318</v>
      </c>
      <c r="C534" s="293" t="s">
        <v>515</v>
      </c>
      <c r="D534" s="293" t="s">
        <v>690</v>
      </c>
      <c r="E534" s="293" t="s">
        <v>691</v>
      </c>
      <c r="F534" s="293" t="s">
        <v>691</v>
      </c>
    </row>
    <row r="535" spans="1:6" ht="22.5" x14ac:dyDescent="0.15">
      <c r="A535" s="292">
        <v>582</v>
      </c>
      <c r="B535" s="295" t="s">
        <v>323</v>
      </c>
      <c r="C535" s="293" t="s">
        <v>492</v>
      </c>
      <c r="D535" s="293" t="s">
        <v>493</v>
      </c>
      <c r="E535" s="293" t="s">
        <v>499</v>
      </c>
      <c r="F535" s="293" t="s">
        <v>499</v>
      </c>
    </row>
    <row r="536" spans="1:6" ht="22.5" x14ac:dyDescent="0.15">
      <c r="A536" s="292" t="s">
        <v>692</v>
      </c>
      <c r="B536" s="295" t="s">
        <v>270</v>
      </c>
      <c r="C536" s="293" t="s">
        <v>492</v>
      </c>
      <c r="D536" s="293" t="s">
        <v>493</v>
      </c>
      <c r="E536" s="293" t="s">
        <v>645</v>
      </c>
      <c r="F536" s="293" t="s">
        <v>645</v>
      </c>
    </row>
    <row r="537" spans="1:6" ht="22.5" x14ac:dyDescent="0.15">
      <c r="A537" s="292">
        <v>602</v>
      </c>
      <c r="B537" s="295" t="s">
        <v>693</v>
      </c>
      <c r="C537" s="293" t="s">
        <v>515</v>
      </c>
      <c r="D537" s="293" t="s">
        <v>556</v>
      </c>
      <c r="E537" s="293" t="s">
        <v>694</v>
      </c>
      <c r="F537" s="293" t="s">
        <v>558</v>
      </c>
    </row>
    <row r="538" spans="1:6" ht="22.5" x14ac:dyDescent="0.15">
      <c r="A538" s="292">
        <v>607</v>
      </c>
      <c r="B538" s="295" t="s">
        <v>325</v>
      </c>
      <c r="C538" s="293" t="s">
        <v>560</v>
      </c>
      <c r="D538" s="293" t="s">
        <v>695</v>
      </c>
      <c r="E538" s="293" t="s">
        <v>696</v>
      </c>
      <c r="F538" s="293" t="s">
        <v>696</v>
      </c>
    </row>
    <row r="539" spans="1:6" ht="22.5" x14ac:dyDescent="0.15">
      <c r="A539" s="292">
        <v>612</v>
      </c>
      <c r="B539" s="295" t="s">
        <v>329</v>
      </c>
      <c r="C539" s="293" t="s">
        <v>515</v>
      </c>
      <c r="D539" s="293" t="s">
        <v>697</v>
      </c>
      <c r="E539" s="293" t="s">
        <v>651</v>
      </c>
      <c r="F539" s="293" t="s">
        <v>651</v>
      </c>
    </row>
    <row r="540" spans="1:6" ht="123.75" x14ac:dyDescent="0.15">
      <c r="A540" s="292">
        <v>614</v>
      </c>
      <c r="B540" s="295" t="s">
        <v>332</v>
      </c>
      <c r="C540" s="293" t="s">
        <v>515</v>
      </c>
      <c r="D540" s="293" t="s">
        <v>698</v>
      </c>
      <c r="E540" s="293" t="s">
        <v>699</v>
      </c>
      <c r="F540" s="293" t="s">
        <v>615</v>
      </c>
    </row>
    <row r="541" spans="1:6" ht="33.75" x14ac:dyDescent="0.15">
      <c r="A541" s="292">
        <v>626</v>
      </c>
      <c r="B541" s="295" t="s">
        <v>336</v>
      </c>
      <c r="C541" s="293" t="s">
        <v>486</v>
      </c>
      <c r="D541" s="293" t="s">
        <v>700</v>
      </c>
      <c r="E541" s="293" t="s">
        <v>701</v>
      </c>
      <c r="F541" s="293" t="s">
        <v>554</v>
      </c>
    </row>
    <row r="542" spans="1:6" ht="22.5" x14ac:dyDescent="0.15">
      <c r="A542" s="292">
        <v>628</v>
      </c>
      <c r="B542" s="295" t="s">
        <v>340</v>
      </c>
      <c r="C542" s="293" t="s">
        <v>515</v>
      </c>
      <c r="D542" s="293" t="s">
        <v>702</v>
      </c>
      <c r="E542" s="293" t="s">
        <v>703</v>
      </c>
      <c r="F542" s="293" t="s">
        <v>703</v>
      </c>
    </row>
    <row r="543" spans="1:6" ht="33.75" x14ac:dyDescent="0.15">
      <c r="A543" s="292">
        <v>631</v>
      </c>
      <c r="B543" s="295" t="s">
        <v>343</v>
      </c>
      <c r="C543" s="293" t="s">
        <v>515</v>
      </c>
      <c r="D543" s="293" t="s">
        <v>664</v>
      </c>
      <c r="E543" s="293" t="s">
        <v>704</v>
      </c>
      <c r="F543" s="293" t="s">
        <v>704</v>
      </c>
    </row>
    <row r="544" spans="1:6" ht="22.5" x14ac:dyDescent="0.15">
      <c r="A544" s="292">
        <v>634</v>
      </c>
      <c r="B544" s="295" t="s">
        <v>349</v>
      </c>
      <c r="C544" s="293" t="s">
        <v>560</v>
      </c>
      <c r="D544" s="293" t="s">
        <v>705</v>
      </c>
      <c r="E544" s="293" t="s">
        <v>706</v>
      </c>
      <c r="F544" s="293" t="s">
        <v>296</v>
      </c>
    </row>
    <row r="545" spans="1:6" ht="123.75" x14ac:dyDescent="0.15">
      <c r="A545" s="292">
        <v>657</v>
      </c>
      <c r="B545" s="295" t="s">
        <v>343</v>
      </c>
      <c r="C545" s="293" t="s">
        <v>515</v>
      </c>
      <c r="D545" s="293" t="s">
        <v>698</v>
      </c>
      <c r="E545" s="293" t="s">
        <v>699</v>
      </c>
      <c r="F545" s="293" t="s">
        <v>615</v>
      </c>
    </row>
    <row r="546" spans="1:6" ht="22.5" x14ac:dyDescent="0.15">
      <c r="A546" s="292">
        <v>658</v>
      </c>
      <c r="B546" s="295" t="s">
        <v>367</v>
      </c>
      <c r="C546" s="293" t="s">
        <v>560</v>
      </c>
      <c r="D546" s="293" t="s">
        <v>610</v>
      </c>
      <c r="E546" s="293" t="s">
        <v>611</v>
      </c>
      <c r="F546" s="293" t="s">
        <v>611</v>
      </c>
    </row>
    <row r="547" spans="1:6" ht="22.5" x14ac:dyDescent="0.15">
      <c r="A547" s="292">
        <v>693</v>
      </c>
      <c r="B547" s="295" t="s">
        <v>371</v>
      </c>
      <c r="C547" s="293" t="s">
        <v>521</v>
      </c>
      <c r="D547" s="293" t="s">
        <v>707</v>
      </c>
      <c r="E547" s="293" t="s">
        <v>708</v>
      </c>
      <c r="F547" s="293" t="s">
        <v>709</v>
      </c>
    </row>
    <row r="548" spans="1:6" x14ac:dyDescent="0.15">
      <c r="A548" s="289"/>
      <c r="B548" s="296"/>
      <c r="C548" s="290"/>
      <c r="D548" s="290"/>
      <c r="E548" s="290"/>
      <c r="F548" s="290"/>
    </row>
    <row r="549" spans="1:6" ht="12.75" x14ac:dyDescent="0.2">
      <c r="A549" s="280" t="s">
        <v>715</v>
      </c>
      <c r="B549" s="299" t="s">
        <v>716</v>
      </c>
      <c r="C549" s="281"/>
      <c r="D549" s="281"/>
      <c r="E549" s="291"/>
      <c r="F549" s="281"/>
    </row>
    <row r="550" spans="1:6" ht="12.75" x14ac:dyDescent="0.2">
      <c r="A550" s="280" t="s">
        <v>717</v>
      </c>
      <c r="B550" s="281" t="s">
        <v>493</v>
      </c>
      <c r="C550" s="281"/>
      <c r="D550" s="281"/>
      <c r="E550" s="290"/>
      <c r="F550" s="281"/>
    </row>
    <row r="551" spans="1:6" ht="12.75" x14ac:dyDescent="0.2">
      <c r="A551" s="280" t="s">
        <v>718</v>
      </c>
      <c r="B551" s="299" t="s">
        <v>480</v>
      </c>
      <c r="C551" s="281"/>
      <c r="D551" s="281"/>
      <c r="E551" s="281"/>
      <c r="F551" s="281"/>
    </row>
    <row r="552" spans="1:6" ht="12.75" x14ac:dyDescent="0.2">
      <c r="A552" s="280" t="s">
        <v>719</v>
      </c>
      <c r="B552" s="281" t="s">
        <v>720</v>
      </c>
      <c r="C552" s="281"/>
      <c r="D552" s="281"/>
      <c r="E552" s="281"/>
      <c r="F552" s="281"/>
    </row>
    <row r="553" spans="1:6" ht="12.75" x14ac:dyDescent="0.2">
      <c r="A553" s="280" t="s">
        <v>721</v>
      </c>
      <c r="B553" s="281" t="s">
        <v>722</v>
      </c>
      <c r="C553" s="281"/>
      <c r="D553" s="281"/>
      <c r="E553" s="281"/>
      <c r="F553" s="281"/>
    </row>
    <row r="554" spans="1:6" ht="12.75" x14ac:dyDescent="0.2">
      <c r="A554" s="280" t="s">
        <v>723</v>
      </c>
      <c r="B554" s="281" t="s">
        <v>724</v>
      </c>
      <c r="C554" s="281"/>
      <c r="D554" s="281"/>
      <c r="E554" s="281"/>
      <c r="F554" s="281"/>
    </row>
    <row r="555" spans="1:6" ht="12.75" x14ac:dyDescent="0.2">
      <c r="A555" s="280" t="s">
        <v>725</v>
      </c>
      <c r="B555" s="281" t="s">
        <v>726</v>
      </c>
      <c r="C555" s="281"/>
      <c r="D555" s="281"/>
      <c r="E555" s="281"/>
      <c r="F555" s="281"/>
    </row>
    <row r="556" spans="1:6" ht="12.75" x14ac:dyDescent="0.2">
      <c r="A556" s="280" t="s">
        <v>727</v>
      </c>
      <c r="B556" s="281" t="s">
        <v>728</v>
      </c>
      <c r="C556" s="281"/>
      <c r="D556" s="281"/>
      <c r="E556" s="281"/>
      <c r="F556" s="281"/>
    </row>
    <row r="557" spans="1:6" ht="12.75" x14ac:dyDescent="0.2">
      <c r="A557" s="280" t="s">
        <v>729</v>
      </c>
      <c r="B557" s="281" t="s">
        <v>730</v>
      </c>
      <c r="C557" s="281"/>
      <c r="D557" s="281"/>
      <c r="E557" s="281"/>
      <c r="F557" s="281"/>
    </row>
    <row r="558" spans="1:6" ht="12.75" x14ac:dyDescent="0.2">
      <c r="A558" s="280" t="s">
        <v>731</v>
      </c>
      <c r="B558" s="281" t="s">
        <v>732</v>
      </c>
      <c r="C558" s="281"/>
      <c r="D558" s="281"/>
      <c r="E558" s="281"/>
      <c r="F558" s="281"/>
    </row>
    <row r="559" spans="1:6" ht="12.75" x14ac:dyDescent="0.2">
      <c r="A559" s="280"/>
      <c r="B559" s="281"/>
      <c r="C559" s="281"/>
      <c r="D559" s="281"/>
      <c r="E559" s="281"/>
      <c r="F559" s="281"/>
    </row>
    <row r="560" spans="1:6" x14ac:dyDescent="0.15">
      <c r="A560" s="729" t="s">
        <v>733</v>
      </c>
      <c r="B560" s="729"/>
      <c r="C560" s="729"/>
      <c r="D560" s="729"/>
      <c r="E560" s="729"/>
      <c r="F560" s="729"/>
    </row>
    <row r="561" spans="1:6" x14ac:dyDescent="0.15">
      <c r="A561" s="729"/>
      <c r="B561" s="729"/>
      <c r="C561" s="729"/>
      <c r="D561" s="729"/>
      <c r="E561" s="729"/>
      <c r="F561" s="729"/>
    </row>
    <row r="562" spans="1:6" x14ac:dyDescent="0.15">
      <c r="A562" s="729"/>
      <c r="B562" s="729"/>
      <c r="C562" s="729"/>
      <c r="D562" s="729"/>
      <c r="E562" s="729"/>
      <c r="F562" s="729"/>
    </row>
    <row r="563" spans="1:6" x14ac:dyDescent="0.15">
      <c r="A563" s="729"/>
      <c r="B563" s="729"/>
      <c r="C563" s="729"/>
      <c r="D563" s="729"/>
      <c r="E563" s="729"/>
      <c r="F563" s="729"/>
    </row>
  </sheetData>
  <mergeCells count="2">
    <mergeCell ref="J5:K5"/>
    <mergeCell ref="A560:F56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6"/>
  <sheetViews>
    <sheetView workbookViewId="0"/>
  </sheetViews>
  <sheetFormatPr baseColWidth="10" defaultColWidth="11.7109375" defaultRowHeight="11.25" x14ac:dyDescent="0.2"/>
  <cols>
    <col min="1" max="1" width="36.42578125" style="6" customWidth="1"/>
    <col min="2" max="2" width="5.28515625" style="3" customWidth="1"/>
    <col min="3" max="3" width="11.42578125" style="3" customWidth="1"/>
    <col min="4" max="4" width="16.140625" style="6" bestFit="1" customWidth="1"/>
    <col min="5" max="5" width="19" style="9" customWidth="1"/>
    <col min="6" max="6" width="19" style="6" customWidth="1"/>
    <col min="7" max="7" width="7.5703125" style="6" customWidth="1"/>
    <col min="8" max="8" width="7.28515625" style="6" bestFit="1" customWidth="1"/>
    <col min="9" max="9" width="9.7109375" style="6" bestFit="1" customWidth="1"/>
    <col min="10" max="11" width="11.7109375" style="7" bestFit="1" customWidth="1"/>
    <col min="12" max="12" width="10.85546875" style="7" bestFit="1" customWidth="1"/>
    <col min="13" max="14" width="10.5703125" style="7" bestFit="1" customWidth="1"/>
    <col min="15" max="15" width="4.140625" style="6" customWidth="1"/>
    <col min="16" max="256" width="11.7109375" style="6"/>
    <col min="257" max="257" width="36.42578125" style="6" customWidth="1"/>
    <col min="258" max="258" width="5.28515625" style="6" customWidth="1"/>
    <col min="259" max="259" width="11.42578125" style="6" customWidth="1"/>
    <col min="260" max="260" width="3.5703125" style="6" bestFit="1" customWidth="1"/>
    <col min="261" max="261" width="11.7109375" style="6" bestFit="1" customWidth="1"/>
    <col min="262" max="262" width="4.5703125" style="6" bestFit="1" customWidth="1"/>
    <col min="263" max="263" width="7.5703125" style="6" customWidth="1"/>
    <col min="264" max="264" width="7.28515625" style="6" bestFit="1" customWidth="1"/>
    <col min="265" max="265" width="9.7109375" style="6" bestFit="1" customWidth="1"/>
    <col min="266" max="267" width="11.7109375" style="6" bestFit="1" customWidth="1"/>
    <col min="268" max="268" width="10.85546875" style="6" bestFit="1" customWidth="1"/>
    <col min="269" max="270" width="10.5703125" style="6" bestFit="1" customWidth="1"/>
    <col min="271" max="271" width="4.140625" style="6" customWidth="1"/>
    <col min="272" max="512" width="11.7109375" style="6"/>
    <col min="513" max="513" width="36.42578125" style="6" customWidth="1"/>
    <col min="514" max="514" width="5.28515625" style="6" customWidth="1"/>
    <col min="515" max="515" width="11.42578125" style="6" customWidth="1"/>
    <col min="516" max="516" width="3.5703125" style="6" bestFit="1" customWidth="1"/>
    <col min="517" max="517" width="11.7109375" style="6" bestFit="1" customWidth="1"/>
    <col min="518" max="518" width="4.5703125" style="6" bestFit="1" customWidth="1"/>
    <col min="519" max="519" width="7.5703125" style="6" customWidth="1"/>
    <col min="520" max="520" width="7.28515625" style="6" bestFit="1" customWidth="1"/>
    <col min="521" max="521" width="9.7109375" style="6" bestFit="1" customWidth="1"/>
    <col min="522" max="523" width="11.7109375" style="6" bestFit="1" customWidth="1"/>
    <col min="524" max="524" width="10.85546875" style="6" bestFit="1" customWidth="1"/>
    <col min="525" max="526" width="10.5703125" style="6" bestFit="1" customWidth="1"/>
    <col min="527" max="527" width="4.140625" style="6" customWidth="1"/>
    <col min="528" max="768" width="11.7109375" style="6"/>
    <col min="769" max="769" width="36.42578125" style="6" customWidth="1"/>
    <col min="770" max="770" width="5.28515625" style="6" customWidth="1"/>
    <col min="771" max="771" width="11.42578125" style="6" customWidth="1"/>
    <col min="772" max="772" width="3.5703125" style="6" bestFit="1" customWidth="1"/>
    <col min="773" max="773" width="11.7109375" style="6" bestFit="1" customWidth="1"/>
    <col min="774" max="774" width="4.5703125" style="6" bestFit="1" customWidth="1"/>
    <col min="775" max="775" width="7.5703125" style="6" customWidth="1"/>
    <col min="776" max="776" width="7.28515625" style="6" bestFit="1" customWidth="1"/>
    <col min="777" max="777" width="9.7109375" style="6" bestFit="1" customWidth="1"/>
    <col min="778" max="779" width="11.7109375" style="6" bestFit="1" customWidth="1"/>
    <col min="780" max="780" width="10.85546875" style="6" bestFit="1" customWidth="1"/>
    <col min="781" max="782" width="10.5703125" style="6" bestFit="1" customWidth="1"/>
    <col min="783" max="783" width="4.140625" style="6" customWidth="1"/>
    <col min="784" max="1024" width="11.7109375" style="6"/>
    <col min="1025" max="1025" width="36.42578125" style="6" customWidth="1"/>
    <col min="1026" max="1026" width="5.28515625" style="6" customWidth="1"/>
    <col min="1027" max="1027" width="11.42578125" style="6" customWidth="1"/>
    <col min="1028" max="1028" width="3.5703125" style="6" bestFit="1" customWidth="1"/>
    <col min="1029" max="1029" width="11.7109375" style="6" bestFit="1" customWidth="1"/>
    <col min="1030" max="1030" width="4.5703125" style="6" bestFit="1" customWidth="1"/>
    <col min="1031" max="1031" width="7.5703125" style="6" customWidth="1"/>
    <col min="1032" max="1032" width="7.28515625" style="6" bestFit="1" customWidth="1"/>
    <col min="1033" max="1033" width="9.7109375" style="6" bestFit="1" customWidth="1"/>
    <col min="1034" max="1035" width="11.7109375" style="6" bestFit="1" customWidth="1"/>
    <col min="1036" max="1036" width="10.85546875" style="6" bestFit="1" customWidth="1"/>
    <col min="1037" max="1038" width="10.5703125" style="6" bestFit="1" customWidth="1"/>
    <col min="1039" max="1039" width="4.140625" style="6" customWidth="1"/>
    <col min="1040" max="1280" width="11.7109375" style="6"/>
    <col min="1281" max="1281" width="36.42578125" style="6" customWidth="1"/>
    <col min="1282" max="1282" width="5.28515625" style="6" customWidth="1"/>
    <col min="1283" max="1283" width="11.42578125" style="6" customWidth="1"/>
    <col min="1284" max="1284" width="3.5703125" style="6" bestFit="1" customWidth="1"/>
    <col min="1285" max="1285" width="11.7109375" style="6" bestFit="1" customWidth="1"/>
    <col min="1286" max="1286" width="4.5703125" style="6" bestFit="1" customWidth="1"/>
    <col min="1287" max="1287" width="7.5703125" style="6" customWidth="1"/>
    <col min="1288" max="1288" width="7.28515625" style="6" bestFit="1" customWidth="1"/>
    <col min="1289" max="1289" width="9.7109375" style="6" bestFit="1" customWidth="1"/>
    <col min="1290" max="1291" width="11.7109375" style="6" bestFit="1" customWidth="1"/>
    <col min="1292" max="1292" width="10.85546875" style="6" bestFit="1" customWidth="1"/>
    <col min="1293" max="1294" width="10.5703125" style="6" bestFit="1" customWidth="1"/>
    <col min="1295" max="1295" width="4.140625" style="6" customWidth="1"/>
    <col min="1296" max="1536" width="11.7109375" style="6"/>
    <col min="1537" max="1537" width="36.42578125" style="6" customWidth="1"/>
    <col min="1538" max="1538" width="5.28515625" style="6" customWidth="1"/>
    <col min="1539" max="1539" width="11.42578125" style="6" customWidth="1"/>
    <col min="1540" max="1540" width="3.5703125" style="6" bestFit="1" customWidth="1"/>
    <col min="1541" max="1541" width="11.7109375" style="6" bestFit="1" customWidth="1"/>
    <col min="1542" max="1542" width="4.5703125" style="6" bestFit="1" customWidth="1"/>
    <col min="1543" max="1543" width="7.5703125" style="6" customWidth="1"/>
    <col min="1544" max="1544" width="7.28515625" style="6" bestFit="1" customWidth="1"/>
    <col min="1545" max="1545" width="9.7109375" style="6" bestFit="1" customWidth="1"/>
    <col min="1546" max="1547" width="11.7109375" style="6" bestFit="1" customWidth="1"/>
    <col min="1548" max="1548" width="10.85546875" style="6" bestFit="1" customWidth="1"/>
    <col min="1549" max="1550" width="10.5703125" style="6" bestFit="1" customWidth="1"/>
    <col min="1551" max="1551" width="4.140625" style="6" customWidth="1"/>
    <col min="1552" max="1792" width="11.7109375" style="6"/>
    <col min="1793" max="1793" width="36.42578125" style="6" customWidth="1"/>
    <col min="1794" max="1794" width="5.28515625" style="6" customWidth="1"/>
    <col min="1795" max="1795" width="11.42578125" style="6" customWidth="1"/>
    <col min="1796" max="1796" width="3.5703125" style="6" bestFit="1" customWidth="1"/>
    <col min="1797" max="1797" width="11.7109375" style="6" bestFit="1" customWidth="1"/>
    <col min="1798" max="1798" width="4.5703125" style="6" bestFit="1" customWidth="1"/>
    <col min="1799" max="1799" width="7.5703125" style="6" customWidth="1"/>
    <col min="1800" max="1800" width="7.28515625" style="6" bestFit="1" customWidth="1"/>
    <col min="1801" max="1801" width="9.7109375" style="6" bestFit="1" customWidth="1"/>
    <col min="1802" max="1803" width="11.7109375" style="6" bestFit="1" customWidth="1"/>
    <col min="1804" max="1804" width="10.85546875" style="6" bestFit="1" customWidth="1"/>
    <col min="1805" max="1806" width="10.5703125" style="6" bestFit="1" customWidth="1"/>
    <col min="1807" max="1807" width="4.140625" style="6" customWidth="1"/>
    <col min="1808" max="2048" width="11.7109375" style="6"/>
    <col min="2049" max="2049" width="36.42578125" style="6" customWidth="1"/>
    <col min="2050" max="2050" width="5.28515625" style="6" customWidth="1"/>
    <col min="2051" max="2051" width="11.42578125" style="6" customWidth="1"/>
    <col min="2052" max="2052" width="3.5703125" style="6" bestFit="1" customWidth="1"/>
    <col min="2053" max="2053" width="11.7109375" style="6" bestFit="1" customWidth="1"/>
    <col min="2054" max="2054" width="4.5703125" style="6" bestFit="1" customWidth="1"/>
    <col min="2055" max="2055" width="7.5703125" style="6" customWidth="1"/>
    <col min="2056" max="2056" width="7.28515625" style="6" bestFit="1" customWidth="1"/>
    <col min="2057" max="2057" width="9.7109375" style="6" bestFit="1" customWidth="1"/>
    <col min="2058" max="2059" width="11.7109375" style="6" bestFit="1" customWidth="1"/>
    <col min="2060" max="2060" width="10.85546875" style="6" bestFit="1" customWidth="1"/>
    <col min="2061" max="2062" width="10.5703125" style="6" bestFit="1" customWidth="1"/>
    <col min="2063" max="2063" width="4.140625" style="6" customWidth="1"/>
    <col min="2064" max="2304" width="11.7109375" style="6"/>
    <col min="2305" max="2305" width="36.42578125" style="6" customWidth="1"/>
    <col min="2306" max="2306" width="5.28515625" style="6" customWidth="1"/>
    <col min="2307" max="2307" width="11.42578125" style="6" customWidth="1"/>
    <col min="2308" max="2308" width="3.5703125" style="6" bestFit="1" customWidth="1"/>
    <col min="2309" max="2309" width="11.7109375" style="6" bestFit="1" customWidth="1"/>
    <col min="2310" max="2310" width="4.5703125" style="6" bestFit="1" customWidth="1"/>
    <col min="2311" max="2311" width="7.5703125" style="6" customWidth="1"/>
    <col min="2312" max="2312" width="7.28515625" style="6" bestFit="1" customWidth="1"/>
    <col min="2313" max="2313" width="9.7109375" style="6" bestFit="1" customWidth="1"/>
    <col min="2314" max="2315" width="11.7109375" style="6" bestFit="1" customWidth="1"/>
    <col min="2316" max="2316" width="10.85546875" style="6" bestFit="1" customWidth="1"/>
    <col min="2317" max="2318" width="10.5703125" style="6" bestFit="1" customWidth="1"/>
    <col min="2319" max="2319" width="4.140625" style="6" customWidth="1"/>
    <col min="2320" max="2560" width="11.7109375" style="6"/>
    <col min="2561" max="2561" width="36.42578125" style="6" customWidth="1"/>
    <col min="2562" max="2562" width="5.28515625" style="6" customWidth="1"/>
    <col min="2563" max="2563" width="11.42578125" style="6" customWidth="1"/>
    <col min="2564" max="2564" width="3.5703125" style="6" bestFit="1" customWidth="1"/>
    <col min="2565" max="2565" width="11.7109375" style="6" bestFit="1" customWidth="1"/>
    <col min="2566" max="2566" width="4.5703125" style="6" bestFit="1" customWidth="1"/>
    <col min="2567" max="2567" width="7.5703125" style="6" customWidth="1"/>
    <col min="2568" max="2568" width="7.28515625" style="6" bestFit="1" customWidth="1"/>
    <col min="2569" max="2569" width="9.7109375" style="6" bestFit="1" customWidth="1"/>
    <col min="2570" max="2571" width="11.7109375" style="6" bestFit="1" customWidth="1"/>
    <col min="2572" max="2572" width="10.85546875" style="6" bestFit="1" customWidth="1"/>
    <col min="2573" max="2574" width="10.5703125" style="6" bestFit="1" customWidth="1"/>
    <col min="2575" max="2575" width="4.140625" style="6" customWidth="1"/>
    <col min="2576" max="2816" width="11.7109375" style="6"/>
    <col min="2817" max="2817" width="36.42578125" style="6" customWidth="1"/>
    <col min="2818" max="2818" width="5.28515625" style="6" customWidth="1"/>
    <col min="2819" max="2819" width="11.42578125" style="6" customWidth="1"/>
    <col min="2820" max="2820" width="3.5703125" style="6" bestFit="1" customWidth="1"/>
    <col min="2821" max="2821" width="11.7109375" style="6" bestFit="1" customWidth="1"/>
    <col min="2822" max="2822" width="4.5703125" style="6" bestFit="1" customWidth="1"/>
    <col min="2823" max="2823" width="7.5703125" style="6" customWidth="1"/>
    <col min="2824" max="2824" width="7.28515625" style="6" bestFit="1" customWidth="1"/>
    <col min="2825" max="2825" width="9.7109375" style="6" bestFit="1" customWidth="1"/>
    <col min="2826" max="2827" width="11.7109375" style="6" bestFit="1" customWidth="1"/>
    <col min="2828" max="2828" width="10.85546875" style="6" bestFit="1" customWidth="1"/>
    <col min="2829" max="2830" width="10.5703125" style="6" bestFit="1" customWidth="1"/>
    <col min="2831" max="2831" width="4.140625" style="6" customWidth="1"/>
    <col min="2832" max="3072" width="11.7109375" style="6"/>
    <col min="3073" max="3073" width="36.42578125" style="6" customWidth="1"/>
    <col min="3074" max="3074" width="5.28515625" style="6" customWidth="1"/>
    <col min="3075" max="3075" width="11.42578125" style="6" customWidth="1"/>
    <col min="3076" max="3076" width="3.5703125" style="6" bestFit="1" customWidth="1"/>
    <col min="3077" max="3077" width="11.7109375" style="6" bestFit="1" customWidth="1"/>
    <col min="3078" max="3078" width="4.5703125" style="6" bestFit="1" customWidth="1"/>
    <col min="3079" max="3079" width="7.5703125" style="6" customWidth="1"/>
    <col min="3080" max="3080" width="7.28515625" style="6" bestFit="1" customWidth="1"/>
    <col min="3081" max="3081" width="9.7109375" style="6" bestFit="1" customWidth="1"/>
    <col min="3082" max="3083" width="11.7109375" style="6" bestFit="1" customWidth="1"/>
    <col min="3084" max="3084" width="10.85546875" style="6" bestFit="1" customWidth="1"/>
    <col min="3085" max="3086" width="10.5703125" style="6" bestFit="1" customWidth="1"/>
    <col min="3087" max="3087" width="4.140625" style="6" customWidth="1"/>
    <col min="3088" max="3328" width="11.7109375" style="6"/>
    <col min="3329" max="3329" width="36.42578125" style="6" customWidth="1"/>
    <col min="3330" max="3330" width="5.28515625" style="6" customWidth="1"/>
    <col min="3331" max="3331" width="11.42578125" style="6" customWidth="1"/>
    <col min="3332" max="3332" width="3.5703125" style="6" bestFit="1" customWidth="1"/>
    <col min="3333" max="3333" width="11.7109375" style="6" bestFit="1" customWidth="1"/>
    <col min="3334" max="3334" width="4.5703125" style="6" bestFit="1" customWidth="1"/>
    <col min="3335" max="3335" width="7.5703125" style="6" customWidth="1"/>
    <col min="3336" max="3336" width="7.28515625" style="6" bestFit="1" customWidth="1"/>
    <col min="3337" max="3337" width="9.7109375" style="6" bestFit="1" customWidth="1"/>
    <col min="3338" max="3339" width="11.7109375" style="6" bestFit="1" customWidth="1"/>
    <col min="3340" max="3340" width="10.85546875" style="6" bestFit="1" customWidth="1"/>
    <col min="3341" max="3342" width="10.5703125" style="6" bestFit="1" customWidth="1"/>
    <col min="3343" max="3343" width="4.140625" style="6" customWidth="1"/>
    <col min="3344" max="3584" width="11.7109375" style="6"/>
    <col min="3585" max="3585" width="36.42578125" style="6" customWidth="1"/>
    <col min="3586" max="3586" width="5.28515625" style="6" customWidth="1"/>
    <col min="3587" max="3587" width="11.42578125" style="6" customWidth="1"/>
    <col min="3588" max="3588" width="3.5703125" style="6" bestFit="1" customWidth="1"/>
    <col min="3589" max="3589" width="11.7109375" style="6" bestFit="1" customWidth="1"/>
    <col min="3590" max="3590" width="4.5703125" style="6" bestFit="1" customWidth="1"/>
    <col min="3591" max="3591" width="7.5703125" style="6" customWidth="1"/>
    <col min="3592" max="3592" width="7.28515625" style="6" bestFit="1" customWidth="1"/>
    <col min="3593" max="3593" width="9.7109375" style="6" bestFit="1" customWidth="1"/>
    <col min="3594" max="3595" width="11.7109375" style="6" bestFit="1" customWidth="1"/>
    <col min="3596" max="3596" width="10.85546875" style="6" bestFit="1" customWidth="1"/>
    <col min="3597" max="3598" width="10.5703125" style="6" bestFit="1" customWidth="1"/>
    <col min="3599" max="3599" width="4.140625" style="6" customWidth="1"/>
    <col min="3600" max="3840" width="11.7109375" style="6"/>
    <col min="3841" max="3841" width="36.42578125" style="6" customWidth="1"/>
    <col min="3842" max="3842" width="5.28515625" style="6" customWidth="1"/>
    <col min="3843" max="3843" width="11.42578125" style="6" customWidth="1"/>
    <col min="3844" max="3844" width="3.5703125" style="6" bestFit="1" customWidth="1"/>
    <col min="3845" max="3845" width="11.7109375" style="6" bestFit="1" customWidth="1"/>
    <col min="3846" max="3846" width="4.5703125" style="6" bestFit="1" customWidth="1"/>
    <col min="3847" max="3847" width="7.5703125" style="6" customWidth="1"/>
    <col min="3848" max="3848" width="7.28515625" style="6" bestFit="1" customWidth="1"/>
    <col min="3849" max="3849" width="9.7109375" style="6" bestFit="1" customWidth="1"/>
    <col min="3850" max="3851" width="11.7109375" style="6" bestFit="1" customWidth="1"/>
    <col min="3852" max="3852" width="10.85546875" style="6" bestFit="1" customWidth="1"/>
    <col min="3853" max="3854" width="10.5703125" style="6" bestFit="1" customWidth="1"/>
    <col min="3855" max="3855" width="4.140625" style="6" customWidth="1"/>
    <col min="3856" max="4096" width="11.7109375" style="6"/>
    <col min="4097" max="4097" width="36.42578125" style="6" customWidth="1"/>
    <col min="4098" max="4098" width="5.28515625" style="6" customWidth="1"/>
    <col min="4099" max="4099" width="11.42578125" style="6" customWidth="1"/>
    <col min="4100" max="4100" width="3.5703125" style="6" bestFit="1" customWidth="1"/>
    <col min="4101" max="4101" width="11.7109375" style="6" bestFit="1" customWidth="1"/>
    <col min="4102" max="4102" width="4.5703125" style="6" bestFit="1" customWidth="1"/>
    <col min="4103" max="4103" width="7.5703125" style="6" customWidth="1"/>
    <col min="4104" max="4104" width="7.28515625" style="6" bestFit="1" customWidth="1"/>
    <col min="4105" max="4105" width="9.7109375" style="6" bestFit="1" customWidth="1"/>
    <col min="4106" max="4107" width="11.7109375" style="6" bestFit="1" customWidth="1"/>
    <col min="4108" max="4108" width="10.85546875" style="6" bestFit="1" customWidth="1"/>
    <col min="4109" max="4110" width="10.5703125" style="6" bestFit="1" customWidth="1"/>
    <col min="4111" max="4111" width="4.140625" style="6" customWidth="1"/>
    <col min="4112" max="4352" width="11.7109375" style="6"/>
    <col min="4353" max="4353" width="36.42578125" style="6" customWidth="1"/>
    <col min="4354" max="4354" width="5.28515625" style="6" customWidth="1"/>
    <col min="4355" max="4355" width="11.42578125" style="6" customWidth="1"/>
    <col min="4356" max="4356" width="3.5703125" style="6" bestFit="1" customWidth="1"/>
    <col min="4357" max="4357" width="11.7109375" style="6" bestFit="1" customWidth="1"/>
    <col min="4358" max="4358" width="4.5703125" style="6" bestFit="1" customWidth="1"/>
    <col min="4359" max="4359" width="7.5703125" style="6" customWidth="1"/>
    <col min="4360" max="4360" width="7.28515625" style="6" bestFit="1" customWidth="1"/>
    <col min="4361" max="4361" width="9.7109375" style="6" bestFit="1" customWidth="1"/>
    <col min="4362" max="4363" width="11.7109375" style="6" bestFit="1" customWidth="1"/>
    <col min="4364" max="4364" width="10.85546875" style="6" bestFit="1" customWidth="1"/>
    <col min="4365" max="4366" width="10.5703125" style="6" bestFit="1" customWidth="1"/>
    <col min="4367" max="4367" width="4.140625" style="6" customWidth="1"/>
    <col min="4368" max="4608" width="11.7109375" style="6"/>
    <col min="4609" max="4609" width="36.42578125" style="6" customWidth="1"/>
    <col min="4610" max="4610" width="5.28515625" style="6" customWidth="1"/>
    <col min="4611" max="4611" width="11.42578125" style="6" customWidth="1"/>
    <col min="4612" max="4612" width="3.5703125" style="6" bestFit="1" customWidth="1"/>
    <col min="4613" max="4613" width="11.7109375" style="6" bestFit="1" customWidth="1"/>
    <col min="4614" max="4614" width="4.5703125" style="6" bestFit="1" customWidth="1"/>
    <col min="4615" max="4615" width="7.5703125" style="6" customWidth="1"/>
    <col min="4616" max="4616" width="7.28515625" style="6" bestFit="1" customWidth="1"/>
    <col min="4617" max="4617" width="9.7109375" style="6" bestFit="1" customWidth="1"/>
    <col min="4618" max="4619" width="11.7109375" style="6" bestFit="1" customWidth="1"/>
    <col min="4620" max="4620" width="10.85546875" style="6" bestFit="1" customWidth="1"/>
    <col min="4621" max="4622" width="10.5703125" style="6" bestFit="1" customWidth="1"/>
    <col min="4623" max="4623" width="4.140625" style="6" customWidth="1"/>
    <col min="4624" max="4864" width="11.7109375" style="6"/>
    <col min="4865" max="4865" width="36.42578125" style="6" customWidth="1"/>
    <col min="4866" max="4866" width="5.28515625" style="6" customWidth="1"/>
    <col min="4867" max="4867" width="11.42578125" style="6" customWidth="1"/>
    <col min="4868" max="4868" width="3.5703125" style="6" bestFit="1" customWidth="1"/>
    <col min="4869" max="4869" width="11.7109375" style="6" bestFit="1" customWidth="1"/>
    <col min="4870" max="4870" width="4.5703125" style="6" bestFit="1" customWidth="1"/>
    <col min="4871" max="4871" width="7.5703125" style="6" customWidth="1"/>
    <col min="4872" max="4872" width="7.28515625" style="6" bestFit="1" customWidth="1"/>
    <col min="4873" max="4873" width="9.7109375" style="6" bestFit="1" customWidth="1"/>
    <col min="4874" max="4875" width="11.7109375" style="6" bestFit="1" customWidth="1"/>
    <col min="4876" max="4876" width="10.85546875" style="6" bestFit="1" customWidth="1"/>
    <col min="4877" max="4878" width="10.5703125" style="6" bestFit="1" customWidth="1"/>
    <col min="4879" max="4879" width="4.140625" style="6" customWidth="1"/>
    <col min="4880" max="5120" width="11.7109375" style="6"/>
    <col min="5121" max="5121" width="36.42578125" style="6" customWidth="1"/>
    <col min="5122" max="5122" width="5.28515625" style="6" customWidth="1"/>
    <col min="5123" max="5123" width="11.42578125" style="6" customWidth="1"/>
    <col min="5124" max="5124" width="3.5703125" style="6" bestFit="1" customWidth="1"/>
    <col min="5125" max="5125" width="11.7109375" style="6" bestFit="1" customWidth="1"/>
    <col min="5126" max="5126" width="4.5703125" style="6" bestFit="1" customWidth="1"/>
    <col min="5127" max="5127" width="7.5703125" style="6" customWidth="1"/>
    <col min="5128" max="5128" width="7.28515625" style="6" bestFit="1" customWidth="1"/>
    <col min="5129" max="5129" width="9.7109375" style="6" bestFit="1" customWidth="1"/>
    <col min="5130" max="5131" width="11.7109375" style="6" bestFit="1" customWidth="1"/>
    <col min="5132" max="5132" width="10.85546875" style="6" bestFit="1" customWidth="1"/>
    <col min="5133" max="5134" width="10.5703125" style="6" bestFit="1" customWidth="1"/>
    <col min="5135" max="5135" width="4.140625" style="6" customWidth="1"/>
    <col min="5136" max="5376" width="11.7109375" style="6"/>
    <col min="5377" max="5377" width="36.42578125" style="6" customWidth="1"/>
    <col min="5378" max="5378" width="5.28515625" style="6" customWidth="1"/>
    <col min="5379" max="5379" width="11.42578125" style="6" customWidth="1"/>
    <col min="5380" max="5380" width="3.5703125" style="6" bestFit="1" customWidth="1"/>
    <col min="5381" max="5381" width="11.7109375" style="6" bestFit="1" customWidth="1"/>
    <col min="5382" max="5382" width="4.5703125" style="6" bestFit="1" customWidth="1"/>
    <col min="5383" max="5383" width="7.5703125" style="6" customWidth="1"/>
    <col min="5384" max="5384" width="7.28515625" style="6" bestFit="1" customWidth="1"/>
    <col min="5385" max="5385" width="9.7109375" style="6" bestFit="1" customWidth="1"/>
    <col min="5386" max="5387" width="11.7109375" style="6" bestFit="1" customWidth="1"/>
    <col min="5388" max="5388" width="10.85546875" style="6" bestFit="1" customWidth="1"/>
    <col min="5389" max="5390" width="10.5703125" style="6" bestFit="1" customWidth="1"/>
    <col min="5391" max="5391" width="4.140625" style="6" customWidth="1"/>
    <col min="5392" max="5632" width="11.7109375" style="6"/>
    <col min="5633" max="5633" width="36.42578125" style="6" customWidth="1"/>
    <col min="5634" max="5634" width="5.28515625" style="6" customWidth="1"/>
    <col min="5635" max="5635" width="11.42578125" style="6" customWidth="1"/>
    <col min="5636" max="5636" width="3.5703125" style="6" bestFit="1" customWidth="1"/>
    <col min="5637" max="5637" width="11.7109375" style="6" bestFit="1" customWidth="1"/>
    <col min="5638" max="5638" width="4.5703125" style="6" bestFit="1" customWidth="1"/>
    <col min="5639" max="5639" width="7.5703125" style="6" customWidth="1"/>
    <col min="5640" max="5640" width="7.28515625" style="6" bestFit="1" customWidth="1"/>
    <col min="5641" max="5641" width="9.7109375" style="6" bestFit="1" customWidth="1"/>
    <col min="5642" max="5643" width="11.7109375" style="6" bestFit="1" customWidth="1"/>
    <col min="5644" max="5644" width="10.85546875" style="6" bestFit="1" customWidth="1"/>
    <col min="5645" max="5646" width="10.5703125" style="6" bestFit="1" customWidth="1"/>
    <col min="5647" max="5647" width="4.140625" style="6" customWidth="1"/>
    <col min="5648" max="5888" width="11.7109375" style="6"/>
    <col min="5889" max="5889" width="36.42578125" style="6" customWidth="1"/>
    <col min="5890" max="5890" width="5.28515625" style="6" customWidth="1"/>
    <col min="5891" max="5891" width="11.42578125" style="6" customWidth="1"/>
    <col min="5892" max="5892" width="3.5703125" style="6" bestFit="1" customWidth="1"/>
    <col min="5893" max="5893" width="11.7109375" style="6" bestFit="1" customWidth="1"/>
    <col min="5894" max="5894" width="4.5703125" style="6" bestFit="1" customWidth="1"/>
    <col min="5895" max="5895" width="7.5703125" style="6" customWidth="1"/>
    <col min="5896" max="5896" width="7.28515625" style="6" bestFit="1" customWidth="1"/>
    <col min="5897" max="5897" width="9.7109375" style="6" bestFit="1" customWidth="1"/>
    <col min="5898" max="5899" width="11.7109375" style="6" bestFit="1" customWidth="1"/>
    <col min="5900" max="5900" width="10.85546875" style="6" bestFit="1" customWidth="1"/>
    <col min="5901" max="5902" width="10.5703125" style="6" bestFit="1" customWidth="1"/>
    <col min="5903" max="5903" width="4.140625" style="6" customWidth="1"/>
    <col min="5904" max="6144" width="11.7109375" style="6"/>
    <col min="6145" max="6145" width="36.42578125" style="6" customWidth="1"/>
    <col min="6146" max="6146" width="5.28515625" style="6" customWidth="1"/>
    <col min="6147" max="6147" width="11.42578125" style="6" customWidth="1"/>
    <col min="6148" max="6148" width="3.5703125" style="6" bestFit="1" customWidth="1"/>
    <col min="6149" max="6149" width="11.7109375" style="6" bestFit="1" customWidth="1"/>
    <col min="6150" max="6150" width="4.5703125" style="6" bestFit="1" customWidth="1"/>
    <col min="6151" max="6151" width="7.5703125" style="6" customWidth="1"/>
    <col min="6152" max="6152" width="7.28515625" style="6" bestFit="1" customWidth="1"/>
    <col min="6153" max="6153" width="9.7109375" style="6" bestFit="1" customWidth="1"/>
    <col min="6154" max="6155" width="11.7109375" style="6" bestFit="1" customWidth="1"/>
    <col min="6156" max="6156" width="10.85546875" style="6" bestFit="1" customWidth="1"/>
    <col min="6157" max="6158" width="10.5703125" style="6" bestFit="1" customWidth="1"/>
    <col min="6159" max="6159" width="4.140625" style="6" customWidth="1"/>
    <col min="6160" max="6400" width="11.7109375" style="6"/>
    <col min="6401" max="6401" width="36.42578125" style="6" customWidth="1"/>
    <col min="6402" max="6402" width="5.28515625" style="6" customWidth="1"/>
    <col min="6403" max="6403" width="11.42578125" style="6" customWidth="1"/>
    <col min="6404" max="6404" width="3.5703125" style="6" bestFit="1" customWidth="1"/>
    <col min="6405" max="6405" width="11.7109375" style="6" bestFit="1" customWidth="1"/>
    <col min="6406" max="6406" width="4.5703125" style="6" bestFit="1" customWidth="1"/>
    <col min="6407" max="6407" width="7.5703125" style="6" customWidth="1"/>
    <col min="6408" max="6408" width="7.28515625" style="6" bestFit="1" customWidth="1"/>
    <col min="6409" max="6409" width="9.7109375" style="6" bestFit="1" customWidth="1"/>
    <col min="6410" max="6411" width="11.7109375" style="6" bestFit="1" customWidth="1"/>
    <col min="6412" max="6412" width="10.85546875" style="6" bestFit="1" customWidth="1"/>
    <col min="6413" max="6414" width="10.5703125" style="6" bestFit="1" customWidth="1"/>
    <col min="6415" max="6415" width="4.140625" style="6" customWidth="1"/>
    <col min="6416" max="6656" width="11.7109375" style="6"/>
    <col min="6657" max="6657" width="36.42578125" style="6" customWidth="1"/>
    <col min="6658" max="6658" width="5.28515625" style="6" customWidth="1"/>
    <col min="6659" max="6659" width="11.42578125" style="6" customWidth="1"/>
    <col min="6660" max="6660" width="3.5703125" style="6" bestFit="1" customWidth="1"/>
    <col min="6661" max="6661" width="11.7109375" style="6" bestFit="1" customWidth="1"/>
    <col min="6662" max="6662" width="4.5703125" style="6" bestFit="1" customWidth="1"/>
    <col min="6663" max="6663" width="7.5703125" style="6" customWidth="1"/>
    <col min="6664" max="6664" width="7.28515625" style="6" bestFit="1" customWidth="1"/>
    <col min="6665" max="6665" width="9.7109375" style="6" bestFit="1" customWidth="1"/>
    <col min="6666" max="6667" width="11.7109375" style="6" bestFit="1" customWidth="1"/>
    <col min="6668" max="6668" width="10.85546875" style="6" bestFit="1" customWidth="1"/>
    <col min="6669" max="6670" width="10.5703125" style="6" bestFit="1" customWidth="1"/>
    <col min="6671" max="6671" width="4.140625" style="6" customWidth="1"/>
    <col min="6672" max="6912" width="11.7109375" style="6"/>
    <col min="6913" max="6913" width="36.42578125" style="6" customWidth="1"/>
    <col min="6914" max="6914" width="5.28515625" style="6" customWidth="1"/>
    <col min="6915" max="6915" width="11.42578125" style="6" customWidth="1"/>
    <col min="6916" max="6916" width="3.5703125" style="6" bestFit="1" customWidth="1"/>
    <col min="6917" max="6917" width="11.7109375" style="6" bestFit="1" customWidth="1"/>
    <col min="6918" max="6918" width="4.5703125" style="6" bestFit="1" customWidth="1"/>
    <col min="6919" max="6919" width="7.5703125" style="6" customWidth="1"/>
    <col min="6920" max="6920" width="7.28515625" style="6" bestFit="1" customWidth="1"/>
    <col min="6921" max="6921" width="9.7109375" style="6" bestFit="1" customWidth="1"/>
    <col min="6922" max="6923" width="11.7109375" style="6" bestFit="1" customWidth="1"/>
    <col min="6924" max="6924" width="10.85546875" style="6" bestFit="1" customWidth="1"/>
    <col min="6925" max="6926" width="10.5703125" style="6" bestFit="1" customWidth="1"/>
    <col min="6927" max="6927" width="4.140625" style="6" customWidth="1"/>
    <col min="6928" max="7168" width="11.7109375" style="6"/>
    <col min="7169" max="7169" width="36.42578125" style="6" customWidth="1"/>
    <col min="7170" max="7170" width="5.28515625" style="6" customWidth="1"/>
    <col min="7171" max="7171" width="11.42578125" style="6" customWidth="1"/>
    <col min="7172" max="7172" width="3.5703125" style="6" bestFit="1" customWidth="1"/>
    <col min="7173" max="7173" width="11.7109375" style="6" bestFit="1" customWidth="1"/>
    <col min="7174" max="7174" width="4.5703125" style="6" bestFit="1" customWidth="1"/>
    <col min="7175" max="7175" width="7.5703125" style="6" customWidth="1"/>
    <col min="7176" max="7176" width="7.28515625" style="6" bestFit="1" customWidth="1"/>
    <col min="7177" max="7177" width="9.7109375" style="6" bestFit="1" customWidth="1"/>
    <col min="7178" max="7179" width="11.7109375" style="6" bestFit="1" customWidth="1"/>
    <col min="7180" max="7180" width="10.85546875" style="6" bestFit="1" customWidth="1"/>
    <col min="7181" max="7182" width="10.5703125" style="6" bestFit="1" customWidth="1"/>
    <col min="7183" max="7183" width="4.140625" style="6" customWidth="1"/>
    <col min="7184" max="7424" width="11.7109375" style="6"/>
    <col min="7425" max="7425" width="36.42578125" style="6" customWidth="1"/>
    <col min="7426" max="7426" width="5.28515625" style="6" customWidth="1"/>
    <col min="7427" max="7427" width="11.42578125" style="6" customWidth="1"/>
    <col min="7428" max="7428" width="3.5703125" style="6" bestFit="1" customWidth="1"/>
    <col min="7429" max="7429" width="11.7109375" style="6" bestFit="1" customWidth="1"/>
    <col min="7430" max="7430" width="4.5703125" style="6" bestFit="1" customWidth="1"/>
    <col min="7431" max="7431" width="7.5703125" style="6" customWidth="1"/>
    <col min="7432" max="7432" width="7.28515625" style="6" bestFit="1" customWidth="1"/>
    <col min="7433" max="7433" width="9.7109375" style="6" bestFit="1" customWidth="1"/>
    <col min="7434" max="7435" width="11.7109375" style="6" bestFit="1" customWidth="1"/>
    <col min="7436" max="7436" width="10.85546875" style="6" bestFit="1" customWidth="1"/>
    <col min="7437" max="7438" width="10.5703125" style="6" bestFit="1" customWidth="1"/>
    <col min="7439" max="7439" width="4.140625" style="6" customWidth="1"/>
    <col min="7440" max="7680" width="11.7109375" style="6"/>
    <col min="7681" max="7681" width="36.42578125" style="6" customWidth="1"/>
    <col min="7682" max="7682" width="5.28515625" style="6" customWidth="1"/>
    <col min="7683" max="7683" width="11.42578125" style="6" customWidth="1"/>
    <col min="7684" max="7684" width="3.5703125" style="6" bestFit="1" customWidth="1"/>
    <col min="7685" max="7685" width="11.7109375" style="6" bestFit="1" customWidth="1"/>
    <col min="7686" max="7686" width="4.5703125" style="6" bestFit="1" customWidth="1"/>
    <col min="7687" max="7687" width="7.5703125" style="6" customWidth="1"/>
    <col min="7688" max="7688" width="7.28515625" style="6" bestFit="1" customWidth="1"/>
    <col min="7689" max="7689" width="9.7109375" style="6" bestFit="1" customWidth="1"/>
    <col min="7690" max="7691" width="11.7109375" style="6" bestFit="1" customWidth="1"/>
    <col min="7692" max="7692" width="10.85546875" style="6" bestFit="1" customWidth="1"/>
    <col min="7693" max="7694" width="10.5703125" style="6" bestFit="1" customWidth="1"/>
    <col min="7695" max="7695" width="4.140625" style="6" customWidth="1"/>
    <col min="7696" max="7936" width="11.7109375" style="6"/>
    <col min="7937" max="7937" width="36.42578125" style="6" customWidth="1"/>
    <col min="7938" max="7938" width="5.28515625" style="6" customWidth="1"/>
    <col min="7939" max="7939" width="11.42578125" style="6" customWidth="1"/>
    <col min="7940" max="7940" width="3.5703125" style="6" bestFit="1" customWidth="1"/>
    <col min="7941" max="7941" width="11.7109375" style="6" bestFit="1" customWidth="1"/>
    <col min="7942" max="7942" width="4.5703125" style="6" bestFit="1" customWidth="1"/>
    <col min="7943" max="7943" width="7.5703125" style="6" customWidth="1"/>
    <col min="7944" max="7944" width="7.28515625" style="6" bestFit="1" customWidth="1"/>
    <col min="7945" max="7945" width="9.7109375" style="6" bestFit="1" customWidth="1"/>
    <col min="7946" max="7947" width="11.7109375" style="6" bestFit="1" customWidth="1"/>
    <col min="7948" max="7948" width="10.85546875" style="6" bestFit="1" customWidth="1"/>
    <col min="7949" max="7950" width="10.5703125" style="6" bestFit="1" customWidth="1"/>
    <col min="7951" max="7951" width="4.140625" style="6" customWidth="1"/>
    <col min="7952" max="8192" width="11.7109375" style="6"/>
    <col min="8193" max="8193" width="36.42578125" style="6" customWidth="1"/>
    <col min="8194" max="8194" width="5.28515625" style="6" customWidth="1"/>
    <col min="8195" max="8195" width="11.42578125" style="6" customWidth="1"/>
    <col min="8196" max="8196" width="3.5703125" style="6" bestFit="1" customWidth="1"/>
    <col min="8197" max="8197" width="11.7109375" style="6" bestFit="1" customWidth="1"/>
    <col min="8198" max="8198" width="4.5703125" style="6" bestFit="1" customWidth="1"/>
    <col min="8199" max="8199" width="7.5703125" style="6" customWidth="1"/>
    <col min="8200" max="8200" width="7.28515625" style="6" bestFit="1" customWidth="1"/>
    <col min="8201" max="8201" width="9.7109375" style="6" bestFit="1" customWidth="1"/>
    <col min="8202" max="8203" width="11.7109375" style="6" bestFit="1" customWidth="1"/>
    <col min="8204" max="8204" width="10.85546875" style="6" bestFit="1" customWidth="1"/>
    <col min="8205" max="8206" width="10.5703125" style="6" bestFit="1" customWidth="1"/>
    <col min="8207" max="8207" width="4.140625" style="6" customWidth="1"/>
    <col min="8208" max="8448" width="11.7109375" style="6"/>
    <col min="8449" max="8449" width="36.42578125" style="6" customWidth="1"/>
    <col min="8450" max="8450" width="5.28515625" style="6" customWidth="1"/>
    <col min="8451" max="8451" width="11.42578125" style="6" customWidth="1"/>
    <col min="8452" max="8452" width="3.5703125" style="6" bestFit="1" customWidth="1"/>
    <col min="8453" max="8453" width="11.7109375" style="6" bestFit="1" customWidth="1"/>
    <col min="8454" max="8454" width="4.5703125" style="6" bestFit="1" customWidth="1"/>
    <col min="8455" max="8455" width="7.5703125" style="6" customWidth="1"/>
    <col min="8456" max="8456" width="7.28515625" style="6" bestFit="1" customWidth="1"/>
    <col min="8457" max="8457" width="9.7109375" style="6" bestFit="1" customWidth="1"/>
    <col min="8458" max="8459" width="11.7109375" style="6" bestFit="1" customWidth="1"/>
    <col min="8460" max="8460" width="10.85546875" style="6" bestFit="1" customWidth="1"/>
    <col min="8461" max="8462" width="10.5703125" style="6" bestFit="1" customWidth="1"/>
    <col min="8463" max="8463" width="4.140625" style="6" customWidth="1"/>
    <col min="8464" max="8704" width="11.7109375" style="6"/>
    <col min="8705" max="8705" width="36.42578125" style="6" customWidth="1"/>
    <col min="8706" max="8706" width="5.28515625" style="6" customWidth="1"/>
    <col min="8707" max="8707" width="11.42578125" style="6" customWidth="1"/>
    <col min="8708" max="8708" width="3.5703125" style="6" bestFit="1" customWidth="1"/>
    <col min="8709" max="8709" width="11.7109375" style="6" bestFit="1" customWidth="1"/>
    <col min="8710" max="8710" width="4.5703125" style="6" bestFit="1" customWidth="1"/>
    <col min="8711" max="8711" width="7.5703125" style="6" customWidth="1"/>
    <col min="8712" max="8712" width="7.28515625" style="6" bestFit="1" customWidth="1"/>
    <col min="8713" max="8713" width="9.7109375" style="6" bestFit="1" customWidth="1"/>
    <col min="8714" max="8715" width="11.7109375" style="6" bestFit="1" customWidth="1"/>
    <col min="8716" max="8716" width="10.85546875" style="6" bestFit="1" customWidth="1"/>
    <col min="8717" max="8718" width="10.5703125" style="6" bestFit="1" customWidth="1"/>
    <col min="8719" max="8719" width="4.140625" style="6" customWidth="1"/>
    <col min="8720" max="8960" width="11.7109375" style="6"/>
    <col min="8961" max="8961" width="36.42578125" style="6" customWidth="1"/>
    <col min="8962" max="8962" width="5.28515625" style="6" customWidth="1"/>
    <col min="8963" max="8963" width="11.42578125" style="6" customWidth="1"/>
    <col min="8964" max="8964" width="3.5703125" style="6" bestFit="1" customWidth="1"/>
    <col min="8965" max="8965" width="11.7109375" style="6" bestFit="1" customWidth="1"/>
    <col min="8966" max="8966" width="4.5703125" style="6" bestFit="1" customWidth="1"/>
    <col min="8967" max="8967" width="7.5703125" style="6" customWidth="1"/>
    <col min="8968" max="8968" width="7.28515625" style="6" bestFit="1" customWidth="1"/>
    <col min="8969" max="8969" width="9.7109375" style="6" bestFit="1" customWidth="1"/>
    <col min="8970" max="8971" width="11.7109375" style="6" bestFit="1" customWidth="1"/>
    <col min="8972" max="8972" width="10.85546875" style="6" bestFit="1" customWidth="1"/>
    <col min="8973" max="8974" width="10.5703125" style="6" bestFit="1" customWidth="1"/>
    <col min="8975" max="8975" width="4.140625" style="6" customWidth="1"/>
    <col min="8976" max="9216" width="11.7109375" style="6"/>
    <col min="9217" max="9217" width="36.42578125" style="6" customWidth="1"/>
    <col min="9218" max="9218" width="5.28515625" style="6" customWidth="1"/>
    <col min="9219" max="9219" width="11.42578125" style="6" customWidth="1"/>
    <col min="9220" max="9220" width="3.5703125" style="6" bestFit="1" customWidth="1"/>
    <col min="9221" max="9221" width="11.7109375" style="6" bestFit="1" customWidth="1"/>
    <col min="9222" max="9222" width="4.5703125" style="6" bestFit="1" customWidth="1"/>
    <col min="9223" max="9223" width="7.5703125" style="6" customWidth="1"/>
    <col min="9224" max="9224" width="7.28515625" style="6" bestFit="1" customWidth="1"/>
    <col min="9225" max="9225" width="9.7109375" style="6" bestFit="1" customWidth="1"/>
    <col min="9226" max="9227" width="11.7109375" style="6" bestFit="1" customWidth="1"/>
    <col min="9228" max="9228" width="10.85546875" style="6" bestFit="1" customWidth="1"/>
    <col min="9229" max="9230" width="10.5703125" style="6" bestFit="1" customWidth="1"/>
    <col min="9231" max="9231" width="4.140625" style="6" customWidth="1"/>
    <col min="9232" max="9472" width="11.7109375" style="6"/>
    <col min="9473" max="9473" width="36.42578125" style="6" customWidth="1"/>
    <col min="9474" max="9474" width="5.28515625" style="6" customWidth="1"/>
    <col min="9475" max="9475" width="11.42578125" style="6" customWidth="1"/>
    <col min="9476" max="9476" width="3.5703125" style="6" bestFit="1" customWidth="1"/>
    <col min="9477" max="9477" width="11.7109375" style="6" bestFit="1" customWidth="1"/>
    <col min="9478" max="9478" width="4.5703125" style="6" bestFit="1" customWidth="1"/>
    <col min="9479" max="9479" width="7.5703125" style="6" customWidth="1"/>
    <col min="9480" max="9480" width="7.28515625" style="6" bestFit="1" customWidth="1"/>
    <col min="9481" max="9481" width="9.7109375" style="6" bestFit="1" customWidth="1"/>
    <col min="9482" max="9483" width="11.7109375" style="6" bestFit="1" customWidth="1"/>
    <col min="9484" max="9484" width="10.85546875" style="6" bestFit="1" customWidth="1"/>
    <col min="9485" max="9486" width="10.5703125" style="6" bestFit="1" customWidth="1"/>
    <col min="9487" max="9487" width="4.140625" style="6" customWidth="1"/>
    <col min="9488" max="9728" width="11.7109375" style="6"/>
    <col min="9729" max="9729" width="36.42578125" style="6" customWidth="1"/>
    <col min="9730" max="9730" width="5.28515625" style="6" customWidth="1"/>
    <col min="9731" max="9731" width="11.42578125" style="6" customWidth="1"/>
    <col min="9732" max="9732" width="3.5703125" style="6" bestFit="1" customWidth="1"/>
    <col min="9733" max="9733" width="11.7109375" style="6" bestFit="1" customWidth="1"/>
    <col min="9734" max="9734" width="4.5703125" style="6" bestFit="1" customWidth="1"/>
    <col min="9735" max="9735" width="7.5703125" style="6" customWidth="1"/>
    <col min="9736" max="9736" width="7.28515625" style="6" bestFit="1" customWidth="1"/>
    <col min="9737" max="9737" width="9.7109375" style="6" bestFit="1" customWidth="1"/>
    <col min="9738" max="9739" width="11.7109375" style="6" bestFit="1" customWidth="1"/>
    <col min="9740" max="9740" width="10.85546875" style="6" bestFit="1" customWidth="1"/>
    <col min="9741" max="9742" width="10.5703125" style="6" bestFit="1" customWidth="1"/>
    <col min="9743" max="9743" width="4.140625" style="6" customWidth="1"/>
    <col min="9744" max="9984" width="11.7109375" style="6"/>
    <col min="9985" max="9985" width="36.42578125" style="6" customWidth="1"/>
    <col min="9986" max="9986" width="5.28515625" style="6" customWidth="1"/>
    <col min="9987" max="9987" width="11.42578125" style="6" customWidth="1"/>
    <col min="9988" max="9988" width="3.5703125" style="6" bestFit="1" customWidth="1"/>
    <col min="9989" max="9989" width="11.7109375" style="6" bestFit="1" customWidth="1"/>
    <col min="9990" max="9990" width="4.5703125" style="6" bestFit="1" customWidth="1"/>
    <col min="9991" max="9991" width="7.5703125" style="6" customWidth="1"/>
    <col min="9992" max="9992" width="7.28515625" style="6" bestFit="1" customWidth="1"/>
    <col min="9993" max="9993" width="9.7109375" style="6" bestFit="1" customWidth="1"/>
    <col min="9994" max="9995" width="11.7109375" style="6" bestFit="1" customWidth="1"/>
    <col min="9996" max="9996" width="10.85546875" style="6" bestFit="1" customWidth="1"/>
    <col min="9997" max="9998" width="10.5703125" style="6" bestFit="1" customWidth="1"/>
    <col min="9999" max="9999" width="4.140625" style="6" customWidth="1"/>
    <col min="10000" max="10240" width="11.7109375" style="6"/>
    <col min="10241" max="10241" width="36.42578125" style="6" customWidth="1"/>
    <col min="10242" max="10242" width="5.28515625" style="6" customWidth="1"/>
    <col min="10243" max="10243" width="11.42578125" style="6" customWidth="1"/>
    <col min="10244" max="10244" width="3.5703125" style="6" bestFit="1" customWidth="1"/>
    <col min="10245" max="10245" width="11.7109375" style="6" bestFit="1" customWidth="1"/>
    <col min="10246" max="10246" width="4.5703125" style="6" bestFit="1" customWidth="1"/>
    <col min="10247" max="10247" width="7.5703125" style="6" customWidth="1"/>
    <col min="10248" max="10248" width="7.28515625" style="6" bestFit="1" customWidth="1"/>
    <col min="10249" max="10249" width="9.7109375" style="6" bestFit="1" customWidth="1"/>
    <col min="10250" max="10251" width="11.7109375" style="6" bestFit="1" customWidth="1"/>
    <col min="10252" max="10252" width="10.85546875" style="6" bestFit="1" customWidth="1"/>
    <col min="10253" max="10254" width="10.5703125" style="6" bestFit="1" customWidth="1"/>
    <col min="10255" max="10255" width="4.140625" style="6" customWidth="1"/>
    <col min="10256" max="10496" width="11.7109375" style="6"/>
    <col min="10497" max="10497" width="36.42578125" style="6" customWidth="1"/>
    <col min="10498" max="10498" width="5.28515625" style="6" customWidth="1"/>
    <col min="10499" max="10499" width="11.42578125" style="6" customWidth="1"/>
    <col min="10500" max="10500" width="3.5703125" style="6" bestFit="1" customWidth="1"/>
    <col min="10501" max="10501" width="11.7109375" style="6" bestFit="1" customWidth="1"/>
    <col min="10502" max="10502" width="4.5703125" style="6" bestFit="1" customWidth="1"/>
    <col min="10503" max="10503" width="7.5703125" style="6" customWidth="1"/>
    <col min="10504" max="10504" width="7.28515625" style="6" bestFit="1" customWidth="1"/>
    <col min="10505" max="10505" width="9.7109375" style="6" bestFit="1" customWidth="1"/>
    <col min="10506" max="10507" width="11.7109375" style="6" bestFit="1" customWidth="1"/>
    <col min="10508" max="10508" width="10.85546875" style="6" bestFit="1" customWidth="1"/>
    <col min="10509" max="10510" width="10.5703125" style="6" bestFit="1" customWidth="1"/>
    <col min="10511" max="10511" width="4.140625" style="6" customWidth="1"/>
    <col min="10512" max="10752" width="11.7109375" style="6"/>
    <col min="10753" max="10753" width="36.42578125" style="6" customWidth="1"/>
    <col min="10754" max="10754" width="5.28515625" style="6" customWidth="1"/>
    <col min="10755" max="10755" width="11.42578125" style="6" customWidth="1"/>
    <col min="10756" max="10756" width="3.5703125" style="6" bestFit="1" customWidth="1"/>
    <col min="10757" max="10757" width="11.7109375" style="6" bestFit="1" customWidth="1"/>
    <col min="10758" max="10758" width="4.5703125" style="6" bestFit="1" customWidth="1"/>
    <col min="10759" max="10759" width="7.5703125" style="6" customWidth="1"/>
    <col min="10760" max="10760" width="7.28515625" style="6" bestFit="1" customWidth="1"/>
    <col min="10761" max="10761" width="9.7109375" style="6" bestFit="1" customWidth="1"/>
    <col min="10762" max="10763" width="11.7109375" style="6" bestFit="1" customWidth="1"/>
    <col min="10764" max="10764" width="10.85546875" style="6" bestFit="1" customWidth="1"/>
    <col min="10765" max="10766" width="10.5703125" style="6" bestFit="1" customWidth="1"/>
    <col min="10767" max="10767" width="4.140625" style="6" customWidth="1"/>
    <col min="10768" max="11008" width="11.7109375" style="6"/>
    <col min="11009" max="11009" width="36.42578125" style="6" customWidth="1"/>
    <col min="11010" max="11010" width="5.28515625" style="6" customWidth="1"/>
    <col min="11011" max="11011" width="11.42578125" style="6" customWidth="1"/>
    <col min="11012" max="11012" width="3.5703125" style="6" bestFit="1" customWidth="1"/>
    <col min="11013" max="11013" width="11.7109375" style="6" bestFit="1" customWidth="1"/>
    <col min="11014" max="11014" width="4.5703125" style="6" bestFit="1" customWidth="1"/>
    <col min="11015" max="11015" width="7.5703125" style="6" customWidth="1"/>
    <col min="11016" max="11016" width="7.28515625" style="6" bestFit="1" customWidth="1"/>
    <col min="11017" max="11017" width="9.7109375" style="6" bestFit="1" customWidth="1"/>
    <col min="11018" max="11019" width="11.7109375" style="6" bestFit="1" customWidth="1"/>
    <col min="11020" max="11020" width="10.85546875" style="6" bestFit="1" customWidth="1"/>
    <col min="11021" max="11022" width="10.5703125" style="6" bestFit="1" customWidth="1"/>
    <col min="11023" max="11023" width="4.140625" style="6" customWidth="1"/>
    <col min="11024" max="11264" width="11.7109375" style="6"/>
    <col min="11265" max="11265" width="36.42578125" style="6" customWidth="1"/>
    <col min="11266" max="11266" width="5.28515625" style="6" customWidth="1"/>
    <col min="11267" max="11267" width="11.42578125" style="6" customWidth="1"/>
    <col min="11268" max="11268" width="3.5703125" style="6" bestFit="1" customWidth="1"/>
    <col min="11269" max="11269" width="11.7109375" style="6" bestFit="1" customWidth="1"/>
    <col min="11270" max="11270" width="4.5703125" style="6" bestFit="1" customWidth="1"/>
    <col min="11271" max="11271" width="7.5703125" style="6" customWidth="1"/>
    <col min="11272" max="11272" width="7.28515625" style="6" bestFit="1" customWidth="1"/>
    <col min="11273" max="11273" width="9.7109375" style="6" bestFit="1" customWidth="1"/>
    <col min="11274" max="11275" width="11.7109375" style="6" bestFit="1" customWidth="1"/>
    <col min="11276" max="11276" width="10.85546875" style="6" bestFit="1" customWidth="1"/>
    <col min="11277" max="11278" width="10.5703125" style="6" bestFit="1" customWidth="1"/>
    <col min="11279" max="11279" width="4.140625" style="6" customWidth="1"/>
    <col min="11280" max="11520" width="11.7109375" style="6"/>
    <col min="11521" max="11521" width="36.42578125" style="6" customWidth="1"/>
    <col min="11522" max="11522" width="5.28515625" style="6" customWidth="1"/>
    <col min="11523" max="11523" width="11.42578125" style="6" customWidth="1"/>
    <col min="11524" max="11524" width="3.5703125" style="6" bestFit="1" customWidth="1"/>
    <col min="11525" max="11525" width="11.7109375" style="6" bestFit="1" customWidth="1"/>
    <col min="11526" max="11526" width="4.5703125" style="6" bestFit="1" customWidth="1"/>
    <col min="11527" max="11527" width="7.5703125" style="6" customWidth="1"/>
    <col min="11528" max="11528" width="7.28515625" style="6" bestFit="1" customWidth="1"/>
    <col min="11529" max="11529" width="9.7109375" style="6" bestFit="1" customWidth="1"/>
    <col min="11530" max="11531" width="11.7109375" style="6" bestFit="1" customWidth="1"/>
    <col min="11532" max="11532" width="10.85546875" style="6" bestFit="1" customWidth="1"/>
    <col min="11533" max="11534" width="10.5703125" style="6" bestFit="1" customWidth="1"/>
    <col min="11535" max="11535" width="4.140625" style="6" customWidth="1"/>
    <col min="11536" max="11776" width="11.7109375" style="6"/>
    <col min="11777" max="11777" width="36.42578125" style="6" customWidth="1"/>
    <col min="11778" max="11778" width="5.28515625" style="6" customWidth="1"/>
    <col min="11779" max="11779" width="11.42578125" style="6" customWidth="1"/>
    <col min="11780" max="11780" width="3.5703125" style="6" bestFit="1" customWidth="1"/>
    <col min="11781" max="11781" width="11.7109375" style="6" bestFit="1" customWidth="1"/>
    <col min="11782" max="11782" width="4.5703125" style="6" bestFit="1" customWidth="1"/>
    <col min="11783" max="11783" width="7.5703125" style="6" customWidth="1"/>
    <col min="11784" max="11784" width="7.28515625" style="6" bestFit="1" customWidth="1"/>
    <col min="11785" max="11785" width="9.7109375" style="6" bestFit="1" customWidth="1"/>
    <col min="11786" max="11787" width="11.7109375" style="6" bestFit="1" customWidth="1"/>
    <col min="11788" max="11788" width="10.85546875" style="6" bestFit="1" customWidth="1"/>
    <col min="11789" max="11790" width="10.5703125" style="6" bestFit="1" customWidth="1"/>
    <col min="11791" max="11791" width="4.140625" style="6" customWidth="1"/>
    <col min="11792" max="12032" width="11.7109375" style="6"/>
    <col min="12033" max="12033" width="36.42578125" style="6" customWidth="1"/>
    <col min="12034" max="12034" width="5.28515625" style="6" customWidth="1"/>
    <col min="12035" max="12035" width="11.42578125" style="6" customWidth="1"/>
    <col min="12036" max="12036" width="3.5703125" style="6" bestFit="1" customWidth="1"/>
    <col min="12037" max="12037" width="11.7109375" style="6" bestFit="1" customWidth="1"/>
    <col min="12038" max="12038" width="4.5703125" style="6" bestFit="1" customWidth="1"/>
    <col min="12039" max="12039" width="7.5703125" style="6" customWidth="1"/>
    <col min="12040" max="12040" width="7.28515625" style="6" bestFit="1" customWidth="1"/>
    <col min="12041" max="12041" width="9.7109375" style="6" bestFit="1" customWidth="1"/>
    <col min="12042" max="12043" width="11.7109375" style="6" bestFit="1" customWidth="1"/>
    <col min="12044" max="12044" width="10.85546875" style="6" bestFit="1" customWidth="1"/>
    <col min="12045" max="12046" width="10.5703125" style="6" bestFit="1" customWidth="1"/>
    <col min="12047" max="12047" width="4.140625" style="6" customWidth="1"/>
    <col min="12048" max="12288" width="11.7109375" style="6"/>
    <col min="12289" max="12289" width="36.42578125" style="6" customWidth="1"/>
    <col min="12290" max="12290" width="5.28515625" style="6" customWidth="1"/>
    <col min="12291" max="12291" width="11.42578125" style="6" customWidth="1"/>
    <col min="12292" max="12292" width="3.5703125" style="6" bestFit="1" customWidth="1"/>
    <col min="12293" max="12293" width="11.7109375" style="6" bestFit="1" customWidth="1"/>
    <col min="12294" max="12294" width="4.5703125" style="6" bestFit="1" customWidth="1"/>
    <col min="12295" max="12295" width="7.5703125" style="6" customWidth="1"/>
    <col min="12296" max="12296" width="7.28515625" style="6" bestFit="1" customWidth="1"/>
    <col min="12297" max="12297" width="9.7109375" style="6" bestFit="1" customWidth="1"/>
    <col min="12298" max="12299" width="11.7109375" style="6" bestFit="1" customWidth="1"/>
    <col min="12300" max="12300" width="10.85546875" style="6" bestFit="1" customWidth="1"/>
    <col min="12301" max="12302" width="10.5703125" style="6" bestFit="1" customWidth="1"/>
    <col min="12303" max="12303" width="4.140625" style="6" customWidth="1"/>
    <col min="12304" max="12544" width="11.7109375" style="6"/>
    <col min="12545" max="12545" width="36.42578125" style="6" customWidth="1"/>
    <col min="12546" max="12546" width="5.28515625" style="6" customWidth="1"/>
    <col min="12547" max="12547" width="11.42578125" style="6" customWidth="1"/>
    <col min="12548" max="12548" width="3.5703125" style="6" bestFit="1" customWidth="1"/>
    <col min="12549" max="12549" width="11.7109375" style="6" bestFit="1" customWidth="1"/>
    <col min="12550" max="12550" width="4.5703125" style="6" bestFit="1" customWidth="1"/>
    <col min="12551" max="12551" width="7.5703125" style="6" customWidth="1"/>
    <col min="12552" max="12552" width="7.28515625" style="6" bestFit="1" customWidth="1"/>
    <col min="12553" max="12553" width="9.7109375" style="6" bestFit="1" customWidth="1"/>
    <col min="12554" max="12555" width="11.7109375" style="6" bestFit="1" customWidth="1"/>
    <col min="12556" max="12556" width="10.85546875" style="6" bestFit="1" customWidth="1"/>
    <col min="12557" max="12558" width="10.5703125" style="6" bestFit="1" customWidth="1"/>
    <col min="12559" max="12559" width="4.140625" style="6" customWidth="1"/>
    <col min="12560" max="12800" width="11.7109375" style="6"/>
    <col min="12801" max="12801" width="36.42578125" style="6" customWidth="1"/>
    <col min="12802" max="12802" width="5.28515625" style="6" customWidth="1"/>
    <col min="12803" max="12803" width="11.42578125" style="6" customWidth="1"/>
    <col min="12804" max="12804" width="3.5703125" style="6" bestFit="1" customWidth="1"/>
    <col min="12805" max="12805" width="11.7109375" style="6" bestFit="1" customWidth="1"/>
    <col min="12806" max="12806" width="4.5703125" style="6" bestFit="1" customWidth="1"/>
    <col min="12807" max="12807" width="7.5703125" style="6" customWidth="1"/>
    <col min="12808" max="12808" width="7.28515625" style="6" bestFit="1" customWidth="1"/>
    <col min="12809" max="12809" width="9.7109375" style="6" bestFit="1" customWidth="1"/>
    <col min="12810" max="12811" width="11.7109375" style="6" bestFit="1" customWidth="1"/>
    <col min="12812" max="12812" width="10.85546875" style="6" bestFit="1" customWidth="1"/>
    <col min="12813" max="12814" width="10.5703125" style="6" bestFit="1" customWidth="1"/>
    <col min="12815" max="12815" width="4.140625" style="6" customWidth="1"/>
    <col min="12816" max="13056" width="11.7109375" style="6"/>
    <col min="13057" max="13057" width="36.42578125" style="6" customWidth="1"/>
    <col min="13058" max="13058" width="5.28515625" style="6" customWidth="1"/>
    <col min="13059" max="13059" width="11.42578125" style="6" customWidth="1"/>
    <col min="13060" max="13060" width="3.5703125" style="6" bestFit="1" customWidth="1"/>
    <col min="13061" max="13061" width="11.7109375" style="6" bestFit="1" customWidth="1"/>
    <col min="13062" max="13062" width="4.5703125" style="6" bestFit="1" customWidth="1"/>
    <col min="13063" max="13063" width="7.5703125" style="6" customWidth="1"/>
    <col min="13064" max="13064" width="7.28515625" style="6" bestFit="1" customWidth="1"/>
    <col min="13065" max="13065" width="9.7109375" style="6" bestFit="1" customWidth="1"/>
    <col min="13066" max="13067" width="11.7109375" style="6" bestFit="1" customWidth="1"/>
    <col min="13068" max="13068" width="10.85546875" style="6" bestFit="1" customWidth="1"/>
    <col min="13069" max="13070" width="10.5703125" style="6" bestFit="1" customWidth="1"/>
    <col min="13071" max="13071" width="4.140625" style="6" customWidth="1"/>
    <col min="13072" max="13312" width="11.7109375" style="6"/>
    <col min="13313" max="13313" width="36.42578125" style="6" customWidth="1"/>
    <col min="13314" max="13314" width="5.28515625" style="6" customWidth="1"/>
    <col min="13315" max="13315" width="11.42578125" style="6" customWidth="1"/>
    <col min="13316" max="13316" width="3.5703125" style="6" bestFit="1" customWidth="1"/>
    <col min="13317" max="13317" width="11.7109375" style="6" bestFit="1" customWidth="1"/>
    <col min="13318" max="13318" width="4.5703125" style="6" bestFit="1" customWidth="1"/>
    <col min="13319" max="13319" width="7.5703125" style="6" customWidth="1"/>
    <col min="13320" max="13320" width="7.28515625" style="6" bestFit="1" customWidth="1"/>
    <col min="13321" max="13321" width="9.7109375" style="6" bestFit="1" customWidth="1"/>
    <col min="13322" max="13323" width="11.7109375" style="6" bestFit="1" customWidth="1"/>
    <col min="13324" max="13324" width="10.85546875" style="6" bestFit="1" customWidth="1"/>
    <col min="13325" max="13326" width="10.5703125" style="6" bestFit="1" customWidth="1"/>
    <col min="13327" max="13327" width="4.140625" style="6" customWidth="1"/>
    <col min="13328" max="13568" width="11.7109375" style="6"/>
    <col min="13569" max="13569" width="36.42578125" style="6" customWidth="1"/>
    <col min="13570" max="13570" width="5.28515625" style="6" customWidth="1"/>
    <col min="13571" max="13571" width="11.42578125" style="6" customWidth="1"/>
    <col min="13572" max="13572" width="3.5703125" style="6" bestFit="1" customWidth="1"/>
    <col min="13573" max="13573" width="11.7109375" style="6" bestFit="1" customWidth="1"/>
    <col min="13574" max="13574" width="4.5703125" style="6" bestFit="1" customWidth="1"/>
    <col min="13575" max="13575" width="7.5703125" style="6" customWidth="1"/>
    <col min="13576" max="13576" width="7.28515625" style="6" bestFit="1" customWidth="1"/>
    <col min="13577" max="13577" width="9.7109375" style="6" bestFit="1" customWidth="1"/>
    <col min="13578" max="13579" width="11.7109375" style="6" bestFit="1" customWidth="1"/>
    <col min="13580" max="13580" width="10.85546875" style="6" bestFit="1" customWidth="1"/>
    <col min="13581" max="13582" width="10.5703125" style="6" bestFit="1" customWidth="1"/>
    <col min="13583" max="13583" width="4.140625" style="6" customWidth="1"/>
    <col min="13584" max="13824" width="11.7109375" style="6"/>
    <col min="13825" max="13825" width="36.42578125" style="6" customWidth="1"/>
    <col min="13826" max="13826" width="5.28515625" style="6" customWidth="1"/>
    <col min="13827" max="13827" width="11.42578125" style="6" customWidth="1"/>
    <col min="13828" max="13828" width="3.5703125" style="6" bestFit="1" customWidth="1"/>
    <col min="13829" max="13829" width="11.7109375" style="6" bestFit="1" customWidth="1"/>
    <col min="13830" max="13830" width="4.5703125" style="6" bestFit="1" customWidth="1"/>
    <col min="13831" max="13831" width="7.5703125" style="6" customWidth="1"/>
    <col min="13832" max="13832" width="7.28515625" style="6" bestFit="1" customWidth="1"/>
    <col min="13833" max="13833" width="9.7109375" style="6" bestFit="1" customWidth="1"/>
    <col min="13834" max="13835" width="11.7109375" style="6" bestFit="1" customWidth="1"/>
    <col min="13836" max="13836" width="10.85546875" style="6" bestFit="1" customWidth="1"/>
    <col min="13837" max="13838" width="10.5703125" style="6" bestFit="1" customWidth="1"/>
    <col min="13839" max="13839" width="4.140625" style="6" customWidth="1"/>
    <col min="13840" max="14080" width="11.7109375" style="6"/>
    <col min="14081" max="14081" width="36.42578125" style="6" customWidth="1"/>
    <col min="14082" max="14082" width="5.28515625" style="6" customWidth="1"/>
    <col min="14083" max="14083" width="11.42578125" style="6" customWidth="1"/>
    <col min="14084" max="14084" width="3.5703125" style="6" bestFit="1" customWidth="1"/>
    <col min="14085" max="14085" width="11.7109375" style="6" bestFit="1" customWidth="1"/>
    <col min="14086" max="14086" width="4.5703125" style="6" bestFit="1" customWidth="1"/>
    <col min="14087" max="14087" width="7.5703125" style="6" customWidth="1"/>
    <col min="14088" max="14088" width="7.28515625" style="6" bestFit="1" customWidth="1"/>
    <col min="14089" max="14089" width="9.7109375" style="6" bestFit="1" customWidth="1"/>
    <col min="14090" max="14091" width="11.7109375" style="6" bestFit="1" customWidth="1"/>
    <col min="14092" max="14092" width="10.85546875" style="6" bestFit="1" customWidth="1"/>
    <col min="14093" max="14094" width="10.5703125" style="6" bestFit="1" customWidth="1"/>
    <col min="14095" max="14095" width="4.140625" style="6" customWidth="1"/>
    <col min="14096" max="14336" width="11.7109375" style="6"/>
    <col min="14337" max="14337" width="36.42578125" style="6" customWidth="1"/>
    <col min="14338" max="14338" width="5.28515625" style="6" customWidth="1"/>
    <col min="14339" max="14339" width="11.42578125" style="6" customWidth="1"/>
    <col min="14340" max="14340" width="3.5703125" style="6" bestFit="1" customWidth="1"/>
    <col min="14341" max="14341" width="11.7109375" style="6" bestFit="1" customWidth="1"/>
    <col min="14342" max="14342" width="4.5703125" style="6" bestFit="1" customWidth="1"/>
    <col min="14343" max="14343" width="7.5703125" style="6" customWidth="1"/>
    <col min="14344" max="14344" width="7.28515625" style="6" bestFit="1" customWidth="1"/>
    <col min="14345" max="14345" width="9.7109375" style="6" bestFit="1" customWidth="1"/>
    <col min="14346" max="14347" width="11.7109375" style="6" bestFit="1" customWidth="1"/>
    <col min="14348" max="14348" width="10.85546875" style="6" bestFit="1" customWidth="1"/>
    <col min="14349" max="14350" width="10.5703125" style="6" bestFit="1" customWidth="1"/>
    <col min="14351" max="14351" width="4.140625" style="6" customWidth="1"/>
    <col min="14352" max="14592" width="11.7109375" style="6"/>
    <col min="14593" max="14593" width="36.42578125" style="6" customWidth="1"/>
    <col min="14594" max="14594" width="5.28515625" style="6" customWidth="1"/>
    <col min="14595" max="14595" width="11.42578125" style="6" customWidth="1"/>
    <col min="14596" max="14596" width="3.5703125" style="6" bestFit="1" customWidth="1"/>
    <col min="14597" max="14597" width="11.7109375" style="6" bestFit="1" customWidth="1"/>
    <col min="14598" max="14598" width="4.5703125" style="6" bestFit="1" customWidth="1"/>
    <col min="14599" max="14599" width="7.5703125" style="6" customWidth="1"/>
    <col min="14600" max="14600" width="7.28515625" style="6" bestFit="1" customWidth="1"/>
    <col min="14601" max="14601" width="9.7109375" style="6" bestFit="1" customWidth="1"/>
    <col min="14602" max="14603" width="11.7109375" style="6" bestFit="1" customWidth="1"/>
    <col min="14604" max="14604" width="10.85546875" style="6" bestFit="1" customWidth="1"/>
    <col min="14605" max="14606" width="10.5703125" style="6" bestFit="1" customWidth="1"/>
    <col min="14607" max="14607" width="4.140625" style="6" customWidth="1"/>
    <col min="14608" max="14848" width="11.7109375" style="6"/>
    <col min="14849" max="14849" width="36.42578125" style="6" customWidth="1"/>
    <col min="14850" max="14850" width="5.28515625" style="6" customWidth="1"/>
    <col min="14851" max="14851" width="11.42578125" style="6" customWidth="1"/>
    <col min="14852" max="14852" width="3.5703125" style="6" bestFit="1" customWidth="1"/>
    <col min="14853" max="14853" width="11.7109375" style="6" bestFit="1" customWidth="1"/>
    <col min="14854" max="14854" width="4.5703125" style="6" bestFit="1" customWidth="1"/>
    <col min="14855" max="14855" width="7.5703125" style="6" customWidth="1"/>
    <col min="14856" max="14856" width="7.28515625" style="6" bestFit="1" customWidth="1"/>
    <col min="14857" max="14857" width="9.7109375" style="6" bestFit="1" customWidth="1"/>
    <col min="14858" max="14859" width="11.7109375" style="6" bestFit="1" customWidth="1"/>
    <col min="14860" max="14860" width="10.85546875" style="6" bestFit="1" customWidth="1"/>
    <col min="14861" max="14862" width="10.5703125" style="6" bestFit="1" customWidth="1"/>
    <col min="14863" max="14863" width="4.140625" style="6" customWidth="1"/>
    <col min="14864" max="15104" width="11.7109375" style="6"/>
    <col min="15105" max="15105" width="36.42578125" style="6" customWidth="1"/>
    <col min="15106" max="15106" width="5.28515625" style="6" customWidth="1"/>
    <col min="15107" max="15107" width="11.42578125" style="6" customWidth="1"/>
    <col min="15108" max="15108" width="3.5703125" style="6" bestFit="1" customWidth="1"/>
    <col min="15109" max="15109" width="11.7109375" style="6" bestFit="1" customWidth="1"/>
    <col min="15110" max="15110" width="4.5703125" style="6" bestFit="1" customWidth="1"/>
    <col min="15111" max="15111" width="7.5703125" style="6" customWidth="1"/>
    <col min="15112" max="15112" width="7.28515625" style="6" bestFit="1" customWidth="1"/>
    <col min="15113" max="15113" width="9.7109375" style="6" bestFit="1" customWidth="1"/>
    <col min="15114" max="15115" width="11.7109375" style="6" bestFit="1" customWidth="1"/>
    <col min="15116" max="15116" width="10.85546875" style="6" bestFit="1" customWidth="1"/>
    <col min="15117" max="15118" width="10.5703125" style="6" bestFit="1" customWidth="1"/>
    <col min="15119" max="15119" width="4.140625" style="6" customWidth="1"/>
    <col min="15120" max="15360" width="11.7109375" style="6"/>
    <col min="15361" max="15361" width="36.42578125" style="6" customWidth="1"/>
    <col min="15362" max="15362" width="5.28515625" style="6" customWidth="1"/>
    <col min="15363" max="15363" width="11.42578125" style="6" customWidth="1"/>
    <col min="15364" max="15364" width="3.5703125" style="6" bestFit="1" customWidth="1"/>
    <col min="15365" max="15365" width="11.7109375" style="6" bestFit="1" customWidth="1"/>
    <col min="15366" max="15366" width="4.5703125" style="6" bestFit="1" customWidth="1"/>
    <col min="15367" max="15367" width="7.5703125" style="6" customWidth="1"/>
    <col min="15368" max="15368" width="7.28515625" style="6" bestFit="1" customWidth="1"/>
    <col min="15369" max="15369" width="9.7109375" style="6" bestFit="1" customWidth="1"/>
    <col min="15370" max="15371" width="11.7109375" style="6" bestFit="1" customWidth="1"/>
    <col min="15372" max="15372" width="10.85546875" style="6" bestFit="1" customWidth="1"/>
    <col min="15373" max="15374" width="10.5703125" style="6" bestFit="1" customWidth="1"/>
    <col min="15375" max="15375" width="4.140625" style="6" customWidth="1"/>
    <col min="15376" max="15616" width="11.7109375" style="6"/>
    <col min="15617" max="15617" width="36.42578125" style="6" customWidth="1"/>
    <col min="15618" max="15618" width="5.28515625" style="6" customWidth="1"/>
    <col min="15619" max="15619" width="11.42578125" style="6" customWidth="1"/>
    <col min="15620" max="15620" width="3.5703125" style="6" bestFit="1" customWidth="1"/>
    <col min="15621" max="15621" width="11.7109375" style="6" bestFit="1" customWidth="1"/>
    <col min="15622" max="15622" width="4.5703125" style="6" bestFit="1" customWidth="1"/>
    <col min="15623" max="15623" width="7.5703125" style="6" customWidth="1"/>
    <col min="15624" max="15624" width="7.28515625" style="6" bestFit="1" customWidth="1"/>
    <col min="15625" max="15625" width="9.7109375" style="6" bestFit="1" customWidth="1"/>
    <col min="15626" max="15627" width="11.7109375" style="6" bestFit="1" customWidth="1"/>
    <col min="15628" max="15628" width="10.85546875" style="6" bestFit="1" customWidth="1"/>
    <col min="15629" max="15630" width="10.5703125" style="6" bestFit="1" customWidth="1"/>
    <col min="15631" max="15631" width="4.140625" style="6" customWidth="1"/>
    <col min="15632" max="15872" width="11.7109375" style="6"/>
    <col min="15873" max="15873" width="36.42578125" style="6" customWidth="1"/>
    <col min="15874" max="15874" width="5.28515625" style="6" customWidth="1"/>
    <col min="15875" max="15875" width="11.42578125" style="6" customWidth="1"/>
    <col min="15876" max="15876" width="3.5703125" style="6" bestFit="1" customWidth="1"/>
    <col min="15877" max="15877" width="11.7109375" style="6" bestFit="1" customWidth="1"/>
    <col min="15878" max="15878" width="4.5703125" style="6" bestFit="1" customWidth="1"/>
    <col min="15879" max="15879" width="7.5703125" style="6" customWidth="1"/>
    <col min="15880" max="15880" width="7.28515625" style="6" bestFit="1" customWidth="1"/>
    <col min="15881" max="15881" width="9.7109375" style="6" bestFit="1" customWidth="1"/>
    <col min="15882" max="15883" width="11.7109375" style="6" bestFit="1" customWidth="1"/>
    <col min="15884" max="15884" width="10.85546875" style="6" bestFit="1" customWidth="1"/>
    <col min="15885" max="15886" width="10.5703125" style="6" bestFit="1" customWidth="1"/>
    <col min="15887" max="15887" width="4.140625" style="6" customWidth="1"/>
    <col min="15888" max="16128" width="11.7109375" style="6"/>
    <col min="16129" max="16129" width="36.42578125" style="6" customWidth="1"/>
    <col min="16130" max="16130" width="5.28515625" style="6" customWidth="1"/>
    <col min="16131" max="16131" width="11.42578125" style="6" customWidth="1"/>
    <col min="16132" max="16132" width="3.5703125" style="6" bestFit="1" customWidth="1"/>
    <col min="16133" max="16133" width="11.7109375" style="6" bestFit="1" customWidth="1"/>
    <col min="16134" max="16134" width="4.5703125" style="6" bestFit="1" customWidth="1"/>
    <col min="16135" max="16135" width="7.5703125" style="6" customWidth="1"/>
    <col min="16136" max="16136" width="7.28515625" style="6" bestFit="1" customWidth="1"/>
    <col min="16137" max="16137" width="9.7109375" style="6" bestFit="1" customWidth="1"/>
    <col min="16138" max="16139" width="11.7109375" style="6" bestFit="1" customWidth="1"/>
    <col min="16140" max="16140" width="10.85546875" style="6" bestFit="1" customWidth="1"/>
    <col min="16141" max="16142" width="10.5703125" style="6" bestFit="1" customWidth="1"/>
    <col min="16143" max="16143" width="4.140625" style="6" customWidth="1"/>
    <col min="16144" max="16384" width="11.7109375" style="6"/>
  </cols>
  <sheetData>
    <row r="1" spans="1:15" x14ac:dyDescent="0.2">
      <c r="A1" s="1" t="s">
        <v>0</v>
      </c>
      <c r="B1" s="2"/>
      <c r="D1" s="4"/>
      <c r="E1" s="5"/>
    </row>
    <row r="2" spans="1:15" x14ac:dyDescent="0.2">
      <c r="A2" s="1" t="s">
        <v>1</v>
      </c>
      <c r="B2" s="2"/>
      <c r="D2" s="4"/>
      <c r="E2" s="5"/>
    </row>
    <row r="3" spans="1:15" x14ac:dyDescent="0.2">
      <c r="A3" s="8" t="s">
        <v>2</v>
      </c>
      <c r="F3" s="6" t="s">
        <v>3</v>
      </c>
    </row>
    <row r="4" spans="1:15" x14ac:dyDescent="0.2">
      <c r="A4" s="10"/>
      <c r="B4" s="2"/>
      <c r="C4" s="2"/>
      <c r="D4" s="10"/>
      <c r="E4" s="11"/>
      <c r="F4" s="10" t="s">
        <v>3</v>
      </c>
      <c r="G4" s="10"/>
      <c r="H4" s="10"/>
      <c r="I4" s="10"/>
      <c r="J4" s="12"/>
      <c r="K4" s="12"/>
      <c r="L4" s="12"/>
      <c r="M4" s="12"/>
      <c r="N4" s="12"/>
      <c r="O4" s="10"/>
    </row>
    <row r="5" spans="1:15" x14ac:dyDescent="0.2">
      <c r="A5" s="13" t="s">
        <v>4</v>
      </c>
      <c r="B5" s="14" t="s">
        <v>5</v>
      </c>
      <c r="C5" s="15"/>
      <c r="D5" s="735" t="s">
        <v>6</v>
      </c>
      <c r="E5" s="735"/>
      <c r="F5" s="16" t="s">
        <v>7</v>
      </c>
      <c r="G5" s="16" t="s">
        <v>8</v>
      </c>
      <c r="H5" s="16" t="s">
        <v>9</v>
      </c>
      <c r="I5" s="16" t="s">
        <v>10</v>
      </c>
      <c r="J5" s="737" t="s">
        <v>11</v>
      </c>
      <c r="K5" s="737"/>
      <c r="L5" s="17" t="s">
        <v>12</v>
      </c>
      <c r="M5" s="17" t="s">
        <v>13</v>
      </c>
      <c r="N5" s="18" t="s">
        <v>14</v>
      </c>
    </row>
    <row r="6" spans="1:15" x14ac:dyDescent="0.2">
      <c r="A6" s="19"/>
      <c r="B6" s="20"/>
      <c r="C6" s="21"/>
      <c r="D6" s="22"/>
      <c r="E6" s="23"/>
      <c r="F6" s="22"/>
      <c r="G6" s="21" t="s">
        <v>15</v>
      </c>
      <c r="H6" s="21" t="s">
        <v>16</v>
      </c>
      <c r="I6" s="24" t="s">
        <v>17</v>
      </c>
      <c r="J6" s="25" t="s">
        <v>18</v>
      </c>
      <c r="K6" s="25" t="s">
        <v>19</v>
      </c>
      <c r="L6" s="26" t="s">
        <v>20</v>
      </c>
      <c r="M6" s="26" t="s">
        <v>21</v>
      </c>
      <c r="N6" s="27" t="s">
        <v>22</v>
      </c>
    </row>
    <row r="7" spans="1:15" x14ac:dyDescent="0.2">
      <c r="A7" s="28"/>
      <c r="B7" s="21" t="s">
        <v>23</v>
      </c>
      <c r="C7" s="21" t="s">
        <v>24</v>
      </c>
      <c r="D7" s="29"/>
      <c r="E7" s="30" t="s">
        <v>25</v>
      </c>
      <c r="F7" s="22"/>
      <c r="G7" s="21" t="s">
        <v>26</v>
      </c>
      <c r="H7" s="21" t="s">
        <v>27</v>
      </c>
      <c r="I7" s="21" t="s">
        <v>28</v>
      </c>
      <c r="J7" s="25" t="s">
        <v>29</v>
      </c>
      <c r="K7" s="25" t="s">
        <v>30</v>
      </c>
      <c r="L7" s="26" t="s">
        <v>31</v>
      </c>
      <c r="M7" s="26" t="s">
        <v>32</v>
      </c>
      <c r="N7" s="31"/>
    </row>
    <row r="8" spans="1:15" x14ac:dyDescent="0.2">
      <c r="A8" s="32" t="s">
        <v>33</v>
      </c>
      <c r="B8" s="33"/>
      <c r="C8" s="33">
        <v>22559.48</v>
      </c>
      <c r="D8" s="34"/>
      <c r="E8" s="33"/>
      <c r="F8" s="33" t="s">
        <v>34</v>
      </c>
      <c r="G8" s="33">
        <v>480.25</v>
      </c>
      <c r="H8" s="35"/>
      <c r="I8" s="35"/>
      <c r="J8" s="36"/>
      <c r="K8" s="36"/>
      <c r="L8" s="37" t="s">
        <v>35</v>
      </c>
      <c r="M8" s="36" t="s">
        <v>22</v>
      </c>
      <c r="N8" s="38"/>
    </row>
    <row r="9" spans="1:15" x14ac:dyDescent="0.2">
      <c r="A9" s="10"/>
      <c r="B9" s="2"/>
      <c r="C9" s="39"/>
      <c r="D9" s="10"/>
      <c r="E9" s="11"/>
      <c r="F9" s="10"/>
      <c r="G9" s="2"/>
      <c r="H9" s="2"/>
      <c r="I9" s="2"/>
      <c r="J9" s="40"/>
      <c r="K9" s="12"/>
      <c r="L9" s="12"/>
      <c r="M9" s="12"/>
      <c r="N9" s="12"/>
      <c r="O9" s="10"/>
    </row>
    <row r="10" spans="1:15" x14ac:dyDescent="0.2">
      <c r="A10" s="41" t="s">
        <v>36</v>
      </c>
      <c r="B10" s="2">
        <v>193</v>
      </c>
      <c r="C10" s="2" t="s">
        <v>37</v>
      </c>
      <c r="D10" s="2" t="s">
        <v>38</v>
      </c>
      <c r="E10" s="42">
        <v>163</v>
      </c>
      <c r="F10" s="43" t="s">
        <v>39</v>
      </c>
      <c r="G10" s="44">
        <v>6.5</v>
      </c>
      <c r="H10" s="2" t="s">
        <v>40</v>
      </c>
      <c r="I10" s="45">
        <v>11.5</v>
      </c>
      <c r="J10" s="46">
        <v>163000</v>
      </c>
      <c r="K10" s="46">
        <v>0</v>
      </c>
      <c r="L10" s="46">
        <v>0</v>
      </c>
      <c r="M10" s="46"/>
      <c r="N10" s="46"/>
    </row>
    <row r="11" spans="1:15" x14ac:dyDescent="0.2">
      <c r="A11" s="41" t="s">
        <v>36</v>
      </c>
      <c r="B11" s="2">
        <v>193</v>
      </c>
      <c r="C11" s="2" t="s">
        <v>37</v>
      </c>
      <c r="D11" s="2" t="s">
        <v>38</v>
      </c>
      <c r="E11" s="42">
        <v>139</v>
      </c>
      <c r="F11" s="43" t="s">
        <v>41</v>
      </c>
      <c r="G11" s="44">
        <v>6.3</v>
      </c>
      <c r="H11" s="2" t="s">
        <v>40</v>
      </c>
      <c r="I11" s="45">
        <v>24.5</v>
      </c>
      <c r="J11" s="46">
        <v>139000</v>
      </c>
      <c r="K11" s="46">
        <v>81938.28</v>
      </c>
      <c r="L11" s="46">
        <v>1862686</v>
      </c>
      <c r="M11" s="46">
        <v>38311</v>
      </c>
      <c r="N11" s="46">
        <v>1900997</v>
      </c>
    </row>
    <row r="12" spans="1:15" x14ac:dyDescent="0.2">
      <c r="A12" s="41" t="s">
        <v>36</v>
      </c>
      <c r="B12" s="2">
        <v>199</v>
      </c>
      <c r="C12" s="2" t="s">
        <v>42</v>
      </c>
      <c r="D12" s="2" t="s">
        <v>38</v>
      </c>
      <c r="E12" s="42">
        <v>168</v>
      </c>
      <c r="F12" s="43" t="s">
        <v>43</v>
      </c>
      <c r="G12" s="44">
        <v>6.5</v>
      </c>
      <c r="H12" s="2" t="s">
        <v>40</v>
      </c>
      <c r="I12" s="45">
        <v>11.5</v>
      </c>
      <c r="J12" s="46">
        <v>168000</v>
      </c>
      <c r="K12" s="46">
        <v>0</v>
      </c>
      <c r="L12" s="46">
        <v>0</v>
      </c>
      <c r="M12" s="46"/>
      <c r="N12" s="46"/>
    </row>
    <row r="13" spans="1:15" x14ac:dyDescent="0.2">
      <c r="A13" s="41" t="s">
        <v>36</v>
      </c>
      <c r="B13" s="2">
        <v>199</v>
      </c>
      <c r="C13" s="2" t="s">
        <v>42</v>
      </c>
      <c r="D13" s="2" t="s">
        <v>38</v>
      </c>
      <c r="E13" s="42">
        <v>143</v>
      </c>
      <c r="F13" s="43" t="s">
        <v>44</v>
      </c>
      <c r="G13" s="44">
        <v>6.3</v>
      </c>
      <c r="H13" s="2" t="s">
        <v>40</v>
      </c>
      <c r="I13" s="45">
        <v>24.5</v>
      </c>
      <c r="J13" s="46">
        <v>143000</v>
      </c>
      <c r="K13" s="46">
        <v>90733.3</v>
      </c>
      <c r="L13" s="46">
        <v>2062621</v>
      </c>
      <c r="M13" s="46">
        <v>42422</v>
      </c>
      <c r="N13" s="46">
        <v>2105043</v>
      </c>
    </row>
    <row r="14" spans="1:15" x14ac:dyDescent="0.2">
      <c r="A14" s="41" t="s">
        <v>36</v>
      </c>
      <c r="B14" s="2">
        <v>202</v>
      </c>
      <c r="C14" s="2" t="s">
        <v>45</v>
      </c>
      <c r="D14" s="2" t="s">
        <v>38</v>
      </c>
      <c r="E14" s="42">
        <v>230</v>
      </c>
      <c r="F14" s="43" t="s">
        <v>46</v>
      </c>
      <c r="G14" s="44">
        <v>7.4</v>
      </c>
      <c r="H14" s="2" t="s">
        <v>40</v>
      </c>
      <c r="I14" s="45">
        <v>5</v>
      </c>
      <c r="J14" s="46">
        <v>230000</v>
      </c>
      <c r="K14" s="46">
        <v>0</v>
      </c>
      <c r="L14" s="46">
        <v>0</v>
      </c>
      <c r="M14" s="46"/>
      <c r="N14" s="46"/>
    </row>
    <row r="15" spans="1:15" x14ac:dyDescent="0.2">
      <c r="A15" s="41" t="s">
        <v>47</v>
      </c>
      <c r="B15" s="2">
        <v>202</v>
      </c>
      <c r="C15" s="2" t="s">
        <v>45</v>
      </c>
      <c r="D15" s="2" t="s">
        <v>38</v>
      </c>
      <c r="E15" s="42">
        <v>317</v>
      </c>
      <c r="F15" s="43" t="s">
        <v>48</v>
      </c>
      <c r="G15" s="44">
        <v>7.4</v>
      </c>
      <c r="H15" s="2" t="s">
        <v>40</v>
      </c>
      <c r="I15" s="45">
        <v>20</v>
      </c>
      <c r="J15" s="46">
        <v>317000</v>
      </c>
      <c r="K15" s="46">
        <v>138989.62</v>
      </c>
      <c r="L15" s="46">
        <v>3159622</v>
      </c>
      <c r="M15" s="46">
        <v>76130</v>
      </c>
      <c r="N15" s="46">
        <v>3235752</v>
      </c>
    </row>
    <row r="16" spans="1:15" x14ac:dyDescent="0.2">
      <c r="A16" s="41" t="s">
        <v>49</v>
      </c>
      <c r="B16" s="2">
        <v>211</v>
      </c>
      <c r="C16" s="2" t="s">
        <v>50</v>
      </c>
      <c r="D16" s="2" t="s">
        <v>38</v>
      </c>
      <c r="E16" s="42">
        <v>290</v>
      </c>
      <c r="F16" s="2" t="s">
        <v>51</v>
      </c>
      <c r="G16" s="44">
        <v>6.9</v>
      </c>
      <c r="H16" s="2" t="s">
        <v>40</v>
      </c>
      <c r="I16" s="45">
        <v>20</v>
      </c>
      <c r="J16" s="46">
        <v>290000</v>
      </c>
      <c r="K16" s="47">
        <v>82206.3</v>
      </c>
      <c r="L16" s="48">
        <v>1868779</v>
      </c>
      <c r="M16" s="48">
        <v>4287</v>
      </c>
      <c r="N16" s="47">
        <v>1873066</v>
      </c>
    </row>
    <row r="17" spans="1:14" x14ac:dyDescent="0.2">
      <c r="A17" s="41" t="s">
        <v>49</v>
      </c>
      <c r="B17" s="2">
        <v>211</v>
      </c>
      <c r="C17" s="2" t="s">
        <v>50</v>
      </c>
      <c r="D17" s="2" t="s">
        <v>38</v>
      </c>
      <c r="E17" s="42">
        <v>128</v>
      </c>
      <c r="F17" s="2" t="s">
        <v>52</v>
      </c>
      <c r="G17" s="44">
        <v>6.9</v>
      </c>
      <c r="H17" s="2" t="s">
        <v>40</v>
      </c>
      <c r="I17" s="45">
        <v>20</v>
      </c>
      <c r="J17" s="46">
        <v>128000</v>
      </c>
      <c r="K17" s="47">
        <v>35372.199999999997</v>
      </c>
      <c r="L17" s="48">
        <v>804109</v>
      </c>
      <c r="M17" s="48">
        <v>1841</v>
      </c>
      <c r="N17" s="47">
        <v>805950</v>
      </c>
    </row>
    <row r="18" spans="1:14" x14ac:dyDescent="0.2">
      <c r="A18" s="41" t="s">
        <v>53</v>
      </c>
      <c r="B18" s="2">
        <v>211</v>
      </c>
      <c r="C18" s="2" t="s">
        <v>50</v>
      </c>
      <c r="D18" s="2" t="s">
        <v>38</v>
      </c>
      <c r="E18" s="42">
        <v>22</v>
      </c>
      <c r="F18" s="2" t="s">
        <v>54</v>
      </c>
      <c r="G18" s="44">
        <v>6.9</v>
      </c>
      <c r="H18" s="2" t="s">
        <v>40</v>
      </c>
      <c r="I18" s="45">
        <v>20</v>
      </c>
      <c r="J18" s="46">
        <v>22000</v>
      </c>
      <c r="K18" s="47">
        <v>53962.48</v>
      </c>
      <c r="L18" s="48">
        <v>1226718</v>
      </c>
      <c r="M18" s="48">
        <v>2731</v>
      </c>
      <c r="N18" s="47">
        <v>1229449</v>
      </c>
    </row>
    <row r="19" spans="1:14" x14ac:dyDescent="0.2">
      <c r="A19" s="41"/>
      <c r="B19" s="2"/>
      <c r="C19" s="2"/>
      <c r="D19" s="2"/>
      <c r="E19" s="42"/>
      <c r="F19" s="2"/>
      <c r="G19" s="44"/>
      <c r="H19" s="2"/>
      <c r="I19" s="45"/>
      <c r="J19" s="46"/>
      <c r="K19" s="46"/>
      <c r="L19" s="46"/>
      <c r="M19" s="46"/>
      <c r="N19" s="46"/>
    </row>
    <row r="20" spans="1:14" x14ac:dyDescent="0.2">
      <c r="A20" s="41" t="s">
        <v>49</v>
      </c>
      <c r="B20" s="2">
        <v>221</v>
      </c>
      <c r="C20" s="2" t="s">
        <v>55</v>
      </c>
      <c r="D20" s="2" t="s">
        <v>38</v>
      </c>
      <c r="E20" s="42">
        <v>330</v>
      </c>
      <c r="F20" s="2" t="s">
        <v>56</v>
      </c>
      <c r="G20" s="44">
        <v>7.4</v>
      </c>
      <c r="H20" s="2" t="s">
        <v>57</v>
      </c>
      <c r="I20" s="45">
        <v>20</v>
      </c>
      <c r="J20" s="46">
        <v>330000</v>
      </c>
      <c r="K20" s="49">
        <v>186635.28</v>
      </c>
      <c r="L20" s="46">
        <v>4242741</v>
      </c>
      <c r="M20" s="46">
        <v>10368</v>
      </c>
      <c r="N20" s="50">
        <v>4253108.6268312</v>
      </c>
    </row>
    <row r="21" spans="1:14" x14ac:dyDescent="0.2">
      <c r="A21" s="41" t="s">
        <v>49</v>
      </c>
      <c r="B21" s="2">
        <v>221</v>
      </c>
      <c r="C21" s="2" t="s">
        <v>55</v>
      </c>
      <c r="D21" s="2" t="s">
        <v>38</v>
      </c>
      <c r="E21" s="42">
        <v>43</v>
      </c>
      <c r="F21" s="2" t="s">
        <v>58</v>
      </c>
      <c r="G21" s="44">
        <v>7.4</v>
      </c>
      <c r="H21" s="2" t="s">
        <v>57</v>
      </c>
      <c r="I21" s="45">
        <v>20</v>
      </c>
      <c r="J21" s="46">
        <v>43000</v>
      </c>
      <c r="K21" s="49">
        <v>23928</v>
      </c>
      <c r="L21" s="46">
        <v>543950</v>
      </c>
      <c r="M21" s="51">
        <v>1348</v>
      </c>
      <c r="N21" s="50">
        <v>545298.19912</v>
      </c>
    </row>
    <row r="22" spans="1:14" x14ac:dyDescent="0.2">
      <c r="A22" s="41" t="s">
        <v>49</v>
      </c>
      <c r="B22" s="2">
        <v>221</v>
      </c>
      <c r="C22" s="2" t="s">
        <v>55</v>
      </c>
      <c r="D22" s="2" t="s">
        <v>38</v>
      </c>
      <c r="E22" s="42">
        <v>240</v>
      </c>
      <c r="F22" s="2" t="s">
        <v>59</v>
      </c>
      <c r="G22" s="44">
        <v>7.4</v>
      </c>
      <c r="H22" s="2" t="s">
        <v>57</v>
      </c>
      <c r="I22" s="45">
        <v>12</v>
      </c>
      <c r="J22" s="46">
        <v>240000</v>
      </c>
      <c r="K22" s="49">
        <v>0</v>
      </c>
      <c r="L22" s="46">
        <v>0</v>
      </c>
      <c r="M22" s="46">
        <v>0</v>
      </c>
      <c r="N22" s="50">
        <v>0</v>
      </c>
    </row>
    <row r="23" spans="1:14" x14ac:dyDescent="0.2">
      <c r="A23" s="41" t="s">
        <v>49</v>
      </c>
      <c r="B23" s="2">
        <v>221</v>
      </c>
      <c r="C23" s="2" t="s">
        <v>55</v>
      </c>
      <c r="D23" s="2" t="s">
        <v>38</v>
      </c>
      <c r="E23" s="42">
        <v>55</v>
      </c>
      <c r="F23" s="2" t="s">
        <v>60</v>
      </c>
      <c r="G23" s="44">
        <v>7.4</v>
      </c>
      <c r="H23" s="2" t="s">
        <v>57</v>
      </c>
      <c r="I23" s="45">
        <v>12</v>
      </c>
      <c r="J23" s="46">
        <v>55000</v>
      </c>
      <c r="K23" s="49">
        <v>0</v>
      </c>
      <c r="L23" s="46">
        <v>0</v>
      </c>
      <c r="M23" s="46">
        <v>0</v>
      </c>
      <c r="N23" s="50">
        <v>0</v>
      </c>
    </row>
    <row r="24" spans="1:14" x14ac:dyDescent="0.2">
      <c r="A24" s="41" t="s">
        <v>53</v>
      </c>
      <c r="B24" s="2">
        <v>221</v>
      </c>
      <c r="C24" s="2" t="s">
        <v>55</v>
      </c>
      <c r="D24" s="2" t="s">
        <v>38</v>
      </c>
      <c r="E24" s="42">
        <v>50</v>
      </c>
      <c r="F24" s="2" t="s">
        <v>61</v>
      </c>
      <c r="G24" s="44">
        <v>7.4</v>
      </c>
      <c r="H24" s="2" t="s">
        <v>57</v>
      </c>
      <c r="I24" s="45">
        <v>20</v>
      </c>
      <c r="J24" s="46">
        <v>50000</v>
      </c>
      <c r="K24" s="49">
        <v>127438</v>
      </c>
      <c r="L24" s="46">
        <v>2897021</v>
      </c>
      <c r="M24" s="51">
        <v>6873</v>
      </c>
      <c r="N24" s="50">
        <v>2903894.2920200001</v>
      </c>
    </row>
    <row r="25" spans="1:14" x14ac:dyDescent="0.2">
      <c r="A25" s="41" t="s">
        <v>62</v>
      </c>
      <c r="B25" s="2">
        <v>225</v>
      </c>
      <c r="C25" s="2" t="s">
        <v>63</v>
      </c>
      <c r="D25" s="2" t="s">
        <v>38</v>
      </c>
      <c r="E25" s="42">
        <v>427</v>
      </c>
      <c r="F25" s="2" t="s">
        <v>64</v>
      </c>
      <c r="G25" s="44">
        <v>7.5</v>
      </c>
      <c r="H25" s="2" t="s">
        <v>65</v>
      </c>
      <c r="I25" s="45">
        <v>24</v>
      </c>
      <c r="J25" s="46">
        <v>427000</v>
      </c>
      <c r="K25" s="46">
        <v>0</v>
      </c>
      <c r="L25" s="46">
        <v>0</v>
      </c>
      <c r="M25" s="46"/>
      <c r="N25" s="46"/>
    </row>
    <row r="26" spans="1:14" x14ac:dyDescent="0.2">
      <c r="A26" s="41" t="s">
        <v>66</v>
      </c>
      <c r="B26" s="2">
        <v>225</v>
      </c>
      <c r="C26" s="2" t="s">
        <v>63</v>
      </c>
      <c r="D26" s="2" t="s">
        <v>38</v>
      </c>
      <c r="E26" s="42">
        <v>36</v>
      </c>
      <c r="F26" s="2" t="s">
        <v>67</v>
      </c>
      <c r="G26" s="44">
        <v>7.5</v>
      </c>
      <c r="H26" s="2" t="s">
        <v>65</v>
      </c>
      <c r="I26" s="45">
        <v>24</v>
      </c>
      <c r="J26" s="46">
        <v>36000</v>
      </c>
      <c r="K26" s="46">
        <v>0</v>
      </c>
      <c r="L26" s="46">
        <v>0</v>
      </c>
      <c r="M26" s="46"/>
      <c r="N26" s="46"/>
    </row>
    <row r="27" spans="1:14" x14ac:dyDescent="0.2">
      <c r="A27" s="41"/>
      <c r="B27" s="2"/>
      <c r="C27" s="2"/>
      <c r="D27" s="2"/>
      <c r="E27" s="42"/>
      <c r="F27" s="2"/>
      <c r="G27" s="44"/>
      <c r="H27" s="2"/>
      <c r="I27" s="45"/>
      <c r="J27" s="46"/>
      <c r="K27" s="46"/>
      <c r="L27" s="46"/>
      <c r="M27" s="46"/>
      <c r="N27" s="46"/>
    </row>
    <row r="28" spans="1:14" x14ac:dyDescent="0.2">
      <c r="A28" s="41" t="s">
        <v>62</v>
      </c>
      <c r="B28" s="2">
        <v>228</v>
      </c>
      <c r="C28" s="2" t="s">
        <v>68</v>
      </c>
      <c r="D28" s="2" t="s">
        <v>38</v>
      </c>
      <c r="E28" s="42">
        <v>433</v>
      </c>
      <c r="F28" s="2" t="s">
        <v>43</v>
      </c>
      <c r="G28" s="44">
        <v>7.5</v>
      </c>
      <c r="H28" s="2" t="s">
        <v>65</v>
      </c>
      <c r="I28" s="45">
        <v>21</v>
      </c>
      <c r="J28" s="46">
        <v>433000</v>
      </c>
      <c r="K28" s="46">
        <v>177528</v>
      </c>
      <c r="L28" s="46">
        <v>4035707</v>
      </c>
      <c r="M28" s="46">
        <v>99069</v>
      </c>
      <c r="N28" s="46">
        <v>4134776</v>
      </c>
    </row>
    <row r="29" spans="1:14" x14ac:dyDescent="0.2">
      <c r="A29" s="41" t="s">
        <v>66</v>
      </c>
      <c r="B29" s="2">
        <v>228</v>
      </c>
      <c r="C29" s="2" t="s">
        <v>68</v>
      </c>
      <c r="D29" s="2" t="s">
        <v>38</v>
      </c>
      <c r="E29" s="42">
        <v>60</v>
      </c>
      <c r="F29" s="2" t="s">
        <v>44</v>
      </c>
      <c r="G29" s="44">
        <v>7.5</v>
      </c>
      <c r="H29" s="2" t="s">
        <v>65</v>
      </c>
      <c r="I29" s="45">
        <v>21</v>
      </c>
      <c r="J29" s="46">
        <v>60000</v>
      </c>
      <c r="K29" s="46">
        <v>145514</v>
      </c>
      <c r="L29" s="46">
        <v>3307939</v>
      </c>
      <c r="M29" s="46">
        <v>81203</v>
      </c>
      <c r="N29" s="46">
        <v>3389142</v>
      </c>
    </row>
    <row r="30" spans="1:14" x14ac:dyDescent="0.2">
      <c r="A30" s="41" t="s">
        <v>69</v>
      </c>
      <c r="B30" s="2">
        <v>236</v>
      </c>
      <c r="C30" s="2" t="s">
        <v>70</v>
      </c>
      <c r="D30" s="2" t="s">
        <v>38</v>
      </c>
      <c r="E30" s="42">
        <v>403</v>
      </c>
      <c r="F30" s="43" t="s">
        <v>71</v>
      </c>
      <c r="G30" s="44">
        <v>7</v>
      </c>
      <c r="H30" s="2" t="s">
        <v>65</v>
      </c>
      <c r="I30" s="45">
        <v>19</v>
      </c>
      <c r="J30" s="46">
        <v>403000</v>
      </c>
      <c r="K30" s="46">
        <v>165722.95000000001</v>
      </c>
      <c r="L30" s="46">
        <v>3767345</v>
      </c>
      <c r="M30" s="46">
        <v>107668</v>
      </c>
      <c r="N30" s="46">
        <v>3875013</v>
      </c>
    </row>
    <row r="31" spans="1:14" x14ac:dyDescent="0.2">
      <c r="A31" s="41" t="s">
        <v>72</v>
      </c>
      <c r="B31" s="2">
        <v>236</v>
      </c>
      <c r="C31" s="2" t="s">
        <v>70</v>
      </c>
      <c r="D31" s="2" t="s">
        <v>38</v>
      </c>
      <c r="E31" s="42">
        <v>35.5</v>
      </c>
      <c r="F31" s="43" t="s">
        <v>73</v>
      </c>
      <c r="G31" s="44">
        <v>6.5</v>
      </c>
      <c r="H31" s="2" t="s">
        <v>65</v>
      </c>
      <c r="I31" s="45">
        <v>20</v>
      </c>
      <c r="J31" s="46">
        <v>35500</v>
      </c>
      <c r="K31" s="46">
        <v>77591.100000000006</v>
      </c>
      <c r="L31" s="46">
        <v>1763862</v>
      </c>
      <c r="M31" s="46">
        <v>0</v>
      </c>
      <c r="N31" s="46">
        <v>1763862</v>
      </c>
    </row>
    <row r="32" spans="1:14" x14ac:dyDescent="0.2">
      <c r="A32" s="41"/>
      <c r="B32" s="2"/>
      <c r="C32" s="2"/>
      <c r="D32" s="2"/>
      <c r="E32" s="42"/>
      <c r="F32" s="2"/>
      <c r="G32" s="44"/>
      <c r="H32" s="2"/>
      <c r="I32" s="45"/>
      <c r="J32" s="46"/>
      <c r="K32" s="46"/>
      <c r="L32" s="46"/>
      <c r="M32" s="46"/>
      <c r="N32" s="46"/>
    </row>
    <row r="33" spans="1:14" x14ac:dyDescent="0.2">
      <c r="A33" s="41" t="s">
        <v>49</v>
      </c>
      <c r="B33" s="2">
        <v>245</v>
      </c>
      <c r="C33" s="2" t="s">
        <v>74</v>
      </c>
      <c r="D33" s="2" t="s">
        <v>38</v>
      </c>
      <c r="E33" s="42">
        <v>800</v>
      </c>
      <c r="F33" s="2" t="s">
        <v>75</v>
      </c>
      <c r="G33" s="44">
        <v>7</v>
      </c>
      <c r="H33" s="2" t="s">
        <v>57</v>
      </c>
      <c r="I33" s="44">
        <v>19.75</v>
      </c>
      <c r="J33" s="46">
        <v>800000</v>
      </c>
      <c r="K33" s="49">
        <v>204377.82</v>
      </c>
      <c r="L33" s="46">
        <v>4646078</v>
      </c>
      <c r="M33" s="46">
        <v>10725</v>
      </c>
      <c r="N33" s="50">
        <v>4656803</v>
      </c>
    </row>
    <row r="34" spans="1:14" x14ac:dyDescent="0.2">
      <c r="A34" s="41" t="s">
        <v>49</v>
      </c>
      <c r="B34" s="2">
        <v>245</v>
      </c>
      <c r="C34" s="2" t="s">
        <v>74</v>
      </c>
      <c r="D34" s="2" t="s">
        <v>38</v>
      </c>
      <c r="E34" s="42">
        <v>95</v>
      </c>
      <c r="F34" s="2" t="s">
        <v>76</v>
      </c>
      <c r="G34" s="44">
        <v>7</v>
      </c>
      <c r="H34" s="2" t="s">
        <v>57</v>
      </c>
      <c r="I34" s="44">
        <v>19.75</v>
      </c>
      <c r="J34" s="46">
        <v>95000</v>
      </c>
      <c r="K34" s="49">
        <v>24813</v>
      </c>
      <c r="L34" s="46">
        <v>564069</v>
      </c>
      <c r="M34" s="46">
        <v>1297</v>
      </c>
      <c r="N34" s="50">
        <v>565366</v>
      </c>
    </row>
    <row r="35" spans="1:14" x14ac:dyDescent="0.2">
      <c r="A35" s="41" t="s">
        <v>77</v>
      </c>
      <c r="B35" s="2">
        <v>245</v>
      </c>
      <c r="C35" s="2" t="s">
        <v>74</v>
      </c>
      <c r="D35" s="2" t="s">
        <v>38</v>
      </c>
      <c r="E35" s="42">
        <v>90</v>
      </c>
      <c r="F35" s="2" t="s">
        <v>78</v>
      </c>
      <c r="G35" s="44">
        <v>7</v>
      </c>
      <c r="H35" s="2" t="s">
        <v>57</v>
      </c>
      <c r="I35" s="44">
        <v>19.75</v>
      </c>
      <c r="J35" s="46">
        <v>90000</v>
      </c>
      <c r="K35" s="49">
        <v>165756.29999999999</v>
      </c>
      <c r="L35" s="46">
        <v>3768103</v>
      </c>
      <c r="M35" s="46">
        <v>8508</v>
      </c>
      <c r="N35" s="50">
        <v>3776611</v>
      </c>
    </row>
    <row r="36" spans="1:14" x14ac:dyDescent="0.2">
      <c r="A36" s="41" t="s">
        <v>49</v>
      </c>
      <c r="B36" s="2">
        <v>247</v>
      </c>
      <c r="C36" s="2" t="s">
        <v>79</v>
      </c>
      <c r="D36" s="2" t="s">
        <v>38</v>
      </c>
      <c r="E36" s="42">
        <v>470</v>
      </c>
      <c r="F36" s="2" t="s">
        <v>80</v>
      </c>
      <c r="G36" s="44">
        <v>6.3</v>
      </c>
      <c r="H36" s="2" t="s">
        <v>57</v>
      </c>
      <c r="I36" s="44">
        <v>25</v>
      </c>
      <c r="J36" s="46">
        <v>470000</v>
      </c>
      <c r="K36" s="49">
        <v>133932.82</v>
      </c>
      <c r="L36" s="46">
        <v>3044667</v>
      </c>
      <c r="M36" s="46">
        <v>21778</v>
      </c>
      <c r="N36" s="46">
        <v>3066445</v>
      </c>
    </row>
    <row r="37" spans="1:14" x14ac:dyDescent="0.2">
      <c r="A37" s="41" t="s">
        <v>49</v>
      </c>
      <c r="B37" s="2">
        <v>247</v>
      </c>
      <c r="C37" s="2" t="s">
        <v>79</v>
      </c>
      <c r="D37" s="2" t="s">
        <v>38</v>
      </c>
      <c r="E37" s="42">
        <v>25</v>
      </c>
      <c r="F37" s="2" t="s">
        <v>81</v>
      </c>
      <c r="G37" s="44">
        <v>6.3</v>
      </c>
      <c r="H37" s="2" t="s">
        <v>57</v>
      </c>
      <c r="I37" s="44">
        <v>25</v>
      </c>
      <c r="J37" s="46">
        <v>25000</v>
      </c>
      <c r="K37" s="49">
        <v>6589.9499999999916</v>
      </c>
      <c r="L37" s="46">
        <v>149808</v>
      </c>
      <c r="M37" s="46">
        <v>1071</v>
      </c>
      <c r="N37" s="46">
        <v>150879</v>
      </c>
    </row>
    <row r="38" spans="1:14" x14ac:dyDescent="0.2">
      <c r="A38" s="41" t="s">
        <v>53</v>
      </c>
      <c r="B38" s="2">
        <v>247</v>
      </c>
      <c r="C38" s="2" t="s">
        <v>79</v>
      </c>
      <c r="D38" s="2" t="s">
        <v>38</v>
      </c>
      <c r="E38" s="42">
        <v>27</v>
      </c>
      <c r="F38" s="2" t="s">
        <v>82</v>
      </c>
      <c r="G38" s="44">
        <v>7.3</v>
      </c>
      <c r="H38" s="2" t="s">
        <v>57</v>
      </c>
      <c r="I38" s="44">
        <v>25</v>
      </c>
      <c r="J38" s="46">
        <v>27000</v>
      </c>
      <c r="K38" s="46">
        <v>61788.959999999999</v>
      </c>
      <c r="L38" s="46">
        <v>1404635</v>
      </c>
      <c r="M38" s="46">
        <v>10070</v>
      </c>
      <c r="N38" s="46">
        <v>1414705</v>
      </c>
    </row>
    <row r="39" spans="1:14" x14ac:dyDescent="0.2">
      <c r="A39" s="41" t="s">
        <v>83</v>
      </c>
      <c r="B39" s="2">
        <v>262</v>
      </c>
      <c r="C39" s="2" t="s">
        <v>84</v>
      </c>
      <c r="D39" s="2" t="s">
        <v>38</v>
      </c>
      <c r="E39" s="42">
        <v>405</v>
      </c>
      <c r="F39" s="2" t="s">
        <v>85</v>
      </c>
      <c r="G39" s="44">
        <v>5.75</v>
      </c>
      <c r="H39" s="2" t="s">
        <v>40</v>
      </c>
      <c r="I39" s="44">
        <v>6</v>
      </c>
      <c r="J39" s="46">
        <v>405000</v>
      </c>
      <c r="K39" s="46">
        <v>0</v>
      </c>
      <c r="L39" s="46">
        <v>0</v>
      </c>
      <c r="M39" s="46"/>
      <c r="N39" s="46"/>
    </row>
    <row r="40" spans="1:14" x14ac:dyDescent="0.2">
      <c r="A40" s="41" t="s">
        <v>83</v>
      </c>
      <c r="B40" s="2">
        <v>262</v>
      </c>
      <c r="C40" s="2" t="s">
        <v>84</v>
      </c>
      <c r="D40" s="2" t="s">
        <v>38</v>
      </c>
      <c r="E40" s="42">
        <v>104</v>
      </c>
      <c r="F40" s="2" t="s">
        <v>86</v>
      </c>
      <c r="G40" s="44">
        <v>5.75</v>
      </c>
      <c r="H40" s="2" t="s">
        <v>40</v>
      </c>
      <c r="I40" s="44">
        <v>6</v>
      </c>
      <c r="J40" s="46">
        <v>104000</v>
      </c>
      <c r="K40" s="46">
        <v>0</v>
      </c>
      <c r="L40" s="46">
        <v>0</v>
      </c>
      <c r="M40" s="46"/>
      <c r="N40" s="46"/>
    </row>
    <row r="41" spans="1:14" x14ac:dyDescent="0.2">
      <c r="A41" s="41" t="s">
        <v>83</v>
      </c>
      <c r="B41" s="2">
        <v>262</v>
      </c>
      <c r="C41" s="2" t="s">
        <v>84</v>
      </c>
      <c r="D41" s="2" t="s">
        <v>38</v>
      </c>
      <c r="E41" s="42">
        <v>465</v>
      </c>
      <c r="F41" s="2" t="s">
        <v>87</v>
      </c>
      <c r="G41" s="44">
        <v>6.5</v>
      </c>
      <c r="H41" s="2" t="s">
        <v>40</v>
      </c>
      <c r="I41" s="44">
        <v>20</v>
      </c>
      <c r="J41" s="46">
        <v>465000</v>
      </c>
      <c r="K41" s="46">
        <v>15238</v>
      </c>
      <c r="L41" s="46">
        <v>346402</v>
      </c>
      <c r="M41" s="46">
        <v>1792</v>
      </c>
      <c r="N41" s="46">
        <v>348194</v>
      </c>
    </row>
    <row r="42" spans="1:14" x14ac:dyDescent="0.2">
      <c r="A42" s="41" t="s">
        <v>83</v>
      </c>
      <c r="B42" s="2">
        <v>262</v>
      </c>
      <c r="C42" s="2" t="s">
        <v>84</v>
      </c>
      <c r="D42" s="2" t="s">
        <v>38</v>
      </c>
      <c r="E42" s="42">
        <v>121</v>
      </c>
      <c r="F42" s="2" t="s">
        <v>88</v>
      </c>
      <c r="G42" s="44">
        <v>6.5</v>
      </c>
      <c r="H42" s="2" t="s">
        <v>40</v>
      </c>
      <c r="I42" s="44">
        <v>20</v>
      </c>
      <c r="J42" s="46">
        <v>121000</v>
      </c>
      <c r="K42" s="46">
        <v>3047.6</v>
      </c>
      <c r="L42" s="46">
        <v>69280</v>
      </c>
      <c r="M42" s="46">
        <v>359</v>
      </c>
      <c r="N42" s="46">
        <v>69639</v>
      </c>
    </row>
    <row r="43" spans="1:14" x14ac:dyDescent="0.2">
      <c r="A43" s="41" t="s">
        <v>89</v>
      </c>
      <c r="B43" s="2">
        <v>262</v>
      </c>
      <c r="C43" s="2" t="s">
        <v>84</v>
      </c>
      <c r="D43" s="2" t="s">
        <v>38</v>
      </c>
      <c r="E43" s="42">
        <v>35</v>
      </c>
      <c r="F43" s="2" t="s">
        <v>90</v>
      </c>
      <c r="G43" s="44">
        <v>6.5</v>
      </c>
      <c r="H43" s="2" t="s">
        <v>40</v>
      </c>
      <c r="I43" s="44">
        <v>20</v>
      </c>
      <c r="J43" s="46">
        <v>35000</v>
      </c>
      <c r="K43" s="46">
        <v>71080.600000000006</v>
      </c>
      <c r="L43" s="46">
        <v>1615860</v>
      </c>
      <c r="M43" s="46">
        <v>8361</v>
      </c>
      <c r="N43" s="46">
        <v>1624221</v>
      </c>
    </row>
    <row r="44" spans="1:14" x14ac:dyDescent="0.2">
      <c r="A44" s="41"/>
      <c r="B44" s="2"/>
      <c r="C44" s="2"/>
      <c r="D44" s="2"/>
      <c r="E44" s="42"/>
      <c r="F44" s="2"/>
      <c r="G44" s="44"/>
      <c r="H44" s="2"/>
      <c r="I44" s="44"/>
      <c r="J44" s="46"/>
      <c r="K44" s="46"/>
      <c r="L44" s="46"/>
      <c r="M44" s="46"/>
      <c r="N44" s="46"/>
    </row>
    <row r="45" spans="1:14" x14ac:dyDescent="0.2">
      <c r="A45" s="41" t="s">
        <v>62</v>
      </c>
      <c r="B45" s="2">
        <v>270</v>
      </c>
      <c r="C45" s="2" t="s">
        <v>91</v>
      </c>
      <c r="D45" s="2" t="s">
        <v>38</v>
      </c>
      <c r="E45" s="42">
        <v>450</v>
      </c>
      <c r="F45" s="2" t="s">
        <v>46</v>
      </c>
      <c r="G45" s="44">
        <v>7</v>
      </c>
      <c r="H45" s="2" t="s">
        <v>65</v>
      </c>
      <c r="I45" s="44">
        <v>21</v>
      </c>
      <c r="J45" s="46">
        <v>450000</v>
      </c>
      <c r="K45" s="46">
        <v>192628</v>
      </c>
      <c r="L45" s="46">
        <v>4378972</v>
      </c>
      <c r="M45" s="46">
        <v>100448</v>
      </c>
      <c r="N45" s="46">
        <v>4479420</v>
      </c>
    </row>
    <row r="46" spans="1:14" x14ac:dyDescent="0.2">
      <c r="A46" s="41" t="s">
        <v>66</v>
      </c>
      <c r="B46" s="2">
        <v>270</v>
      </c>
      <c r="C46" s="2" t="s">
        <v>91</v>
      </c>
      <c r="D46" s="2" t="s">
        <v>38</v>
      </c>
      <c r="E46" s="42">
        <v>80</v>
      </c>
      <c r="F46" s="2" t="s">
        <v>48</v>
      </c>
      <c r="G46" s="44">
        <v>7</v>
      </c>
      <c r="H46" s="2" t="s">
        <v>65</v>
      </c>
      <c r="I46" s="44">
        <v>21</v>
      </c>
      <c r="J46" s="46">
        <v>80000</v>
      </c>
      <c r="K46" s="46">
        <v>168388</v>
      </c>
      <c r="L46" s="46">
        <v>3827929</v>
      </c>
      <c r="M46" s="46">
        <v>87808</v>
      </c>
      <c r="N46" s="46">
        <v>3915737</v>
      </c>
    </row>
    <row r="47" spans="1:14" x14ac:dyDescent="0.2">
      <c r="A47" s="41" t="s">
        <v>92</v>
      </c>
      <c r="B47" s="2">
        <v>271</v>
      </c>
      <c r="C47" s="2" t="s">
        <v>93</v>
      </c>
      <c r="D47" s="2" t="s">
        <v>38</v>
      </c>
      <c r="E47" s="42">
        <v>185</v>
      </c>
      <c r="F47" s="2" t="s">
        <v>94</v>
      </c>
      <c r="G47" s="44">
        <v>5.5</v>
      </c>
      <c r="H47" s="2" t="s">
        <v>57</v>
      </c>
      <c r="I47" s="44">
        <v>5</v>
      </c>
      <c r="J47" s="46">
        <v>185000</v>
      </c>
      <c r="K47" s="46">
        <v>0</v>
      </c>
      <c r="L47" s="46">
        <v>0</v>
      </c>
      <c r="M47" s="46"/>
      <c r="N47" s="46"/>
    </row>
    <row r="48" spans="1:14" x14ac:dyDescent="0.2">
      <c r="A48" s="41" t="s">
        <v>92</v>
      </c>
      <c r="B48" s="2">
        <v>271</v>
      </c>
      <c r="C48" s="2" t="s">
        <v>93</v>
      </c>
      <c r="D48" s="2" t="s">
        <v>38</v>
      </c>
      <c r="E48" s="42">
        <v>47</v>
      </c>
      <c r="F48" s="2" t="s">
        <v>56</v>
      </c>
      <c r="G48" s="44">
        <v>5.5</v>
      </c>
      <c r="H48" s="2" t="s">
        <v>57</v>
      </c>
      <c r="I48" s="44">
        <v>5</v>
      </c>
      <c r="J48" s="46">
        <v>47000</v>
      </c>
      <c r="K48" s="46">
        <v>0</v>
      </c>
      <c r="L48" s="46">
        <v>0</v>
      </c>
      <c r="M48" s="46"/>
      <c r="N48" s="46"/>
    </row>
    <row r="49" spans="1:14" x14ac:dyDescent="0.2">
      <c r="A49" s="41" t="s">
        <v>92</v>
      </c>
      <c r="B49" s="2">
        <v>271</v>
      </c>
      <c r="C49" s="2" t="s">
        <v>93</v>
      </c>
      <c r="D49" s="2" t="s">
        <v>38</v>
      </c>
      <c r="E49" s="42">
        <v>795</v>
      </c>
      <c r="F49" s="2" t="s">
        <v>95</v>
      </c>
      <c r="G49" s="44">
        <v>6.5</v>
      </c>
      <c r="H49" s="2" t="s">
        <v>57</v>
      </c>
      <c r="I49" s="44">
        <v>22.25</v>
      </c>
      <c r="J49" s="46">
        <v>795000</v>
      </c>
      <c r="K49" s="46">
        <v>252871.16</v>
      </c>
      <c r="L49" s="46">
        <v>5748467</v>
      </c>
      <c r="M49" s="46">
        <v>69806</v>
      </c>
      <c r="N49" s="46">
        <v>5818273</v>
      </c>
    </row>
    <row r="50" spans="1:14" x14ac:dyDescent="0.2">
      <c r="A50" s="41" t="s">
        <v>92</v>
      </c>
      <c r="B50" s="2">
        <v>271</v>
      </c>
      <c r="C50" s="2" t="s">
        <v>93</v>
      </c>
      <c r="D50" s="2" t="s">
        <v>38</v>
      </c>
      <c r="E50" s="42">
        <v>203</v>
      </c>
      <c r="F50" s="2" t="s">
        <v>96</v>
      </c>
      <c r="G50" s="44">
        <v>6.5</v>
      </c>
      <c r="H50" s="2" t="s">
        <v>57</v>
      </c>
      <c r="I50" s="44">
        <v>22.25</v>
      </c>
      <c r="J50" s="46">
        <v>203000</v>
      </c>
      <c r="K50" s="46">
        <v>63979.44</v>
      </c>
      <c r="L50" s="46">
        <v>1454431</v>
      </c>
      <c r="M50" s="46">
        <v>17661</v>
      </c>
      <c r="N50" s="46">
        <v>1472092</v>
      </c>
    </row>
    <row r="51" spans="1:14" x14ac:dyDescent="0.2">
      <c r="A51" s="41" t="s">
        <v>97</v>
      </c>
      <c r="B51" s="2">
        <v>271</v>
      </c>
      <c r="C51" s="2" t="s">
        <v>93</v>
      </c>
      <c r="D51" s="2" t="s">
        <v>38</v>
      </c>
      <c r="E51" s="42">
        <v>90</v>
      </c>
      <c r="F51" s="2" t="s">
        <v>75</v>
      </c>
      <c r="G51" s="44">
        <v>6.5</v>
      </c>
      <c r="H51" s="2" t="s">
        <v>57</v>
      </c>
      <c r="I51" s="44">
        <v>22.25</v>
      </c>
      <c r="J51" s="46">
        <v>90000</v>
      </c>
      <c r="K51" s="46">
        <v>179923.63</v>
      </c>
      <c r="L51" s="46">
        <v>4090166</v>
      </c>
      <c r="M51" s="46">
        <v>49668</v>
      </c>
      <c r="N51" s="46">
        <v>4139834</v>
      </c>
    </row>
    <row r="52" spans="1:14" x14ac:dyDescent="0.2">
      <c r="A52" s="41"/>
      <c r="B52" s="2"/>
      <c r="C52" s="2"/>
      <c r="D52" s="2"/>
      <c r="E52" s="42"/>
      <c r="F52" s="2"/>
      <c r="G52" s="44"/>
      <c r="H52" s="2"/>
      <c r="I52" s="44"/>
      <c r="J52" s="46"/>
      <c r="K52" s="46"/>
      <c r="L52" s="46"/>
      <c r="M52" s="46"/>
      <c r="N52" s="46"/>
    </row>
    <row r="53" spans="1:14" x14ac:dyDescent="0.2">
      <c r="A53" s="41" t="s">
        <v>92</v>
      </c>
      <c r="B53" s="2">
        <v>282</v>
      </c>
      <c r="C53" s="2" t="s">
        <v>98</v>
      </c>
      <c r="D53" s="2" t="s">
        <v>38</v>
      </c>
      <c r="E53" s="42">
        <v>280</v>
      </c>
      <c r="F53" s="2" t="s">
        <v>99</v>
      </c>
      <c r="G53" s="44">
        <v>5</v>
      </c>
      <c r="H53" s="2" t="s">
        <v>57</v>
      </c>
      <c r="I53" s="44">
        <v>5</v>
      </c>
      <c r="J53" s="46">
        <v>280000</v>
      </c>
      <c r="K53" s="46">
        <v>0</v>
      </c>
      <c r="L53" s="46">
        <v>0</v>
      </c>
      <c r="M53" s="46"/>
      <c r="N53" s="46"/>
    </row>
    <row r="54" spans="1:14" x14ac:dyDescent="0.2">
      <c r="A54" s="41" t="s">
        <v>92</v>
      </c>
      <c r="B54" s="2">
        <v>282</v>
      </c>
      <c r="C54" s="2" t="s">
        <v>98</v>
      </c>
      <c r="D54" s="2" t="s">
        <v>38</v>
      </c>
      <c r="E54" s="42">
        <v>73</v>
      </c>
      <c r="F54" s="2" t="s">
        <v>58</v>
      </c>
      <c r="G54" s="44">
        <v>5</v>
      </c>
      <c r="H54" s="2" t="s">
        <v>57</v>
      </c>
      <c r="I54" s="44">
        <v>5</v>
      </c>
      <c r="J54" s="46">
        <v>73000</v>
      </c>
      <c r="K54" s="46">
        <v>0</v>
      </c>
      <c r="L54" s="46">
        <v>0</v>
      </c>
      <c r="M54" s="46"/>
      <c r="N54" s="46"/>
    </row>
    <row r="55" spans="1:14" x14ac:dyDescent="0.2">
      <c r="A55" s="41" t="s">
        <v>92</v>
      </c>
      <c r="B55" s="2">
        <v>282</v>
      </c>
      <c r="C55" s="2" t="s">
        <v>98</v>
      </c>
      <c r="D55" s="2" t="s">
        <v>38</v>
      </c>
      <c r="E55" s="42">
        <v>1090</v>
      </c>
      <c r="F55" s="2" t="s">
        <v>100</v>
      </c>
      <c r="G55" s="44">
        <v>6</v>
      </c>
      <c r="H55" s="2" t="s">
        <v>57</v>
      </c>
      <c r="I55" s="44">
        <v>25</v>
      </c>
      <c r="J55" s="46">
        <v>1090000</v>
      </c>
      <c r="K55" s="46">
        <v>350545.8</v>
      </c>
      <c r="L55" s="46">
        <v>7968884</v>
      </c>
      <c r="M55" s="46">
        <v>50462</v>
      </c>
      <c r="N55" s="46">
        <v>8019346</v>
      </c>
    </row>
    <row r="56" spans="1:14" x14ac:dyDescent="0.2">
      <c r="A56" s="41" t="s">
        <v>92</v>
      </c>
      <c r="B56" s="2">
        <v>282</v>
      </c>
      <c r="C56" s="2" t="s">
        <v>98</v>
      </c>
      <c r="D56" s="2" t="s">
        <v>38</v>
      </c>
      <c r="E56" s="42">
        <v>274</v>
      </c>
      <c r="F56" s="2" t="s">
        <v>101</v>
      </c>
      <c r="G56" s="44">
        <v>6</v>
      </c>
      <c r="H56" s="2" t="s">
        <v>57</v>
      </c>
      <c r="I56" s="44">
        <v>25</v>
      </c>
      <c r="J56" s="46">
        <v>274000</v>
      </c>
      <c r="K56" s="46">
        <v>87194.6</v>
      </c>
      <c r="L56" s="46">
        <v>1982177</v>
      </c>
      <c r="M56" s="46">
        <v>12552</v>
      </c>
      <c r="N56" s="46">
        <v>1994729</v>
      </c>
    </row>
    <row r="57" spans="1:14" x14ac:dyDescent="0.2">
      <c r="A57" s="41" t="s">
        <v>102</v>
      </c>
      <c r="B57" s="2">
        <v>282</v>
      </c>
      <c r="C57" s="2" t="s">
        <v>98</v>
      </c>
      <c r="D57" s="2" t="s">
        <v>38</v>
      </c>
      <c r="E57" s="42">
        <v>197</v>
      </c>
      <c r="F57" s="2" t="s">
        <v>76</v>
      </c>
      <c r="G57" s="44">
        <v>6</v>
      </c>
      <c r="H57" s="2" t="s">
        <v>57</v>
      </c>
      <c r="I57" s="44">
        <v>25</v>
      </c>
      <c r="J57" s="46">
        <v>197000</v>
      </c>
      <c r="K57" s="46">
        <v>368556.67</v>
      </c>
      <c r="L57" s="46">
        <v>8378321</v>
      </c>
      <c r="M57" s="46">
        <v>53056</v>
      </c>
      <c r="N57" s="46">
        <v>8431377</v>
      </c>
    </row>
    <row r="58" spans="1:14" x14ac:dyDescent="0.2">
      <c r="A58" s="41" t="s">
        <v>103</v>
      </c>
      <c r="B58" s="2">
        <v>283</v>
      </c>
      <c r="C58" s="2" t="s">
        <v>104</v>
      </c>
      <c r="D58" s="2" t="s">
        <v>38</v>
      </c>
      <c r="E58" s="42">
        <v>438</v>
      </c>
      <c r="F58" s="43" t="s">
        <v>105</v>
      </c>
      <c r="G58" s="44">
        <v>6</v>
      </c>
      <c r="H58" s="2" t="s">
        <v>65</v>
      </c>
      <c r="I58" s="44">
        <v>22</v>
      </c>
      <c r="J58" s="46">
        <v>438000</v>
      </c>
      <c r="K58" s="46">
        <v>285599.03999999998</v>
      </c>
      <c r="L58" s="46">
        <v>6492463</v>
      </c>
      <c r="M58" s="46">
        <v>159423</v>
      </c>
      <c r="N58" s="46">
        <v>6651886</v>
      </c>
    </row>
    <row r="59" spans="1:14" x14ac:dyDescent="0.2">
      <c r="A59" s="41" t="s">
        <v>106</v>
      </c>
      <c r="B59" s="2">
        <v>283</v>
      </c>
      <c r="C59" s="2" t="s">
        <v>104</v>
      </c>
      <c r="D59" s="2" t="s">
        <v>38</v>
      </c>
      <c r="E59" s="42">
        <v>122.8</v>
      </c>
      <c r="F59" s="2" t="s">
        <v>107</v>
      </c>
      <c r="G59" s="44">
        <v>6</v>
      </c>
      <c r="H59" s="2" t="s">
        <v>65</v>
      </c>
      <c r="I59" s="44">
        <v>22.5</v>
      </c>
      <c r="J59" s="46">
        <v>122800</v>
      </c>
      <c r="K59" s="46">
        <v>231977.11</v>
      </c>
      <c r="L59" s="46">
        <v>5273487</v>
      </c>
      <c r="M59" s="46">
        <v>0</v>
      </c>
      <c r="N59" s="46">
        <v>5273487</v>
      </c>
    </row>
    <row r="60" spans="1:14" x14ac:dyDescent="0.2">
      <c r="A60" s="41"/>
      <c r="B60" s="2"/>
      <c r="C60" s="2"/>
      <c r="D60" s="2"/>
      <c r="E60" s="42"/>
      <c r="F60" s="2"/>
      <c r="G60" s="44"/>
      <c r="H60" s="2"/>
      <c r="I60" s="44"/>
      <c r="J60" s="46"/>
      <c r="K60" s="46"/>
      <c r="L60" s="46"/>
      <c r="M60" s="46"/>
      <c r="N60" s="46"/>
    </row>
    <row r="61" spans="1:14" x14ac:dyDescent="0.2">
      <c r="A61" s="41" t="s">
        <v>49</v>
      </c>
      <c r="B61" s="2">
        <v>294</v>
      </c>
      <c r="C61" s="52" t="s">
        <v>108</v>
      </c>
      <c r="D61" s="2" t="s">
        <v>38</v>
      </c>
      <c r="E61" s="42">
        <v>400</v>
      </c>
      <c r="F61" s="2" t="s">
        <v>109</v>
      </c>
      <c r="G61" s="44">
        <v>6.25</v>
      </c>
      <c r="H61" s="2" t="s">
        <v>57</v>
      </c>
      <c r="I61" s="44">
        <v>20.83</v>
      </c>
      <c r="J61" s="46">
        <v>400000</v>
      </c>
      <c r="K61" s="51">
        <v>127450.11</v>
      </c>
      <c r="L61" s="46">
        <v>2897297</v>
      </c>
      <c r="M61" s="53">
        <v>20074</v>
      </c>
      <c r="N61" s="53">
        <v>2917371</v>
      </c>
    </row>
    <row r="62" spans="1:14" x14ac:dyDescent="0.2">
      <c r="A62" s="41" t="s">
        <v>49</v>
      </c>
      <c r="B62" s="2">
        <v>294</v>
      </c>
      <c r="C62" s="52" t="s">
        <v>108</v>
      </c>
      <c r="D62" s="2" t="s">
        <v>38</v>
      </c>
      <c r="E62" s="42">
        <v>69</v>
      </c>
      <c r="F62" s="2" t="s">
        <v>110</v>
      </c>
      <c r="G62" s="44">
        <v>6.25</v>
      </c>
      <c r="H62" s="2" t="s">
        <v>57</v>
      </c>
      <c r="I62" s="44">
        <v>20.83</v>
      </c>
      <c r="J62" s="46">
        <v>69000</v>
      </c>
      <c r="K62" s="51">
        <v>21921.42</v>
      </c>
      <c r="L62" s="46">
        <v>498335</v>
      </c>
      <c r="M62" s="51">
        <v>3453</v>
      </c>
      <c r="N62" s="53">
        <v>501788</v>
      </c>
    </row>
    <row r="63" spans="1:14" x14ac:dyDescent="0.2">
      <c r="A63" s="41" t="s">
        <v>53</v>
      </c>
      <c r="B63" s="2">
        <v>294</v>
      </c>
      <c r="C63" s="52" t="s">
        <v>108</v>
      </c>
      <c r="D63" s="2" t="s">
        <v>38</v>
      </c>
      <c r="E63" s="42">
        <v>31.8</v>
      </c>
      <c r="F63" s="2" t="s">
        <v>111</v>
      </c>
      <c r="G63" s="44">
        <v>6.75</v>
      </c>
      <c r="H63" s="2" t="s">
        <v>57</v>
      </c>
      <c r="I63" s="44">
        <v>20.83</v>
      </c>
      <c r="J63" s="46">
        <v>31800</v>
      </c>
      <c r="K63" s="46">
        <v>64014.54</v>
      </c>
      <c r="L63" s="46">
        <v>1455229</v>
      </c>
      <c r="M63" s="46">
        <v>11132</v>
      </c>
      <c r="N63" s="46">
        <v>1466361</v>
      </c>
    </row>
    <row r="64" spans="1:14" x14ac:dyDescent="0.2">
      <c r="A64" s="41" t="s">
        <v>112</v>
      </c>
      <c r="B64" s="2">
        <v>300</v>
      </c>
      <c r="C64" s="2" t="s">
        <v>113</v>
      </c>
      <c r="D64" s="2" t="s">
        <v>38</v>
      </c>
      <c r="E64" s="42">
        <v>275</v>
      </c>
      <c r="F64" s="2" t="s">
        <v>114</v>
      </c>
      <c r="G64" s="44">
        <v>6.2</v>
      </c>
      <c r="H64" s="2" t="s">
        <v>65</v>
      </c>
      <c r="I64" s="44">
        <v>22.75</v>
      </c>
      <c r="J64" s="46">
        <v>275000</v>
      </c>
      <c r="K64" s="46">
        <v>155408</v>
      </c>
      <c r="L64" s="46">
        <v>3532857</v>
      </c>
      <c r="M64" s="46">
        <v>23096</v>
      </c>
      <c r="N64" s="46">
        <v>3555953</v>
      </c>
    </row>
    <row r="65" spans="1:15" x14ac:dyDescent="0.2">
      <c r="A65" s="41" t="s">
        <v>112</v>
      </c>
      <c r="B65" s="2">
        <v>300</v>
      </c>
      <c r="C65" s="52" t="s">
        <v>113</v>
      </c>
      <c r="D65" s="2" t="s">
        <v>38</v>
      </c>
      <c r="E65" s="42">
        <v>74</v>
      </c>
      <c r="F65" s="2" t="s">
        <v>115</v>
      </c>
      <c r="G65" s="44">
        <v>6.2</v>
      </c>
      <c r="H65" s="2" t="s">
        <v>65</v>
      </c>
      <c r="I65" s="44">
        <v>22.75</v>
      </c>
      <c r="J65" s="46">
        <v>74000</v>
      </c>
      <c r="K65" s="46">
        <v>33746</v>
      </c>
      <c r="L65" s="46">
        <v>767141</v>
      </c>
      <c r="M65" s="46">
        <v>5008</v>
      </c>
      <c r="N65" s="46">
        <v>772149</v>
      </c>
    </row>
    <row r="66" spans="1:15" x14ac:dyDescent="0.2">
      <c r="A66" s="41" t="s">
        <v>116</v>
      </c>
      <c r="B66" s="2">
        <v>300</v>
      </c>
      <c r="C66" s="52" t="s">
        <v>113</v>
      </c>
      <c r="D66" s="2" t="s">
        <v>38</v>
      </c>
      <c r="E66" s="42">
        <v>70</v>
      </c>
      <c r="F66" s="2" t="s">
        <v>117</v>
      </c>
      <c r="G66" s="44">
        <v>6.2</v>
      </c>
      <c r="H66" s="2" t="s">
        <v>65</v>
      </c>
      <c r="I66" s="44">
        <v>22.75</v>
      </c>
      <c r="J66" s="46">
        <v>70000</v>
      </c>
      <c r="K66" s="46">
        <v>70000</v>
      </c>
      <c r="L66" s="46">
        <v>1591295</v>
      </c>
      <c r="M66" s="46">
        <v>1375976</v>
      </c>
      <c r="N66" s="7">
        <v>2967271</v>
      </c>
    </row>
    <row r="67" spans="1:15" x14ac:dyDescent="0.2">
      <c r="A67" s="41"/>
      <c r="D67" s="2"/>
      <c r="E67" s="42"/>
      <c r="F67" s="2"/>
      <c r="G67" s="44"/>
      <c r="H67" s="2"/>
      <c r="I67" s="44"/>
      <c r="J67" s="46"/>
      <c r="K67" s="46"/>
      <c r="L67" s="46"/>
      <c r="M67" s="46"/>
      <c r="N67" s="46"/>
    </row>
    <row r="68" spans="1:15" x14ac:dyDescent="0.2">
      <c r="A68" s="41" t="s">
        <v>62</v>
      </c>
      <c r="B68" s="3">
        <v>319</v>
      </c>
      <c r="C68" s="3" t="s">
        <v>118</v>
      </c>
      <c r="D68" s="2" t="s">
        <v>38</v>
      </c>
      <c r="E68" s="42">
        <v>950</v>
      </c>
      <c r="F68" s="2" t="s">
        <v>71</v>
      </c>
      <c r="G68" s="44">
        <v>6</v>
      </c>
      <c r="H68" s="2" t="s">
        <v>65</v>
      </c>
      <c r="I68" s="44">
        <v>22</v>
      </c>
      <c r="J68" s="46">
        <v>950000</v>
      </c>
      <c r="K68" s="46">
        <v>503445</v>
      </c>
      <c r="L68" s="46">
        <v>11444709</v>
      </c>
      <c r="M68" s="46">
        <v>55979</v>
      </c>
      <c r="N68" s="46">
        <v>11500688</v>
      </c>
    </row>
    <row r="69" spans="1:15" x14ac:dyDescent="0.2">
      <c r="A69" s="41" t="s">
        <v>66</v>
      </c>
      <c r="B69" s="3">
        <v>319</v>
      </c>
      <c r="C69" s="3" t="s">
        <v>118</v>
      </c>
      <c r="D69" s="2" t="s">
        <v>38</v>
      </c>
      <c r="E69" s="42">
        <v>58</v>
      </c>
      <c r="F69" s="2" t="s">
        <v>73</v>
      </c>
      <c r="G69" s="44">
        <v>6</v>
      </c>
      <c r="H69" s="2" t="s">
        <v>65</v>
      </c>
      <c r="I69" s="44">
        <v>22</v>
      </c>
      <c r="J69" s="46">
        <v>58000</v>
      </c>
      <c r="K69" s="46">
        <v>102367</v>
      </c>
      <c r="L69" s="46">
        <v>2327088</v>
      </c>
      <c r="M69" s="46">
        <v>11382</v>
      </c>
      <c r="N69" s="46">
        <v>2338470</v>
      </c>
    </row>
    <row r="70" spans="1:15" x14ac:dyDescent="0.2">
      <c r="A70" s="41" t="s">
        <v>66</v>
      </c>
      <c r="B70" s="3">
        <v>319</v>
      </c>
      <c r="C70" s="3" t="s">
        <v>118</v>
      </c>
      <c r="D70" s="2" t="s">
        <v>38</v>
      </c>
      <c r="E70" s="42">
        <v>100</v>
      </c>
      <c r="F70" s="2" t="s">
        <v>119</v>
      </c>
      <c r="G70" s="44">
        <v>6</v>
      </c>
      <c r="H70" s="2" t="s">
        <v>65</v>
      </c>
      <c r="I70" s="44">
        <v>22</v>
      </c>
      <c r="J70" s="46">
        <v>100000</v>
      </c>
      <c r="K70" s="46">
        <v>176495</v>
      </c>
      <c r="L70" s="46">
        <v>4012224</v>
      </c>
      <c r="M70" s="46">
        <v>19625</v>
      </c>
      <c r="N70" s="46">
        <v>4031849</v>
      </c>
    </row>
    <row r="71" spans="1:15" x14ac:dyDescent="0.2">
      <c r="A71" s="41" t="s">
        <v>92</v>
      </c>
      <c r="B71" s="3">
        <v>322</v>
      </c>
      <c r="C71" s="3" t="s">
        <v>120</v>
      </c>
      <c r="D71" s="2" t="s">
        <v>38</v>
      </c>
      <c r="E71" s="42">
        <v>440</v>
      </c>
      <c r="F71" s="2" t="s">
        <v>121</v>
      </c>
      <c r="G71" s="44">
        <v>4</v>
      </c>
      <c r="H71" s="2" t="s">
        <v>57</v>
      </c>
      <c r="I71" s="44">
        <v>5</v>
      </c>
      <c r="J71" s="46">
        <v>440000</v>
      </c>
      <c r="K71" s="46">
        <v>0</v>
      </c>
      <c r="L71" s="46">
        <v>0</v>
      </c>
      <c r="M71" s="46"/>
      <c r="N71" s="46"/>
    </row>
    <row r="72" spans="1:15" x14ac:dyDescent="0.2">
      <c r="A72" s="41" t="s">
        <v>92</v>
      </c>
      <c r="B72" s="3">
        <v>322</v>
      </c>
      <c r="C72" s="3" t="s">
        <v>120</v>
      </c>
      <c r="D72" s="2" t="s">
        <v>38</v>
      </c>
      <c r="E72" s="42">
        <v>114</v>
      </c>
      <c r="F72" s="2" t="s">
        <v>122</v>
      </c>
      <c r="G72" s="44">
        <v>4</v>
      </c>
      <c r="H72" s="2" t="s">
        <v>57</v>
      </c>
      <c r="I72" s="44">
        <v>5</v>
      </c>
      <c r="J72" s="46">
        <v>114000</v>
      </c>
      <c r="K72" s="46">
        <v>0</v>
      </c>
      <c r="L72" s="46">
        <v>0</v>
      </c>
      <c r="M72" s="46"/>
      <c r="N72" s="46"/>
    </row>
    <row r="73" spans="1:15" x14ac:dyDescent="0.2">
      <c r="A73" s="41" t="s">
        <v>92</v>
      </c>
      <c r="B73" s="3">
        <v>322</v>
      </c>
      <c r="C73" s="3" t="s">
        <v>120</v>
      </c>
      <c r="D73" s="2" t="s">
        <v>38</v>
      </c>
      <c r="E73" s="42">
        <v>1500</v>
      </c>
      <c r="F73" s="2" t="s">
        <v>123</v>
      </c>
      <c r="G73" s="44">
        <v>5.8</v>
      </c>
      <c r="H73" s="2" t="s">
        <v>57</v>
      </c>
      <c r="I73" s="44">
        <v>19.25</v>
      </c>
      <c r="J73" s="46">
        <v>1500000</v>
      </c>
      <c r="K73" s="46">
        <v>565845.53</v>
      </c>
      <c r="L73" s="46">
        <v>12863248</v>
      </c>
      <c r="M73" s="46">
        <v>18144</v>
      </c>
      <c r="N73" s="46">
        <v>12881392</v>
      </c>
    </row>
    <row r="74" spans="1:15" x14ac:dyDescent="0.2">
      <c r="A74" s="41" t="s">
        <v>92</v>
      </c>
      <c r="B74" s="3">
        <v>322</v>
      </c>
      <c r="C74" s="3" t="s">
        <v>120</v>
      </c>
      <c r="D74" s="2" t="s">
        <v>38</v>
      </c>
      <c r="E74" s="42">
        <v>374</v>
      </c>
      <c r="F74" s="2" t="s">
        <v>124</v>
      </c>
      <c r="G74" s="44">
        <v>5.8</v>
      </c>
      <c r="H74" s="2" t="s">
        <v>57</v>
      </c>
      <c r="I74" s="44">
        <v>19.25</v>
      </c>
      <c r="J74" s="46">
        <v>374000</v>
      </c>
      <c r="K74" s="46">
        <v>141461.38</v>
      </c>
      <c r="L74" s="46">
        <v>3215812</v>
      </c>
      <c r="M74" s="46">
        <v>4536</v>
      </c>
      <c r="N74" s="46">
        <v>3220348</v>
      </c>
    </row>
    <row r="75" spans="1:15" x14ac:dyDescent="0.2">
      <c r="A75" s="41" t="s">
        <v>125</v>
      </c>
      <c r="B75" s="3">
        <v>322</v>
      </c>
      <c r="C75" s="3" t="s">
        <v>120</v>
      </c>
      <c r="D75" s="2" t="s">
        <v>38</v>
      </c>
      <c r="E75" s="42">
        <v>314</v>
      </c>
      <c r="F75" s="2" t="s">
        <v>126</v>
      </c>
      <c r="G75" s="44">
        <v>5.8</v>
      </c>
      <c r="H75" s="2" t="s">
        <v>57</v>
      </c>
      <c r="I75" s="44">
        <v>19</v>
      </c>
      <c r="J75" s="46">
        <v>314000</v>
      </c>
      <c r="K75" s="46">
        <v>427931.09</v>
      </c>
      <c r="L75" s="46">
        <v>9728068</v>
      </c>
      <c r="M75" s="46">
        <v>13719</v>
      </c>
      <c r="N75" s="46">
        <v>9741787</v>
      </c>
    </row>
    <row r="76" spans="1:15" x14ac:dyDescent="0.2">
      <c r="A76" s="41" t="s">
        <v>127</v>
      </c>
      <c r="B76" s="3">
        <v>322</v>
      </c>
      <c r="C76" s="3" t="s">
        <v>120</v>
      </c>
      <c r="D76" s="2" t="s">
        <v>38</v>
      </c>
      <c r="E76" s="42">
        <v>28</v>
      </c>
      <c r="F76" s="2" t="s">
        <v>128</v>
      </c>
      <c r="G76" s="44">
        <v>5.8</v>
      </c>
      <c r="H76" s="2" t="s">
        <v>57</v>
      </c>
      <c r="I76" s="44">
        <v>19</v>
      </c>
      <c r="J76" s="46">
        <v>28000</v>
      </c>
      <c r="K76" s="46">
        <v>48516.91</v>
      </c>
      <c r="L76" s="46">
        <v>1102925</v>
      </c>
      <c r="M76" s="46">
        <v>1556</v>
      </c>
      <c r="N76" s="46">
        <v>1104481</v>
      </c>
    </row>
    <row r="77" spans="1:15" x14ac:dyDescent="0.2">
      <c r="A77" s="41"/>
      <c r="D77" s="2"/>
      <c r="E77" s="42"/>
      <c r="F77" s="2"/>
      <c r="G77" s="44"/>
      <c r="H77" s="2"/>
      <c r="I77" s="44"/>
      <c r="J77" s="46"/>
      <c r="K77" s="46"/>
      <c r="L77" s="46"/>
      <c r="M77" s="46"/>
      <c r="N77" s="46"/>
    </row>
    <row r="78" spans="1:15" x14ac:dyDescent="0.2">
      <c r="A78" s="41" t="s">
        <v>129</v>
      </c>
      <c r="B78" s="3">
        <v>337</v>
      </c>
      <c r="C78" s="3" t="s">
        <v>130</v>
      </c>
      <c r="D78" s="2" t="s">
        <v>38</v>
      </c>
      <c r="E78" s="42">
        <v>400</v>
      </c>
      <c r="F78" s="2" t="s">
        <v>39</v>
      </c>
      <c r="G78" s="44">
        <v>6.3</v>
      </c>
      <c r="H78" s="2" t="s">
        <v>65</v>
      </c>
      <c r="I78" s="44">
        <v>19.5</v>
      </c>
      <c r="J78" s="46">
        <v>400000</v>
      </c>
      <c r="K78" s="46">
        <v>182827</v>
      </c>
      <c r="L78" s="46">
        <v>4156168</v>
      </c>
      <c r="M78" s="46">
        <v>46093</v>
      </c>
      <c r="N78" s="46">
        <v>4202261</v>
      </c>
      <c r="O78" s="41"/>
    </row>
    <row r="79" spans="1:15" x14ac:dyDescent="0.2">
      <c r="A79" s="41" t="s">
        <v>129</v>
      </c>
      <c r="B79" s="3">
        <v>337</v>
      </c>
      <c r="C79" s="3" t="s">
        <v>130</v>
      </c>
      <c r="D79" s="2" t="s">
        <v>38</v>
      </c>
      <c r="E79" s="42">
        <v>74</v>
      </c>
      <c r="F79" s="2" t="s">
        <v>41</v>
      </c>
      <c r="G79" s="44">
        <v>6.3</v>
      </c>
      <c r="H79" s="2" t="s">
        <v>65</v>
      </c>
      <c r="I79" s="44">
        <v>19.5</v>
      </c>
      <c r="J79" s="46">
        <v>74000</v>
      </c>
      <c r="K79" s="46">
        <v>33873</v>
      </c>
      <c r="L79" s="46">
        <v>770028</v>
      </c>
      <c r="M79" s="46">
        <v>8533</v>
      </c>
      <c r="N79" s="46">
        <v>778561</v>
      </c>
      <c r="O79" s="41"/>
    </row>
    <row r="80" spans="1:15" x14ac:dyDescent="0.2">
      <c r="A80" s="41" t="s">
        <v>131</v>
      </c>
      <c r="B80" s="3">
        <v>337</v>
      </c>
      <c r="C80" s="3" t="s">
        <v>130</v>
      </c>
      <c r="D80" s="2" t="s">
        <v>38</v>
      </c>
      <c r="E80" s="42">
        <v>38</v>
      </c>
      <c r="F80" s="2" t="s">
        <v>132</v>
      </c>
      <c r="G80" s="44">
        <v>7</v>
      </c>
      <c r="H80" s="2" t="s">
        <v>65</v>
      </c>
      <c r="I80" s="44">
        <v>19.75</v>
      </c>
      <c r="J80" s="46">
        <v>38000</v>
      </c>
      <c r="K80" s="46">
        <v>38000</v>
      </c>
      <c r="L80" s="46">
        <v>863846</v>
      </c>
      <c r="M80" s="46">
        <v>771244</v>
      </c>
      <c r="N80" s="46">
        <v>1635090</v>
      </c>
      <c r="O80" s="41"/>
    </row>
    <row r="81" spans="1:15" x14ac:dyDescent="0.2">
      <c r="A81" s="41" t="s">
        <v>133</v>
      </c>
      <c r="B81" s="3">
        <v>337</v>
      </c>
      <c r="C81" s="3" t="s">
        <v>134</v>
      </c>
      <c r="D81" s="2" t="s">
        <v>38</v>
      </c>
      <c r="E81" s="42">
        <v>539</v>
      </c>
      <c r="F81" s="2" t="s">
        <v>135</v>
      </c>
      <c r="G81" s="44">
        <v>5</v>
      </c>
      <c r="H81" s="3" t="s">
        <v>57</v>
      </c>
      <c r="I81" s="44">
        <v>19.5</v>
      </c>
      <c r="J81" s="46">
        <v>539000</v>
      </c>
      <c r="K81" s="46">
        <v>267635</v>
      </c>
      <c r="L81" s="46">
        <v>6084090</v>
      </c>
      <c r="M81" s="46">
        <v>4123</v>
      </c>
      <c r="N81" s="46">
        <v>6088213</v>
      </c>
      <c r="O81" s="41"/>
    </row>
    <row r="82" spans="1:15" x14ac:dyDescent="0.2">
      <c r="A82" s="41" t="s">
        <v>133</v>
      </c>
      <c r="B82" s="3">
        <v>337</v>
      </c>
      <c r="C82" s="3" t="s">
        <v>134</v>
      </c>
      <c r="D82" s="2" t="s">
        <v>38</v>
      </c>
      <c r="E82" s="42">
        <v>40</v>
      </c>
      <c r="F82" s="2" t="s">
        <v>136</v>
      </c>
      <c r="G82" s="44">
        <v>7.5</v>
      </c>
      <c r="H82" s="3" t="s">
        <v>57</v>
      </c>
      <c r="I82" s="44">
        <v>19.75</v>
      </c>
      <c r="J82" s="46">
        <v>40000</v>
      </c>
      <c r="K82" s="46">
        <v>40000</v>
      </c>
      <c r="L82" s="46">
        <v>909312</v>
      </c>
      <c r="M82" s="46">
        <v>743672</v>
      </c>
      <c r="N82" s="46">
        <v>1652984</v>
      </c>
      <c r="O82" s="41"/>
    </row>
    <row r="83" spans="1:15" x14ac:dyDescent="0.2">
      <c r="A83" s="41" t="s">
        <v>137</v>
      </c>
      <c r="B83" s="3">
        <v>337</v>
      </c>
      <c r="C83" s="3" t="s">
        <v>138</v>
      </c>
      <c r="D83" s="2" t="s">
        <v>38</v>
      </c>
      <c r="E83" s="42">
        <v>512</v>
      </c>
      <c r="F83" s="2" t="s">
        <v>139</v>
      </c>
      <c r="G83" s="44">
        <v>4.5</v>
      </c>
      <c r="H83" s="2" t="s">
        <v>65</v>
      </c>
      <c r="I83" s="44">
        <v>19.5</v>
      </c>
      <c r="J83" s="46">
        <v>512000</v>
      </c>
      <c r="K83" s="46">
        <v>277497</v>
      </c>
      <c r="L83" s="46">
        <v>6308281</v>
      </c>
      <c r="M83" s="46">
        <v>50351</v>
      </c>
      <c r="N83" s="46">
        <v>6358632</v>
      </c>
    </row>
    <row r="84" spans="1:15" x14ac:dyDescent="0.2">
      <c r="A84" s="41" t="s">
        <v>137</v>
      </c>
      <c r="B84" s="3">
        <v>337</v>
      </c>
      <c r="C84" s="3" t="s">
        <v>138</v>
      </c>
      <c r="D84" s="2" t="s">
        <v>38</v>
      </c>
      <c r="E84" s="42">
        <v>45</v>
      </c>
      <c r="F84" s="2" t="s">
        <v>140</v>
      </c>
      <c r="G84" s="44">
        <v>8</v>
      </c>
      <c r="H84" s="2" t="s">
        <v>65</v>
      </c>
      <c r="I84" s="44">
        <v>19.75</v>
      </c>
      <c r="J84" s="46">
        <v>45000</v>
      </c>
      <c r="K84" s="46">
        <v>45000</v>
      </c>
      <c r="L84" s="46">
        <v>1022976</v>
      </c>
      <c r="M84" s="46">
        <v>789292</v>
      </c>
      <c r="N84" s="46">
        <v>1812268</v>
      </c>
    </row>
    <row r="85" spans="1:15" x14ac:dyDescent="0.2">
      <c r="A85" s="41"/>
      <c r="D85" s="2"/>
      <c r="E85" s="42"/>
      <c r="F85" s="2"/>
      <c r="G85" s="44"/>
      <c r="H85" s="2"/>
      <c r="I85" s="44"/>
      <c r="J85" s="46"/>
      <c r="K85" s="46"/>
      <c r="L85" s="46"/>
      <c r="M85" s="46"/>
      <c r="N85" s="46"/>
      <c r="O85" s="41"/>
    </row>
    <row r="86" spans="1:15" x14ac:dyDescent="0.2">
      <c r="A86" s="41" t="s">
        <v>62</v>
      </c>
      <c r="B86" s="3">
        <v>341</v>
      </c>
      <c r="C86" s="3" t="s">
        <v>141</v>
      </c>
      <c r="D86" s="2" t="s">
        <v>38</v>
      </c>
      <c r="E86" s="42">
        <v>320</v>
      </c>
      <c r="F86" s="2" t="s">
        <v>142</v>
      </c>
      <c r="G86" s="44">
        <v>5.8</v>
      </c>
      <c r="H86" s="2" t="s">
        <v>40</v>
      </c>
      <c r="I86" s="44">
        <v>23.75</v>
      </c>
      <c r="J86" s="46">
        <v>320000</v>
      </c>
      <c r="K86" s="46">
        <v>113287</v>
      </c>
      <c r="L86" s="46">
        <v>2575330</v>
      </c>
      <c r="M86" s="46">
        <v>12186</v>
      </c>
      <c r="N86" s="46">
        <v>2587516</v>
      </c>
    </row>
    <row r="87" spans="1:15" x14ac:dyDescent="0.2">
      <c r="A87" s="41" t="s">
        <v>66</v>
      </c>
      <c r="B87" s="3">
        <v>341</v>
      </c>
      <c r="C87" s="3" t="s">
        <v>141</v>
      </c>
      <c r="D87" s="2" t="s">
        <v>38</v>
      </c>
      <c r="E87" s="42">
        <v>6</v>
      </c>
      <c r="F87" s="2" t="s">
        <v>143</v>
      </c>
      <c r="G87" s="44">
        <v>7.5</v>
      </c>
      <c r="H87" s="2" t="s">
        <v>40</v>
      </c>
      <c r="I87" s="44">
        <v>23.75</v>
      </c>
      <c r="J87" s="46">
        <v>6000</v>
      </c>
      <c r="K87" s="46">
        <v>11503</v>
      </c>
      <c r="L87" s="46">
        <v>261495</v>
      </c>
      <c r="M87" s="46">
        <v>1590</v>
      </c>
      <c r="N87" s="46">
        <v>263085</v>
      </c>
    </row>
    <row r="88" spans="1:15" x14ac:dyDescent="0.2">
      <c r="A88" s="41" t="s">
        <v>66</v>
      </c>
      <c r="B88" s="3">
        <v>341</v>
      </c>
      <c r="C88" s="3" t="s">
        <v>141</v>
      </c>
      <c r="D88" s="2" t="s">
        <v>38</v>
      </c>
      <c r="E88" s="42">
        <v>15.2</v>
      </c>
      <c r="F88" s="2" t="s">
        <v>144</v>
      </c>
      <c r="G88" s="44">
        <v>7.5</v>
      </c>
      <c r="H88" s="2" t="s">
        <v>40</v>
      </c>
      <c r="I88" s="44">
        <v>23.75</v>
      </c>
      <c r="J88" s="46">
        <v>15200</v>
      </c>
      <c r="K88" s="46">
        <v>29142</v>
      </c>
      <c r="L88" s="46">
        <v>662479</v>
      </c>
      <c r="M88" s="46">
        <v>4029</v>
      </c>
      <c r="N88" s="46">
        <v>666508</v>
      </c>
    </row>
    <row r="89" spans="1:15" x14ac:dyDescent="0.2">
      <c r="A89" s="41"/>
      <c r="D89" s="2"/>
      <c r="E89" s="42"/>
      <c r="F89" s="2"/>
      <c r="G89" s="44"/>
      <c r="H89" s="2"/>
      <c r="I89" s="44"/>
      <c r="J89" s="46"/>
      <c r="K89" s="46"/>
      <c r="L89" s="46"/>
      <c r="M89" s="46"/>
      <c r="N89" s="46"/>
    </row>
    <row r="90" spans="1:15" x14ac:dyDescent="0.2">
      <c r="A90" s="41" t="s">
        <v>92</v>
      </c>
      <c r="B90" s="3">
        <v>351</v>
      </c>
      <c r="C90" s="3" t="s">
        <v>145</v>
      </c>
      <c r="D90" s="2" t="s">
        <v>38</v>
      </c>
      <c r="E90" s="42">
        <v>400</v>
      </c>
      <c r="F90" s="2" t="s">
        <v>146</v>
      </c>
      <c r="G90" s="44">
        <v>6.5</v>
      </c>
      <c r="H90" s="2" t="s">
        <v>57</v>
      </c>
      <c r="I90" s="44">
        <v>20</v>
      </c>
      <c r="J90" s="46">
        <v>400000</v>
      </c>
      <c r="K90" s="46">
        <v>197590.1</v>
      </c>
      <c r="L90" s="46">
        <v>4491774</v>
      </c>
      <c r="M90" s="46">
        <v>7078</v>
      </c>
      <c r="N90" s="46">
        <v>4498852</v>
      </c>
    </row>
    <row r="91" spans="1:15" x14ac:dyDescent="0.2">
      <c r="A91" s="41" t="s">
        <v>92</v>
      </c>
      <c r="B91" s="3">
        <v>351</v>
      </c>
      <c r="C91" s="3" t="s">
        <v>145</v>
      </c>
      <c r="D91" s="2" t="s">
        <v>38</v>
      </c>
      <c r="E91" s="42">
        <v>155</v>
      </c>
      <c r="F91" s="2" t="s">
        <v>147</v>
      </c>
      <c r="G91" s="44">
        <v>6.5</v>
      </c>
      <c r="H91" s="2" t="s">
        <v>57</v>
      </c>
      <c r="I91" s="44">
        <v>20</v>
      </c>
      <c r="J91" s="46">
        <v>155000</v>
      </c>
      <c r="K91" s="46">
        <v>76566.399999999994</v>
      </c>
      <c r="L91" s="46">
        <v>1740568</v>
      </c>
      <c r="M91" s="46">
        <v>2743</v>
      </c>
      <c r="N91" s="46">
        <v>1743311</v>
      </c>
    </row>
    <row r="92" spans="1:15" x14ac:dyDescent="0.2">
      <c r="A92" s="41" t="s">
        <v>148</v>
      </c>
      <c r="B92" s="3">
        <v>351</v>
      </c>
      <c r="C92" s="3" t="s">
        <v>145</v>
      </c>
      <c r="D92" s="2" t="s">
        <v>38</v>
      </c>
      <c r="E92" s="42">
        <v>21</v>
      </c>
      <c r="F92" s="2" t="s">
        <v>149</v>
      </c>
      <c r="G92" s="44">
        <v>5</v>
      </c>
      <c r="H92" s="2" t="s">
        <v>57</v>
      </c>
      <c r="I92" s="44">
        <v>5.5</v>
      </c>
      <c r="J92" s="46">
        <v>21000</v>
      </c>
      <c r="K92" s="46">
        <v>0</v>
      </c>
      <c r="L92" s="46">
        <v>0</v>
      </c>
      <c r="M92" s="46"/>
      <c r="N92" s="46"/>
    </row>
    <row r="93" spans="1:15" x14ac:dyDescent="0.2">
      <c r="A93" s="41" t="s">
        <v>102</v>
      </c>
      <c r="B93" s="3">
        <v>351</v>
      </c>
      <c r="C93" s="3" t="s">
        <v>145</v>
      </c>
      <c r="D93" s="2" t="s">
        <v>38</v>
      </c>
      <c r="E93" s="42">
        <v>60</v>
      </c>
      <c r="F93" s="2" t="s">
        <v>150</v>
      </c>
      <c r="G93" s="44">
        <v>6.5</v>
      </c>
      <c r="H93" s="2" t="s">
        <v>57</v>
      </c>
      <c r="I93" s="44">
        <v>20</v>
      </c>
      <c r="J93" s="46">
        <v>60000</v>
      </c>
      <c r="K93" s="46">
        <v>99277.14</v>
      </c>
      <c r="L93" s="46">
        <v>2256846</v>
      </c>
      <c r="M93" s="46">
        <v>3556</v>
      </c>
      <c r="N93" s="46">
        <v>2260402</v>
      </c>
    </row>
    <row r="94" spans="1:15" x14ac:dyDescent="0.2">
      <c r="A94" s="41" t="s">
        <v>102</v>
      </c>
      <c r="B94" s="3">
        <v>351</v>
      </c>
      <c r="C94" s="3" t="s">
        <v>145</v>
      </c>
      <c r="D94" s="2" t="s">
        <v>38</v>
      </c>
      <c r="E94" s="42">
        <v>2</v>
      </c>
      <c r="F94" s="2" t="s">
        <v>151</v>
      </c>
      <c r="G94" s="44">
        <v>6.5</v>
      </c>
      <c r="H94" s="2" t="s">
        <v>57</v>
      </c>
      <c r="I94" s="44">
        <v>21</v>
      </c>
      <c r="J94" s="46">
        <v>2000</v>
      </c>
      <c r="K94" s="46">
        <v>3525.14</v>
      </c>
      <c r="L94" s="46">
        <v>80136</v>
      </c>
      <c r="M94" s="46">
        <v>127</v>
      </c>
      <c r="N94" s="46">
        <v>80263</v>
      </c>
    </row>
    <row r="95" spans="1:15" x14ac:dyDescent="0.2">
      <c r="A95" s="41" t="s">
        <v>152</v>
      </c>
      <c r="B95" s="3">
        <v>351</v>
      </c>
      <c r="C95" s="3" t="s">
        <v>153</v>
      </c>
      <c r="D95" s="2" t="s">
        <v>38</v>
      </c>
      <c r="E95" s="42">
        <v>160</v>
      </c>
      <c r="F95" s="2" t="s">
        <v>154</v>
      </c>
      <c r="G95" s="44">
        <v>5.3</v>
      </c>
      <c r="H95" s="2" t="s">
        <v>57</v>
      </c>
      <c r="I95" s="44">
        <v>6</v>
      </c>
      <c r="J95" s="46">
        <v>160000</v>
      </c>
      <c r="K95" s="46">
        <v>0</v>
      </c>
      <c r="L95" s="46">
        <v>0</v>
      </c>
      <c r="M95" s="46"/>
      <c r="N95" s="46"/>
    </row>
    <row r="96" spans="1:15" x14ac:dyDescent="0.2">
      <c r="A96" s="41" t="s">
        <v>152</v>
      </c>
      <c r="B96" s="3">
        <v>351</v>
      </c>
      <c r="C96" s="3" t="s">
        <v>153</v>
      </c>
      <c r="D96" s="2" t="s">
        <v>38</v>
      </c>
      <c r="E96" s="42">
        <v>60</v>
      </c>
      <c r="F96" s="2" t="s">
        <v>155</v>
      </c>
      <c r="G96" s="44">
        <v>5.3</v>
      </c>
      <c r="H96" s="2" t="s">
        <v>57</v>
      </c>
      <c r="I96" s="44">
        <v>6</v>
      </c>
      <c r="J96" s="46">
        <v>60000</v>
      </c>
      <c r="K96" s="46">
        <v>0</v>
      </c>
      <c r="L96" s="46">
        <v>0</v>
      </c>
      <c r="M96" s="46"/>
      <c r="N96" s="46"/>
    </row>
    <row r="97" spans="1:14" x14ac:dyDescent="0.2">
      <c r="A97" s="41" t="s">
        <v>152</v>
      </c>
      <c r="B97" s="3">
        <v>351</v>
      </c>
      <c r="C97" s="3" t="s">
        <v>153</v>
      </c>
      <c r="D97" s="2" t="s">
        <v>38</v>
      </c>
      <c r="E97" s="42">
        <v>600</v>
      </c>
      <c r="F97" s="2" t="s">
        <v>156</v>
      </c>
      <c r="G97" s="44">
        <v>6.5</v>
      </c>
      <c r="H97" s="2" t="s">
        <v>57</v>
      </c>
      <c r="I97" s="44">
        <v>22.5</v>
      </c>
      <c r="J97" s="46">
        <v>600000</v>
      </c>
      <c r="K97" s="46">
        <v>368614.44</v>
      </c>
      <c r="L97" s="46">
        <v>8379635</v>
      </c>
      <c r="M97" s="46">
        <v>13203</v>
      </c>
      <c r="N97" s="46">
        <v>8392838</v>
      </c>
    </row>
    <row r="98" spans="1:14" x14ac:dyDescent="0.2">
      <c r="A98" s="41" t="s">
        <v>152</v>
      </c>
      <c r="B98" s="3">
        <v>351</v>
      </c>
      <c r="C98" s="3" t="s">
        <v>153</v>
      </c>
      <c r="D98" s="2" t="s">
        <v>38</v>
      </c>
      <c r="E98" s="42">
        <v>129</v>
      </c>
      <c r="F98" s="2" t="s">
        <v>157</v>
      </c>
      <c r="G98" s="44">
        <v>6.5</v>
      </c>
      <c r="H98" s="2" t="s">
        <v>57</v>
      </c>
      <c r="I98" s="44">
        <v>22.5</v>
      </c>
      <c r="J98" s="46">
        <v>129000</v>
      </c>
      <c r="K98" s="46">
        <v>79252.5</v>
      </c>
      <c r="L98" s="46">
        <v>1801630</v>
      </c>
      <c r="M98" s="46">
        <v>2838</v>
      </c>
      <c r="N98" s="46">
        <v>1804468</v>
      </c>
    </row>
    <row r="99" spans="1:14" x14ac:dyDescent="0.2">
      <c r="A99" s="41" t="s">
        <v>158</v>
      </c>
      <c r="B99" s="3">
        <v>351</v>
      </c>
      <c r="C99" s="3" t="s">
        <v>153</v>
      </c>
      <c r="D99" s="2" t="s">
        <v>38</v>
      </c>
      <c r="E99" s="42">
        <v>82</v>
      </c>
      <c r="F99" s="2" t="s">
        <v>159</v>
      </c>
      <c r="G99" s="44">
        <v>6.5</v>
      </c>
      <c r="H99" s="2" t="s">
        <v>57</v>
      </c>
      <c r="I99" s="44">
        <v>22.5</v>
      </c>
      <c r="J99" s="46">
        <v>82000</v>
      </c>
      <c r="K99" s="46">
        <v>133492.6</v>
      </c>
      <c r="L99" s="46">
        <v>3034659</v>
      </c>
      <c r="M99" s="46">
        <v>4782</v>
      </c>
      <c r="N99" s="46">
        <v>3039441</v>
      </c>
    </row>
    <row r="100" spans="1:14" x14ac:dyDescent="0.2">
      <c r="A100" s="41" t="s">
        <v>158</v>
      </c>
      <c r="B100" s="3">
        <v>351</v>
      </c>
      <c r="C100" s="3" t="s">
        <v>153</v>
      </c>
      <c r="D100" s="2" t="s">
        <v>38</v>
      </c>
      <c r="E100" s="42">
        <v>7</v>
      </c>
      <c r="F100" s="2" t="s">
        <v>160</v>
      </c>
      <c r="G100" s="44">
        <v>6.5</v>
      </c>
      <c r="H100" s="2" t="s">
        <v>57</v>
      </c>
      <c r="I100" s="44">
        <v>22.5</v>
      </c>
      <c r="J100" s="46">
        <v>7000</v>
      </c>
      <c r="K100" s="46">
        <v>12145.27</v>
      </c>
      <c r="L100" s="46">
        <v>276096</v>
      </c>
      <c r="M100" s="46">
        <v>435</v>
      </c>
      <c r="N100" s="46">
        <v>276531</v>
      </c>
    </row>
    <row r="101" spans="1:14" x14ac:dyDescent="0.2">
      <c r="A101" s="41" t="s">
        <v>161</v>
      </c>
      <c r="B101" s="3">
        <v>351</v>
      </c>
      <c r="C101" s="3" t="s">
        <v>162</v>
      </c>
      <c r="D101" s="2" t="s">
        <v>38</v>
      </c>
      <c r="E101" s="42">
        <v>255</v>
      </c>
      <c r="F101" s="2" t="s">
        <v>163</v>
      </c>
      <c r="G101" s="44">
        <v>4</v>
      </c>
      <c r="H101" s="3" t="s">
        <v>65</v>
      </c>
      <c r="I101" s="44">
        <v>5.75</v>
      </c>
      <c r="J101" s="46">
        <v>255000</v>
      </c>
      <c r="K101" s="46">
        <v>0</v>
      </c>
      <c r="L101" s="46">
        <v>0</v>
      </c>
      <c r="M101" s="46"/>
      <c r="N101" s="46"/>
    </row>
    <row r="102" spans="1:14" x14ac:dyDescent="0.2">
      <c r="A102" s="41" t="s">
        <v>161</v>
      </c>
      <c r="B102" s="3">
        <v>351</v>
      </c>
      <c r="C102" s="3" t="s">
        <v>162</v>
      </c>
      <c r="D102" s="2" t="s">
        <v>38</v>
      </c>
      <c r="E102" s="42">
        <v>69</v>
      </c>
      <c r="F102" s="2" t="s">
        <v>164</v>
      </c>
      <c r="G102" s="44">
        <v>4</v>
      </c>
      <c r="H102" s="3" t="s">
        <v>65</v>
      </c>
      <c r="I102" s="44">
        <v>5.75</v>
      </c>
      <c r="J102" s="46">
        <v>69000</v>
      </c>
      <c r="K102" s="46">
        <v>0</v>
      </c>
      <c r="L102" s="46">
        <v>0</v>
      </c>
      <c r="M102" s="46"/>
      <c r="N102" s="46"/>
    </row>
    <row r="103" spans="1:14" x14ac:dyDescent="0.2">
      <c r="A103" s="41" t="s">
        <v>165</v>
      </c>
      <c r="B103" s="3">
        <v>351</v>
      </c>
      <c r="C103" s="3" t="s">
        <v>162</v>
      </c>
      <c r="D103" s="2" t="s">
        <v>38</v>
      </c>
      <c r="E103" s="42">
        <v>305</v>
      </c>
      <c r="F103" s="2" t="s">
        <v>166</v>
      </c>
      <c r="G103" s="44">
        <v>6</v>
      </c>
      <c r="H103" s="3" t="s">
        <v>65</v>
      </c>
      <c r="I103" s="44">
        <v>22.5</v>
      </c>
      <c r="J103" s="46">
        <v>305000</v>
      </c>
      <c r="K103" s="46">
        <v>257739.51</v>
      </c>
      <c r="L103" s="46">
        <v>5859138</v>
      </c>
      <c r="M103" s="46">
        <v>8542</v>
      </c>
      <c r="N103" s="46">
        <v>5867680</v>
      </c>
    </row>
    <row r="104" spans="1:14" x14ac:dyDescent="0.2">
      <c r="A104" s="41" t="s">
        <v>165</v>
      </c>
      <c r="B104" s="3">
        <v>351</v>
      </c>
      <c r="C104" s="3" t="s">
        <v>162</v>
      </c>
      <c r="D104" s="2" t="s">
        <v>38</v>
      </c>
      <c r="E104" s="42">
        <v>77</v>
      </c>
      <c r="F104" s="2" t="s">
        <v>167</v>
      </c>
      <c r="G104" s="44">
        <v>6</v>
      </c>
      <c r="H104" s="3" t="s">
        <v>65</v>
      </c>
      <c r="I104" s="44">
        <v>22.5</v>
      </c>
      <c r="J104" s="46">
        <v>77000</v>
      </c>
      <c r="K104" s="46">
        <v>65069.03</v>
      </c>
      <c r="L104" s="46">
        <v>1479201</v>
      </c>
      <c r="M104" s="46">
        <v>2156</v>
      </c>
      <c r="N104" s="46">
        <v>1481357</v>
      </c>
    </row>
    <row r="105" spans="1:14" x14ac:dyDescent="0.2">
      <c r="A105" s="41" t="s">
        <v>165</v>
      </c>
      <c r="B105" s="3">
        <v>351</v>
      </c>
      <c r="C105" s="3" t="s">
        <v>162</v>
      </c>
      <c r="D105" s="2" t="s">
        <v>38</v>
      </c>
      <c r="E105" s="42">
        <v>29</v>
      </c>
      <c r="F105" s="2" t="s">
        <v>168</v>
      </c>
      <c r="G105" s="44">
        <v>6</v>
      </c>
      <c r="H105" s="3" t="s">
        <v>65</v>
      </c>
      <c r="I105" s="44">
        <v>25.5</v>
      </c>
      <c r="J105" s="46">
        <v>29000</v>
      </c>
      <c r="K105" s="46">
        <v>43834.19</v>
      </c>
      <c r="L105" s="46">
        <v>996473</v>
      </c>
      <c r="M105" s="46">
        <v>1453</v>
      </c>
      <c r="N105" s="46">
        <v>997926</v>
      </c>
    </row>
    <row r="106" spans="1:14" x14ac:dyDescent="0.2">
      <c r="A106" s="41" t="s">
        <v>169</v>
      </c>
      <c r="B106" s="3">
        <v>351</v>
      </c>
      <c r="C106" s="3" t="s">
        <v>162</v>
      </c>
      <c r="D106" s="2" t="s">
        <v>38</v>
      </c>
      <c r="E106" s="42">
        <v>29</v>
      </c>
      <c r="F106" s="2" t="s">
        <v>170</v>
      </c>
      <c r="G106" s="44">
        <v>4.5</v>
      </c>
      <c r="H106" s="3" t="s">
        <v>65</v>
      </c>
      <c r="I106" s="44">
        <v>26</v>
      </c>
      <c r="J106" s="46">
        <v>29000</v>
      </c>
      <c r="K106" s="46">
        <v>41544.58</v>
      </c>
      <c r="L106" s="46">
        <v>944424</v>
      </c>
      <c r="M106" s="46">
        <v>1040</v>
      </c>
      <c r="N106" s="46">
        <v>945464</v>
      </c>
    </row>
    <row r="107" spans="1:14" x14ac:dyDescent="0.2">
      <c r="A107" s="41" t="s">
        <v>171</v>
      </c>
      <c r="B107" s="3">
        <v>351</v>
      </c>
      <c r="C107" s="3" t="s">
        <v>172</v>
      </c>
      <c r="D107" s="2" t="s">
        <v>38</v>
      </c>
      <c r="E107" s="42">
        <v>205</v>
      </c>
      <c r="F107" s="2" t="s">
        <v>173</v>
      </c>
      <c r="G107" s="44">
        <v>4</v>
      </c>
      <c r="H107" s="3" t="s">
        <v>65</v>
      </c>
      <c r="I107" s="44">
        <v>5.75</v>
      </c>
      <c r="J107" s="46">
        <v>205000</v>
      </c>
      <c r="K107" s="46">
        <v>0</v>
      </c>
      <c r="L107" s="46">
        <v>0</v>
      </c>
      <c r="M107" s="46"/>
      <c r="N107" s="46"/>
    </row>
    <row r="108" spans="1:14" x14ac:dyDescent="0.2">
      <c r="A108" s="41" t="s">
        <v>171</v>
      </c>
      <c r="B108" s="3">
        <v>351</v>
      </c>
      <c r="C108" s="3" t="s">
        <v>172</v>
      </c>
      <c r="D108" s="2" t="s">
        <v>38</v>
      </c>
      <c r="E108" s="42">
        <v>57</v>
      </c>
      <c r="F108" s="2" t="s">
        <v>174</v>
      </c>
      <c r="G108" s="44">
        <v>4</v>
      </c>
      <c r="H108" s="3" t="s">
        <v>65</v>
      </c>
      <c r="I108" s="44">
        <v>5.75</v>
      </c>
      <c r="J108" s="46">
        <v>57000</v>
      </c>
      <c r="K108" s="46">
        <v>0</v>
      </c>
      <c r="L108" s="46">
        <v>0</v>
      </c>
      <c r="M108" s="46"/>
      <c r="N108" s="46"/>
    </row>
    <row r="109" spans="1:14" x14ac:dyDescent="0.2">
      <c r="A109" s="41" t="s">
        <v>175</v>
      </c>
      <c r="B109" s="3">
        <v>351</v>
      </c>
      <c r="C109" s="3" t="s">
        <v>172</v>
      </c>
      <c r="D109" s="2" t="s">
        <v>38</v>
      </c>
      <c r="E109" s="42">
        <v>270</v>
      </c>
      <c r="F109" s="2" t="s">
        <v>176</v>
      </c>
      <c r="G109" s="44">
        <v>5.6</v>
      </c>
      <c r="H109" s="3" t="s">
        <v>65</v>
      </c>
      <c r="I109" s="44">
        <v>19.75</v>
      </c>
      <c r="J109" s="46">
        <v>270000</v>
      </c>
      <c r="K109" s="46">
        <v>220795.75</v>
      </c>
      <c r="L109" s="46">
        <v>5019303</v>
      </c>
      <c r="M109" s="46">
        <v>6842</v>
      </c>
      <c r="N109" s="46">
        <v>5026145</v>
      </c>
    </row>
    <row r="110" spans="1:14" x14ac:dyDescent="0.2">
      <c r="A110" s="41" t="s">
        <v>177</v>
      </c>
      <c r="B110" s="3">
        <v>351</v>
      </c>
      <c r="C110" s="3" t="s">
        <v>172</v>
      </c>
      <c r="D110" s="2" t="s">
        <v>38</v>
      </c>
      <c r="E110" s="42">
        <v>69</v>
      </c>
      <c r="F110" s="2" t="s">
        <v>178</v>
      </c>
      <c r="G110" s="44">
        <v>5.6</v>
      </c>
      <c r="H110" s="3" t="s">
        <v>65</v>
      </c>
      <c r="I110" s="44">
        <v>19.75</v>
      </c>
      <c r="J110" s="46">
        <v>69000</v>
      </c>
      <c r="K110" s="46">
        <v>56425.72</v>
      </c>
      <c r="L110" s="46">
        <v>1282714</v>
      </c>
      <c r="M110" s="46">
        <v>1749</v>
      </c>
      <c r="N110" s="46">
        <v>1284463</v>
      </c>
    </row>
    <row r="111" spans="1:14" x14ac:dyDescent="0.2">
      <c r="A111" s="41" t="s">
        <v>179</v>
      </c>
      <c r="B111" s="3">
        <v>351</v>
      </c>
      <c r="C111" s="3" t="s">
        <v>172</v>
      </c>
      <c r="D111" s="2" t="s">
        <v>38</v>
      </c>
      <c r="E111" s="42">
        <v>20</v>
      </c>
      <c r="F111" s="2" t="s">
        <v>180</v>
      </c>
      <c r="G111" s="44">
        <v>6</v>
      </c>
      <c r="H111" s="3" t="s">
        <v>65</v>
      </c>
      <c r="I111" s="44">
        <v>25.25</v>
      </c>
      <c r="J111" s="46">
        <v>20000</v>
      </c>
      <c r="K111" s="46">
        <v>29607.98</v>
      </c>
      <c r="L111" s="46">
        <v>673072</v>
      </c>
      <c r="M111" s="46">
        <v>981</v>
      </c>
      <c r="N111" s="46">
        <v>674053</v>
      </c>
    </row>
    <row r="112" spans="1:14" x14ac:dyDescent="0.2">
      <c r="A112" s="41" t="s">
        <v>175</v>
      </c>
      <c r="B112" s="3">
        <v>351</v>
      </c>
      <c r="C112" s="3" t="s">
        <v>172</v>
      </c>
      <c r="D112" s="2" t="s">
        <v>38</v>
      </c>
      <c r="E112" s="42">
        <v>46</v>
      </c>
      <c r="F112" s="2" t="s">
        <v>181</v>
      </c>
      <c r="G112" s="44">
        <v>4.5</v>
      </c>
      <c r="H112" s="3" t="s">
        <v>65</v>
      </c>
      <c r="I112" s="44">
        <v>25.75</v>
      </c>
      <c r="J112" s="46">
        <v>46000</v>
      </c>
      <c r="K112" s="46">
        <v>64938.48</v>
      </c>
      <c r="L112" s="46">
        <v>1476233</v>
      </c>
      <c r="M112" s="46">
        <v>1625</v>
      </c>
      <c r="N112" s="46">
        <v>1477858</v>
      </c>
    </row>
    <row r="113" spans="1:14" x14ac:dyDescent="0.2">
      <c r="A113" s="41"/>
      <c r="D113" s="2"/>
      <c r="E113" s="42"/>
      <c r="F113" s="2"/>
      <c r="G113" s="44"/>
      <c r="H113" s="3"/>
      <c r="I113" s="44"/>
      <c r="J113" s="46"/>
      <c r="K113" s="46"/>
      <c r="L113" s="46"/>
      <c r="M113" s="46"/>
      <c r="N113" s="46"/>
    </row>
    <row r="114" spans="1:14" x14ac:dyDescent="0.2">
      <c r="A114" s="41" t="s">
        <v>92</v>
      </c>
      <c r="B114" s="3">
        <v>363</v>
      </c>
      <c r="C114" s="3" t="s">
        <v>182</v>
      </c>
      <c r="D114" s="2" t="s">
        <v>38</v>
      </c>
      <c r="E114" s="42">
        <v>400</v>
      </c>
      <c r="F114" s="2" t="s">
        <v>183</v>
      </c>
      <c r="G114" s="44">
        <v>5</v>
      </c>
      <c r="H114" s="3" t="s">
        <v>184</v>
      </c>
      <c r="I114" s="44">
        <v>17.5</v>
      </c>
      <c r="J114" s="46">
        <v>400000</v>
      </c>
      <c r="K114" s="46">
        <v>239267.78</v>
      </c>
      <c r="L114" s="46">
        <v>5439224</v>
      </c>
      <c r="M114" s="46">
        <v>4289</v>
      </c>
      <c r="N114" s="46">
        <v>5443513</v>
      </c>
    </row>
    <row r="115" spans="1:14" x14ac:dyDescent="0.2">
      <c r="A115" s="41" t="s">
        <v>92</v>
      </c>
      <c r="B115" s="3">
        <v>363</v>
      </c>
      <c r="C115" s="3" t="s">
        <v>182</v>
      </c>
      <c r="D115" s="2" t="s">
        <v>38</v>
      </c>
      <c r="E115" s="42">
        <v>96</v>
      </c>
      <c r="F115" s="2" t="s">
        <v>185</v>
      </c>
      <c r="G115" s="44">
        <v>5</v>
      </c>
      <c r="H115" s="3" t="s">
        <v>184</v>
      </c>
      <c r="I115" s="44">
        <v>17.5</v>
      </c>
      <c r="J115" s="46">
        <v>96000</v>
      </c>
      <c r="K115" s="46">
        <v>57424.27</v>
      </c>
      <c r="L115" s="46">
        <v>1305414</v>
      </c>
      <c r="M115" s="46">
        <v>1029</v>
      </c>
      <c r="N115" s="46">
        <v>1306443</v>
      </c>
    </row>
    <row r="116" spans="1:14" x14ac:dyDescent="0.2">
      <c r="A116" s="41" t="s">
        <v>148</v>
      </c>
      <c r="B116" s="3">
        <v>363</v>
      </c>
      <c r="C116" s="3" t="s">
        <v>182</v>
      </c>
      <c r="D116" s="2" t="s">
        <v>38</v>
      </c>
      <c r="E116" s="54">
        <v>1E-3</v>
      </c>
      <c r="F116" s="2" t="s">
        <v>186</v>
      </c>
      <c r="G116" s="44">
        <v>0</v>
      </c>
      <c r="H116" s="3" t="s">
        <v>184</v>
      </c>
      <c r="I116" s="44">
        <v>17.5</v>
      </c>
      <c r="J116" s="46">
        <v>1</v>
      </c>
      <c r="K116" s="46">
        <v>1</v>
      </c>
      <c r="L116" s="46">
        <v>23</v>
      </c>
      <c r="M116" s="46"/>
      <c r="N116" s="46">
        <v>23</v>
      </c>
    </row>
    <row r="117" spans="1:14" x14ac:dyDescent="0.2">
      <c r="A117" s="41" t="s">
        <v>62</v>
      </c>
      <c r="B117" s="3">
        <v>367</v>
      </c>
      <c r="C117" s="3" t="s">
        <v>187</v>
      </c>
      <c r="D117" s="2" t="s">
        <v>38</v>
      </c>
      <c r="E117" s="42">
        <v>321.5</v>
      </c>
      <c r="F117" s="2" t="s">
        <v>188</v>
      </c>
      <c r="G117" s="44">
        <v>5.5</v>
      </c>
      <c r="H117" s="3" t="s">
        <v>65</v>
      </c>
      <c r="I117" s="44">
        <v>19</v>
      </c>
      <c r="J117" s="46">
        <v>321500</v>
      </c>
      <c r="K117" s="46">
        <v>155655</v>
      </c>
      <c r="L117" s="46">
        <v>3538472</v>
      </c>
      <c r="M117" s="46">
        <v>15894</v>
      </c>
      <c r="N117" s="46">
        <v>3554366</v>
      </c>
    </row>
    <row r="118" spans="1:14" x14ac:dyDescent="0.2">
      <c r="A118" s="41" t="s">
        <v>62</v>
      </c>
      <c r="B118" s="3">
        <v>367</v>
      </c>
      <c r="C118" s="3" t="s">
        <v>187</v>
      </c>
      <c r="D118" s="2" t="s">
        <v>38</v>
      </c>
      <c r="E118" s="42">
        <v>452.5</v>
      </c>
      <c r="F118" s="2" t="s">
        <v>189</v>
      </c>
      <c r="G118" s="44">
        <v>5.9</v>
      </c>
      <c r="H118" s="3" t="s">
        <v>65</v>
      </c>
      <c r="I118" s="44">
        <v>21.5</v>
      </c>
      <c r="J118" s="46">
        <v>452500</v>
      </c>
      <c r="K118" s="46">
        <v>317417</v>
      </c>
      <c r="L118" s="46">
        <v>7215774</v>
      </c>
      <c r="M118" s="46">
        <v>34719</v>
      </c>
      <c r="N118" s="46">
        <v>7250493</v>
      </c>
    </row>
    <row r="119" spans="1:14" x14ac:dyDescent="0.2">
      <c r="A119" s="41" t="s">
        <v>66</v>
      </c>
      <c r="B119" s="3">
        <v>367</v>
      </c>
      <c r="C119" s="3" t="s">
        <v>187</v>
      </c>
      <c r="D119" s="2" t="s">
        <v>38</v>
      </c>
      <c r="E119" s="42">
        <v>31</v>
      </c>
      <c r="F119" s="2" t="s">
        <v>190</v>
      </c>
      <c r="G119" s="44">
        <v>6.3</v>
      </c>
      <c r="H119" s="3" t="s">
        <v>65</v>
      </c>
      <c r="I119" s="44">
        <v>21.5</v>
      </c>
      <c r="J119" s="46">
        <v>31000</v>
      </c>
      <c r="K119" s="46">
        <v>52107</v>
      </c>
      <c r="L119" s="46">
        <v>1184537</v>
      </c>
      <c r="M119" s="46">
        <v>6077</v>
      </c>
      <c r="N119" s="46">
        <v>1190614</v>
      </c>
    </row>
    <row r="120" spans="1:14" x14ac:dyDescent="0.2">
      <c r="A120" s="41" t="s">
        <v>66</v>
      </c>
      <c r="B120" s="3">
        <v>367</v>
      </c>
      <c r="C120" s="3" t="s">
        <v>187</v>
      </c>
      <c r="D120" s="2" t="s">
        <v>38</v>
      </c>
      <c r="E120" s="42">
        <v>51.8</v>
      </c>
      <c r="F120" s="2" t="s">
        <v>191</v>
      </c>
      <c r="G120" s="44">
        <v>6.3</v>
      </c>
      <c r="H120" s="3" t="s">
        <v>65</v>
      </c>
      <c r="I120" s="44">
        <v>21.5</v>
      </c>
      <c r="J120" s="46">
        <v>51800</v>
      </c>
      <c r="K120" s="46">
        <v>87069</v>
      </c>
      <c r="L120" s="46">
        <v>1979321</v>
      </c>
      <c r="M120" s="46">
        <v>10154</v>
      </c>
      <c r="N120" s="46">
        <v>1989475</v>
      </c>
    </row>
    <row r="121" spans="1:14" x14ac:dyDescent="0.2">
      <c r="A121" s="41"/>
      <c r="D121" s="2"/>
      <c r="E121" s="42"/>
      <c r="F121" s="2"/>
      <c r="G121" s="44"/>
      <c r="H121" s="3"/>
      <c r="I121" s="44"/>
      <c r="J121" s="46"/>
      <c r="K121" s="46"/>
      <c r="L121" s="46"/>
      <c r="M121" s="46"/>
      <c r="N121" s="46"/>
    </row>
    <row r="122" spans="1:14" x14ac:dyDescent="0.2">
      <c r="A122" s="41" t="s">
        <v>192</v>
      </c>
      <c r="B122" s="3">
        <v>383</v>
      </c>
      <c r="C122" s="3" t="s">
        <v>162</v>
      </c>
      <c r="D122" s="2" t="s">
        <v>38</v>
      </c>
      <c r="E122" s="42">
        <v>1250</v>
      </c>
      <c r="F122" s="2" t="s">
        <v>99</v>
      </c>
      <c r="G122" s="44">
        <v>4.5</v>
      </c>
      <c r="H122" s="3" t="s">
        <v>57</v>
      </c>
      <c r="I122" s="44">
        <v>22</v>
      </c>
      <c r="J122" s="46">
        <v>1250000</v>
      </c>
      <c r="K122" s="46">
        <v>425869</v>
      </c>
      <c r="L122" s="46">
        <v>9681191</v>
      </c>
      <c r="M122" s="46">
        <v>5911</v>
      </c>
      <c r="N122" s="46">
        <v>9687102</v>
      </c>
    </row>
    <row r="123" spans="1:14" x14ac:dyDescent="0.2">
      <c r="A123" s="41" t="s">
        <v>193</v>
      </c>
      <c r="B123" s="3">
        <v>383</v>
      </c>
      <c r="C123" s="3" t="s">
        <v>162</v>
      </c>
      <c r="D123" s="2" t="s">
        <v>38</v>
      </c>
      <c r="E123" s="54">
        <v>161</v>
      </c>
      <c r="F123" s="2" t="s">
        <v>58</v>
      </c>
      <c r="G123" s="44">
        <v>6</v>
      </c>
      <c r="H123" s="3" t="s">
        <v>57</v>
      </c>
      <c r="I123" s="44">
        <v>22</v>
      </c>
      <c r="J123" s="46">
        <v>161000</v>
      </c>
      <c r="K123" s="46">
        <v>255367</v>
      </c>
      <c r="L123" s="46">
        <v>5805204</v>
      </c>
      <c r="M123" s="46">
        <v>18834</v>
      </c>
      <c r="N123" s="46">
        <v>5824038</v>
      </c>
    </row>
    <row r="124" spans="1:14" x14ac:dyDescent="0.2">
      <c r="A124" s="41" t="s">
        <v>69</v>
      </c>
      <c r="B124" s="3">
        <v>392</v>
      </c>
      <c r="C124" s="3" t="s">
        <v>194</v>
      </c>
      <c r="D124" s="2" t="s">
        <v>38</v>
      </c>
      <c r="E124" s="42">
        <v>240</v>
      </c>
      <c r="F124" s="2" t="s">
        <v>195</v>
      </c>
      <c r="G124" s="44">
        <v>3.5</v>
      </c>
      <c r="H124" s="3" t="s">
        <v>57</v>
      </c>
      <c r="I124" s="44">
        <v>7</v>
      </c>
      <c r="J124" s="46">
        <v>240000</v>
      </c>
      <c r="K124" s="46">
        <v>0</v>
      </c>
      <c r="L124" s="46">
        <v>0</v>
      </c>
      <c r="M124" s="46"/>
      <c r="N124" s="46"/>
    </row>
    <row r="125" spans="1:14" x14ac:dyDescent="0.2">
      <c r="A125" s="41" t="s">
        <v>196</v>
      </c>
      <c r="B125" s="3">
        <v>392</v>
      </c>
      <c r="C125" s="3" t="s">
        <v>194</v>
      </c>
      <c r="D125" s="2" t="s">
        <v>38</v>
      </c>
      <c r="E125" s="42">
        <v>245</v>
      </c>
      <c r="F125" s="2" t="s">
        <v>190</v>
      </c>
      <c r="G125" s="44">
        <v>4.5</v>
      </c>
      <c r="H125" s="3" t="s">
        <v>57</v>
      </c>
      <c r="I125" s="44">
        <v>11</v>
      </c>
      <c r="J125" s="46">
        <v>119805</v>
      </c>
      <c r="K125" s="46">
        <v>94748.63</v>
      </c>
      <c r="L125" s="46">
        <v>2153901</v>
      </c>
      <c r="M125" s="46">
        <v>15713</v>
      </c>
      <c r="N125" s="46">
        <v>2169614</v>
      </c>
    </row>
    <row r="126" spans="1:14" x14ac:dyDescent="0.2">
      <c r="A126" s="41" t="s">
        <v>196</v>
      </c>
      <c r="B126" s="3">
        <v>392</v>
      </c>
      <c r="C126" s="3" t="s">
        <v>194</v>
      </c>
      <c r="D126" s="2" t="s">
        <v>38</v>
      </c>
      <c r="E126" s="55" t="s">
        <v>197</v>
      </c>
      <c r="F126" s="2" t="s">
        <v>198</v>
      </c>
      <c r="G126" s="44">
        <v>4.5</v>
      </c>
      <c r="H126" s="3" t="s">
        <v>57</v>
      </c>
      <c r="I126" s="44">
        <v>11</v>
      </c>
      <c r="J126" s="46">
        <v>161.99</v>
      </c>
      <c r="K126" s="46">
        <v>154.18</v>
      </c>
      <c r="L126" s="46">
        <v>3505</v>
      </c>
      <c r="M126" s="46">
        <v>26</v>
      </c>
      <c r="N126" s="46">
        <v>3531</v>
      </c>
    </row>
    <row r="127" spans="1:14" x14ac:dyDescent="0.2">
      <c r="A127" s="41" t="s">
        <v>196</v>
      </c>
      <c r="B127" s="3">
        <v>392</v>
      </c>
      <c r="C127" s="3" t="s">
        <v>194</v>
      </c>
      <c r="D127" s="2" t="s">
        <v>38</v>
      </c>
      <c r="E127" s="55" t="s">
        <v>197</v>
      </c>
      <c r="F127" s="2" t="s">
        <v>199</v>
      </c>
      <c r="G127" s="44">
        <v>5</v>
      </c>
      <c r="H127" s="3" t="s">
        <v>57</v>
      </c>
      <c r="I127" s="44">
        <v>11.5</v>
      </c>
      <c r="J127" s="46">
        <v>197537.91</v>
      </c>
      <c r="K127" s="46">
        <v>200803.37</v>
      </c>
      <c r="L127" s="46">
        <v>4564821</v>
      </c>
      <c r="M127" s="46"/>
      <c r="N127" s="46">
        <v>4564821</v>
      </c>
    </row>
    <row r="129" spans="1:14" x14ac:dyDescent="0.2">
      <c r="A129" s="41" t="s">
        <v>62</v>
      </c>
      <c r="B129" s="3">
        <v>420</v>
      </c>
      <c r="C129" s="3" t="s">
        <v>200</v>
      </c>
      <c r="D129" s="2" t="s">
        <v>38</v>
      </c>
      <c r="E129" s="42">
        <v>507</v>
      </c>
      <c r="F129" s="2" t="s">
        <v>201</v>
      </c>
      <c r="G129" s="44">
        <v>4.5</v>
      </c>
      <c r="H129" s="3" t="s">
        <v>40</v>
      </c>
      <c r="I129" s="44">
        <v>19.5</v>
      </c>
      <c r="J129" s="46">
        <v>507000</v>
      </c>
      <c r="K129" s="46">
        <v>186603</v>
      </c>
      <c r="L129" s="46">
        <v>4242007</v>
      </c>
      <c r="M129" s="46">
        <v>15646</v>
      </c>
      <c r="N129" s="46">
        <v>4257653</v>
      </c>
    </row>
    <row r="130" spans="1:14" x14ac:dyDescent="0.2">
      <c r="A130" s="41" t="s">
        <v>62</v>
      </c>
      <c r="B130" s="3">
        <v>420</v>
      </c>
      <c r="C130" s="3" t="s">
        <v>200</v>
      </c>
      <c r="D130" s="2" t="s">
        <v>38</v>
      </c>
      <c r="E130" s="42">
        <v>91</v>
      </c>
      <c r="F130" s="2" t="s">
        <v>202</v>
      </c>
      <c r="G130" s="44">
        <v>4.5</v>
      </c>
      <c r="H130" s="3" t="s">
        <v>40</v>
      </c>
      <c r="I130" s="44">
        <v>19.5</v>
      </c>
      <c r="J130" s="46">
        <v>91000</v>
      </c>
      <c r="K130" s="46">
        <v>64813</v>
      </c>
      <c r="L130" s="46">
        <v>1473380</v>
      </c>
      <c r="M130" s="46">
        <v>5434</v>
      </c>
      <c r="N130" s="46">
        <v>1478814</v>
      </c>
    </row>
    <row r="131" spans="1:14" x14ac:dyDescent="0.2">
      <c r="A131" s="41" t="s">
        <v>66</v>
      </c>
      <c r="B131" s="3">
        <v>420</v>
      </c>
      <c r="C131" s="3" t="s">
        <v>200</v>
      </c>
      <c r="D131" s="2" t="s">
        <v>38</v>
      </c>
      <c r="E131" s="42">
        <v>32</v>
      </c>
      <c r="F131" s="2" t="s">
        <v>203</v>
      </c>
      <c r="G131" s="44">
        <v>4.5</v>
      </c>
      <c r="H131" s="3" t="s">
        <v>40</v>
      </c>
      <c r="I131" s="44">
        <v>19.5</v>
      </c>
      <c r="J131" s="46">
        <v>32000</v>
      </c>
      <c r="K131" s="46">
        <v>44517</v>
      </c>
      <c r="L131" s="46">
        <v>1011996</v>
      </c>
      <c r="M131" s="46">
        <v>3733</v>
      </c>
      <c r="N131" s="46">
        <v>1015729</v>
      </c>
    </row>
    <row r="132" spans="1:14" x14ac:dyDescent="0.2">
      <c r="A132" s="41" t="s">
        <v>66</v>
      </c>
      <c r="B132" s="3">
        <v>420</v>
      </c>
      <c r="C132" s="3" t="s">
        <v>200</v>
      </c>
      <c r="D132" s="2" t="s">
        <v>38</v>
      </c>
      <c r="E132" s="42">
        <v>28</v>
      </c>
      <c r="F132" s="2" t="s">
        <v>204</v>
      </c>
      <c r="G132" s="44">
        <v>4.5</v>
      </c>
      <c r="H132" s="3" t="s">
        <v>40</v>
      </c>
      <c r="I132" s="44">
        <v>19.5</v>
      </c>
      <c r="J132" s="46">
        <v>28000</v>
      </c>
      <c r="K132" s="46">
        <v>38952</v>
      </c>
      <c r="L132" s="46">
        <v>885488</v>
      </c>
      <c r="M132" s="46">
        <v>3266</v>
      </c>
      <c r="N132" s="46">
        <v>888754</v>
      </c>
    </row>
    <row r="133" spans="1:14" x14ac:dyDescent="0.2">
      <c r="A133" s="41" t="s">
        <v>66</v>
      </c>
      <c r="B133" s="3">
        <v>420</v>
      </c>
      <c r="C133" s="3" t="s">
        <v>200</v>
      </c>
      <c r="D133" s="2" t="s">
        <v>38</v>
      </c>
      <c r="E133" s="42">
        <v>25</v>
      </c>
      <c r="F133" s="2" t="s">
        <v>205</v>
      </c>
      <c r="G133" s="44">
        <v>4.5</v>
      </c>
      <c r="H133" s="3" t="s">
        <v>40</v>
      </c>
      <c r="I133" s="44">
        <v>19.5</v>
      </c>
      <c r="J133" s="46">
        <v>25000</v>
      </c>
      <c r="K133" s="46">
        <v>34779</v>
      </c>
      <c r="L133" s="46">
        <v>790624</v>
      </c>
      <c r="M133" s="46">
        <v>2916</v>
      </c>
      <c r="N133" s="46">
        <v>793540</v>
      </c>
    </row>
    <row r="134" spans="1:14" x14ac:dyDescent="0.2">
      <c r="A134" s="41"/>
      <c r="D134" s="2"/>
      <c r="E134" s="42"/>
      <c r="F134" s="2"/>
      <c r="G134" s="44"/>
      <c r="H134" s="3"/>
      <c r="I134" s="44"/>
      <c r="J134" s="46"/>
      <c r="K134" s="46"/>
      <c r="L134" s="46"/>
      <c r="M134" s="46"/>
      <c r="N134" s="46"/>
    </row>
    <row r="135" spans="1:14" x14ac:dyDescent="0.2">
      <c r="A135" s="41" t="s">
        <v>206</v>
      </c>
      <c r="B135" s="3">
        <v>430</v>
      </c>
      <c r="C135" s="3" t="s">
        <v>207</v>
      </c>
      <c r="D135" s="2" t="s">
        <v>38</v>
      </c>
      <c r="E135" s="46">
        <v>3660</v>
      </c>
      <c r="F135" s="2" t="s">
        <v>208</v>
      </c>
      <c r="G135" s="44">
        <v>3</v>
      </c>
      <c r="H135" s="3" t="s">
        <v>184</v>
      </c>
      <c r="I135" s="44">
        <v>11.42</v>
      </c>
      <c r="J135" s="46">
        <v>3660000</v>
      </c>
      <c r="K135" s="56">
        <v>1344621.5604000001</v>
      </c>
      <c r="L135" s="46">
        <v>30567000</v>
      </c>
      <c r="M135" s="49">
        <v>35187</v>
      </c>
      <c r="N135" s="50">
        <v>30602187</v>
      </c>
    </row>
    <row r="136" spans="1:14" x14ac:dyDescent="0.2">
      <c r="A136" s="41" t="s">
        <v>206</v>
      </c>
      <c r="B136" s="3">
        <v>430</v>
      </c>
      <c r="C136" s="3" t="s">
        <v>207</v>
      </c>
      <c r="D136" s="2" t="s">
        <v>38</v>
      </c>
      <c r="E136" s="46">
        <v>479</v>
      </c>
      <c r="F136" s="2" t="s">
        <v>209</v>
      </c>
      <c r="G136" s="44">
        <v>4</v>
      </c>
      <c r="H136" s="3" t="s">
        <v>184</v>
      </c>
      <c r="I136" s="44">
        <v>11.42</v>
      </c>
      <c r="J136" s="46">
        <v>479000</v>
      </c>
      <c r="K136" s="56">
        <v>327377.70880000002</v>
      </c>
      <c r="L136" s="46">
        <v>7442209</v>
      </c>
      <c r="M136" s="49">
        <v>11144</v>
      </c>
      <c r="N136" s="50">
        <v>7453353</v>
      </c>
    </row>
    <row r="137" spans="1:14" x14ac:dyDescent="0.2">
      <c r="A137" s="41" t="s">
        <v>210</v>
      </c>
      <c r="B137" s="3">
        <v>430</v>
      </c>
      <c r="C137" s="3" t="s">
        <v>207</v>
      </c>
      <c r="D137" s="2" t="s">
        <v>38</v>
      </c>
      <c r="E137" s="54">
        <v>1.5349999999999999</v>
      </c>
      <c r="F137" s="2" t="s">
        <v>211</v>
      </c>
      <c r="G137" s="44">
        <v>10</v>
      </c>
      <c r="H137" s="3" t="s">
        <v>184</v>
      </c>
      <c r="I137" s="44">
        <v>11.42</v>
      </c>
      <c r="J137" s="46">
        <v>1535</v>
      </c>
      <c r="K137" s="46">
        <v>2993.62</v>
      </c>
      <c r="L137" s="46">
        <v>68053</v>
      </c>
      <c r="M137" s="46">
        <v>34236</v>
      </c>
      <c r="N137" s="46">
        <v>102289</v>
      </c>
    </row>
    <row r="138" spans="1:14" x14ac:dyDescent="0.2">
      <c r="A138" s="41" t="s">
        <v>212</v>
      </c>
      <c r="B138" s="3">
        <v>436</v>
      </c>
      <c r="C138" s="3" t="s">
        <v>213</v>
      </c>
      <c r="D138" s="2" t="s">
        <v>214</v>
      </c>
      <c r="E138" s="46">
        <v>22000000</v>
      </c>
      <c r="F138" s="3" t="s">
        <v>215</v>
      </c>
      <c r="G138" s="44">
        <v>5.5</v>
      </c>
      <c r="H138" s="3" t="s">
        <v>184</v>
      </c>
      <c r="I138" s="44">
        <v>6</v>
      </c>
      <c r="J138" s="46">
        <v>22000000000</v>
      </c>
      <c r="K138" s="46">
        <v>0</v>
      </c>
      <c r="L138" s="46">
        <v>0</v>
      </c>
      <c r="M138" s="46"/>
      <c r="N138" s="46"/>
    </row>
    <row r="139" spans="1:14" x14ac:dyDescent="0.2">
      <c r="A139" s="41" t="s">
        <v>216</v>
      </c>
      <c r="B139" s="3">
        <v>436</v>
      </c>
      <c r="C139" s="3" t="s">
        <v>213</v>
      </c>
      <c r="D139" s="2" t="s">
        <v>214</v>
      </c>
      <c r="E139" s="46">
        <v>14100000</v>
      </c>
      <c r="F139" s="3" t="s">
        <v>217</v>
      </c>
      <c r="G139" s="44">
        <v>10</v>
      </c>
      <c r="H139" s="3" t="s">
        <v>184</v>
      </c>
      <c r="I139" s="44">
        <v>6</v>
      </c>
      <c r="J139" s="46">
        <v>14100000000</v>
      </c>
      <c r="K139" s="46">
        <v>0</v>
      </c>
      <c r="L139" s="46">
        <v>0</v>
      </c>
      <c r="M139" s="46"/>
      <c r="N139" s="46"/>
    </row>
    <row r="140" spans="1:14" x14ac:dyDescent="0.2">
      <c r="A140" s="41"/>
      <c r="D140" s="2"/>
      <c r="E140" s="46"/>
      <c r="F140" s="3"/>
      <c r="G140" s="44"/>
      <c r="H140" s="3"/>
      <c r="I140" s="44"/>
      <c r="J140" s="46"/>
      <c r="K140" s="46"/>
      <c r="L140" s="46"/>
      <c r="M140" s="46"/>
      <c r="N140" s="46"/>
    </row>
    <row r="141" spans="1:14" x14ac:dyDescent="0.2">
      <c r="A141" s="41" t="s">
        <v>218</v>
      </c>
      <c r="B141" s="3">
        <v>437</v>
      </c>
      <c r="C141" s="3" t="s">
        <v>219</v>
      </c>
      <c r="D141" s="2" t="s">
        <v>38</v>
      </c>
      <c r="E141" s="46">
        <v>110</v>
      </c>
      <c r="F141" s="2" t="s">
        <v>220</v>
      </c>
      <c r="G141" s="44">
        <v>3</v>
      </c>
      <c r="H141" s="3" t="s">
        <v>65</v>
      </c>
      <c r="I141" s="44">
        <v>7</v>
      </c>
      <c r="J141" s="46">
        <v>110000</v>
      </c>
      <c r="K141" s="46">
        <v>0</v>
      </c>
      <c r="L141" s="46">
        <v>0</v>
      </c>
      <c r="M141" s="46"/>
      <c r="N141" s="46"/>
    </row>
    <row r="142" spans="1:14" x14ac:dyDescent="0.2">
      <c r="A142" s="41" t="s">
        <v>218</v>
      </c>
      <c r="B142" s="3">
        <v>437</v>
      </c>
      <c r="C142" s="3" t="s">
        <v>219</v>
      </c>
      <c r="D142" s="2" t="s">
        <v>38</v>
      </c>
      <c r="E142" s="46">
        <v>33</v>
      </c>
      <c r="F142" s="2" t="s">
        <v>221</v>
      </c>
      <c r="G142" s="44">
        <v>3</v>
      </c>
      <c r="H142" s="3" t="s">
        <v>65</v>
      </c>
      <c r="I142" s="44">
        <v>7</v>
      </c>
      <c r="J142" s="46">
        <v>33000</v>
      </c>
      <c r="K142" s="46">
        <v>0</v>
      </c>
      <c r="L142" s="46">
        <v>0</v>
      </c>
      <c r="M142" s="46"/>
      <c r="N142" s="46"/>
    </row>
    <row r="143" spans="1:14" x14ac:dyDescent="0.2">
      <c r="A143" s="41" t="s">
        <v>218</v>
      </c>
      <c r="B143" s="3">
        <v>437</v>
      </c>
      <c r="C143" s="3" t="s">
        <v>219</v>
      </c>
      <c r="D143" s="2" t="s">
        <v>38</v>
      </c>
      <c r="E143" s="46">
        <v>260</v>
      </c>
      <c r="F143" s="2" t="s">
        <v>222</v>
      </c>
      <c r="G143" s="44">
        <v>4.2</v>
      </c>
      <c r="H143" s="3" t="s">
        <v>65</v>
      </c>
      <c r="I143" s="44">
        <v>20</v>
      </c>
      <c r="J143" s="46">
        <v>260000</v>
      </c>
      <c r="K143" s="46">
        <v>186432.17</v>
      </c>
      <c r="L143" s="46">
        <v>4238123</v>
      </c>
      <c r="M143" s="46">
        <v>18932</v>
      </c>
      <c r="N143" s="46">
        <v>4257055</v>
      </c>
    </row>
    <row r="144" spans="1:14" x14ac:dyDescent="0.2">
      <c r="A144" s="41" t="s">
        <v>218</v>
      </c>
      <c r="B144" s="3">
        <v>437</v>
      </c>
      <c r="C144" s="3" t="s">
        <v>219</v>
      </c>
      <c r="D144" s="2" t="s">
        <v>38</v>
      </c>
      <c r="E144" s="46">
        <v>68</v>
      </c>
      <c r="F144" s="2" t="s">
        <v>223</v>
      </c>
      <c r="G144" s="44">
        <v>4.2</v>
      </c>
      <c r="H144" s="3" t="s">
        <v>65</v>
      </c>
      <c r="I144" s="44">
        <v>20</v>
      </c>
      <c r="J144" s="46">
        <v>68000</v>
      </c>
      <c r="K144" s="46">
        <v>48759.18</v>
      </c>
      <c r="L144" s="46">
        <v>1108432</v>
      </c>
      <c r="M144" s="46">
        <v>4951</v>
      </c>
      <c r="N144" s="46">
        <v>1113383</v>
      </c>
    </row>
    <row r="145" spans="1:14" x14ac:dyDescent="0.2">
      <c r="A145" s="41" t="s">
        <v>224</v>
      </c>
      <c r="B145" s="3">
        <v>437</v>
      </c>
      <c r="C145" s="3" t="s">
        <v>219</v>
      </c>
      <c r="D145" s="2" t="s">
        <v>38</v>
      </c>
      <c r="E145" s="57">
        <v>132</v>
      </c>
      <c r="F145" s="2" t="s">
        <v>225</v>
      </c>
      <c r="G145" s="44">
        <v>4.2</v>
      </c>
      <c r="H145" s="3" t="s">
        <v>65</v>
      </c>
      <c r="I145" s="44">
        <v>20</v>
      </c>
      <c r="J145" s="46">
        <v>132000</v>
      </c>
      <c r="K145" s="46">
        <v>84251.48</v>
      </c>
      <c r="L145" s="46">
        <v>1915271</v>
      </c>
      <c r="M145" s="46">
        <v>8556</v>
      </c>
      <c r="N145" s="46">
        <v>1923827</v>
      </c>
    </row>
    <row r="146" spans="1:14" x14ac:dyDescent="0.2">
      <c r="A146" s="41" t="s">
        <v>226</v>
      </c>
      <c r="B146" s="3">
        <v>437</v>
      </c>
      <c r="C146" s="3" t="s">
        <v>219</v>
      </c>
      <c r="D146" s="2" t="s">
        <v>38</v>
      </c>
      <c r="E146" s="57">
        <v>55</v>
      </c>
      <c r="F146" s="2" t="s">
        <v>227</v>
      </c>
      <c r="G146" s="44">
        <v>4.2</v>
      </c>
      <c r="H146" s="3" t="s">
        <v>65</v>
      </c>
      <c r="I146" s="44">
        <v>20</v>
      </c>
      <c r="J146" s="46">
        <v>55000</v>
      </c>
      <c r="K146" s="46">
        <v>54683.7</v>
      </c>
      <c r="L146" s="46">
        <v>1243113</v>
      </c>
      <c r="M146" s="46">
        <v>5553</v>
      </c>
      <c r="N146" s="46">
        <v>1248666</v>
      </c>
    </row>
    <row r="147" spans="1:14" x14ac:dyDescent="0.2">
      <c r="A147" s="41" t="s">
        <v>226</v>
      </c>
      <c r="B147" s="3">
        <v>437</v>
      </c>
      <c r="C147" s="3" t="s">
        <v>219</v>
      </c>
      <c r="D147" s="2" t="s">
        <v>38</v>
      </c>
      <c r="E147" s="57">
        <v>1</v>
      </c>
      <c r="F147" s="2" t="s">
        <v>228</v>
      </c>
      <c r="G147" s="44">
        <v>4.2</v>
      </c>
      <c r="H147" s="3" t="s">
        <v>65</v>
      </c>
      <c r="I147" s="44">
        <v>20</v>
      </c>
      <c r="J147" s="46">
        <v>1000</v>
      </c>
      <c r="K147" s="46">
        <v>1333.75</v>
      </c>
      <c r="L147" s="46">
        <v>30320</v>
      </c>
      <c r="M147" s="46">
        <v>135</v>
      </c>
      <c r="N147" s="46">
        <v>30455</v>
      </c>
    </row>
    <row r="148" spans="1:14" x14ac:dyDescent="0.2">
      <c r="A148" s="41" t="s">
        <v>229</v>
      </c>
      <c r="B148" s="3">
        <v>437</v>
      </c>
      <c r="C148" s="3" t="s">
        <v>230</v>
      </c>
      <c r="D148" s="2" t="s">
        <v>38</v>
      </c>
      <c r="E148" s="42">
        <v>110</v>
      </c>
      <c r="F148" s="2" t="s">
        <v>231</v>
      </c>
      <c r="G148" s="44">
        <v>3</v>
      </c>
      <c r="H148" s="3" t="s">
        <v>65</v>
      </c>
      <c r="I148" s="44">
        <v>5.93</v>
      </c>
      <c r="J148" s="46">
        <v>110000</v>
      </c>
      <c r="K148" s="46">
        <v>3819.71</v>
      </c>
      <c r="L148" s="46">
        <v>86833</v>
      </c>
      <c r="M148" s="46">
        <v>278</v>
      </c>
      <c r="N148" s="46">
        <v>87111</v>
      </c>
    </row>
    <row r="149" spans="1:14" x14ac:dyDescent="0.2">
      <c r="A149" s="41" t="s">
        <v>232</v>
      </c>
      <c r="B149" s="3">
        <v>437</v>
      </c>
      <c r="C149" s="3" t="s">
        <v>230</v>
      </c>
      <c r="D149" s="2" t="s">
        <v>38</v>
      </c>
      <c r="E149" s="42">
        <v>33</v>
      </c>
      <c r="F149" s="2" t="s">
        <v>233</v>
      </c>
      <c r="G149" s="44">
        <v>3</v>
      </c>
      <c r="H149" s="3" t="s">
        <v>65</v>
      </c>
      <c r="I149" s="44">
        <v>5.93</v>
      </c>
      <c r="J149" s="46">
        <v>33000</v>
      </c>
      <c r="K149" s="46">
        <v>1145.92</v>
      </c>
      <c r="L149" s="46">
        <v>26050</v>
      </c>
      <c r="M149" s="46">
        <v>84</v>
      </c>
      <c r="N149" s="46">
        <v>26134</v>
      </c>
    </row>
    <row r="150" spans="1:14" x14ac:dyDescent="0.2">
      <c r="A150" s="41" t="s">
        <v>229</v>
      </c>
      <c r="B150" s="3">
        <v>437</v>
      </c>
      <c r="C150" s="3" t="s">
        <v>230</v>
      </c>
      <c r="D150" s="2" t="s">
        <v>38</v>
      </c>
      <c r="E150" s="42">
        <v>375</v>
      </c>
      <c r="F150" s="2" t="s">
        <v>234</v>
      </c>
      <c r="G150" s="44">
        <v>4.2</v>
      </c>
      <c r="H150" s="3" t="s">
        <v>65</v>
      </c>
      <c r="I150" s="44">
        <v>19.75</v>
      </c>
      <c r="J150" s="46">
        <v>375000</v>
      </c>
      <c r="K150" s="46">
        <v>285453.56</v>
      </c>
      <c r="L150" s="46">
        <v>6489156</v>
      </c>
      <c r="M150" s="46">
        <v>28987</v>
      </c>
      <c r="N150" s="46">
        <v>6518143</v>
      </c>
    </row>
    <row r="151" spans="1:14" x14ac:dyDescent="0.2">
      <c r="A151" s="41" t="s">
        <v>229</v>
      </c>
      <c r="B151" s="3">
        <v>437</v>
      </c>
      <c r="C151" s="3" t="s">
        <v>230</v>
      </c>
      <c r="D151" s="2" t="s">
        <v>38</v>
      </c>
      <c r="E151" s="42">
        <v>99</v>
      </c>
      <c r="F151" s="2" t="s">
        <v>235</v>
      </c>
      <c r="G151" s="44">
        <v>4.2</v>
      </c>
      <c r="H151" s="3" t="s">
        <v>65</v>
      </c>
      <c r="I151" s="44">
        <v>19.75</v>
      </c>
      <c r="J151" s="46">
        <v>99000</v>
      </c>
      <c r="K151" s="46">
        <v>75359.73</v>
      </c>
      <c r="L151" s="46">
        <v>1713137</v>
      </c>
      <c r="M151" s="46">
        <v>7652</v>
      </c>
      <c r="N151" s="46">
        <v>1720789</v>
      </c>
    </row>
    <row r="152" spans="1:14" x14ac:dyDescent="0.2">
      <c r="A152" s="41" t="s">
        <v>229</v>
      </c>
      <c r="B152" s="3">
        <v>437</v>
      </c>
      <c r="C152" s="3" t="s">
        <v>230</v>
      </c>
      <c r="D152" s="2" t="s">
        <v>38</v>
      </c>
      <c r="E152" s="42">
        <v>93</v>
      </c>
      <c r="F152" s="2" t="s">
        <v>236</v>
      </c>
      <c r="G152" s="44">
        <v>4.2</v>
      </c>
      <c r="H152" s="3" t="s">
        <v>65</v>
      </c>
      <c r="I152" s="44">
        <v>19.75</v>
      </c>
      <c r="J152" s="46">
        <v>93000</v>
      </c>
      <c r="K152" s="46">
        <v>67888.39</v>
      </c>
      <c r="L152" s="46">
        <v>1543293</v>
      </c>
      <c r="M152" s="46">
        <v>6893</v>
      </c>
      <c r="N152" s="46">
        <v>1550186</v>
      </c>
    </row>
    <row r="153" spans="1:14" x14ac:dyDescent="0.2">
      <c r="A153" s="41" t="s">
        <v>237</v>
      </c>
      <c r="B153" s="3">
        <v>437</v>
      </c>
      <c r="C153" s="3" t="s">
        <v>230</v>
      </c>
      <c r="D153" s="2" t="s">
        <v>38</v>
      </c>
      <c r="E153" s="42">
        <v>122</v>
      </c>
      <c r="F153" s="2" t="s">
        <v>238</v>
      </c>
      <c r="G153" s="44">
        <v>4.2</v>
      </c>
      <c r="H153" s="3" t="s">
        <v>65</v>
      </c>
      <c r="I153" s="44">
        <v>19.75</v>
      </c>
      <c r="J153" s="46">
        <v>122000</v>
      </c>
      <c r="K153" s="46">
        <v>114892.52</v>
      </c>
      <c r="L153" s="46">
        <v>2611828</v>
      </c>
      <c r="M153" s="46">
        <v>11667</v>
      </c>
      <c r="N153" s="46">
        <v>2623495</v>
      </c>
    </row>
    <row r="154" spans="1:14" x14ac:dyDescent="0.2">
      <c r="A154" s="41" t="s">
        <v>237</v>
      </c>
      <c r="B154" s="3">
        <v>437</v>
      </c>
      <c r="C154" s="3" t="s">
        <v>230</v>
      </c>
      <c r="D154" s="2" t="s">
        <v>38</v>
      </c>
      <c r="E154" s="42">
        <v>1</v>
      </c>
      <c r="F154" s="2" t="s">
        <v>239</v>
      </c>
      <c r="G154" s="44">
        <v>4.2</v>
      </c>
      <c r="H154" s="3" t="s">
        <v>65</v>
      </c>
      <c r="I154" s="44">
        <v>19.75</v>
      </c>
      <c r="J154" s="46">
        <v>1000</v>
      </c>
      <c r="K154" s="46">
        <v>1262.56</v>
      </c>
      <c r="L154" s="46">
        <v>28702</v>
      </c>
      <c r="M154" s="46">
        <v>128</v>
      </c>
      <c r="N154" s="46">
        <v>28830</v>
      </c>
    </row>
    <row r="155" spans="1:14" x14ac:dyDescent="0.2">
      <c r="A155" s="41"/>
      <c r="D155" s="2"/>
      <c r="E155" s="42"/>
      <c r="F155" s="2"/>
      <c r="G155" s="44"/>
      <c r="H155" s="3"/>
      <c r="I155" s="44"/>
      <c r="J155" s="46"/>
      <c r="K155" s="46"/>
      <c r="L155" s="46"/>
      <c r="M155" s="46"/>
      <c r="N155" s="46"/>
    </row>
    <row r="156" spans="1:14" x14ac:dyDescent="0.2">
      <c r="A156" s="41" t="s">
        <v>69</v>
      </c>
      <c r="B156" s="3">
        <v>449</v>
      </c>
      <c r="C156" s="3" t="s">
        <v>240</v>
      </c>
      <c r="D156" s="2" t="s">
        <v>38</v>
      </c>
      <c r="E156" s="42">
        <v>162</v>
      </c>
      <c r="F156" s="2" t="s">
        <v>201</v>
      </c>
      <c r="G156" s="44">
        <v>4.8</v>
      </c>
      <c r="H156" s="2" t="s">
        <v>57</v>
      </c>
      <c r="I156" s="44">
        <v>7.75</v>
      </c>
      <c r="J156" s="46">
        <v>162000</v>
      </c>
      <c r="K156" s="46">
        <v>21004.26</v>
      </c>
      <c r="L156" s="46">
        <v>477485</v>
      </c>
      <c r="M156" s="46">
        <v>1836</v>
      </c>
      <c r="N156" s="46">
        <v>479321</v>
      </c>
    </row>
    <row r="157" spans="1:14" x14ac:dyDescent="0.2">
      <c r="A157" s="41" t="s">
        <v>241</v>
      </c>
      <c r="B157" s="3">
        <v>449</v>
      </c>
      <c r="C157" s="3" t="s">
        <v>240</v>
      </c>
      <c r="D157" s="2" t="s">
        <v>38</v>
      </c>
      <c r="E157" s="42">
        <v>50</v>
      </c>
      <c r="F157" s="2" t="s">
        <v>202</v>
      </c>
      <c r="G157" s="44">
        <v>5.4</v>
      </c>
      <c r="H157" s="2" t="s">
        <v>57</v>
      </c>
      <c r="I157" s="44">
        <v>14.75</v>
      </c>
      <c r="J157" s="46">
        <v>50000</v>
      </c>
      <c r="K157" s="46">
        <v>71616.69</v>
      </c>
      <c r="L157" s="46">
        <v>1628047</v>
      </c>
      <c r="M157" s="46">
        <v>0</v>
      </c>
      <c r="N157" s="46">
        <v>1628047</v>
      </c>
    </row>
    <row r="158" spans="1:14" x14ac:dyDescent="0.2">
      <c r="A158" s="41" t="s">
        <v>241</v>
      </c>
      <c r="B158" s="3">
        <v>449</v>
      </c>
      <c r="C158" s="3" t="s">
        <v>240</v>
      </c>
      <c r="D158" s="2" t="s">
        <v>38</v>
      </c>
      <c r="E158" s="42">
        <v>59.52</v>
      </c>
      <c r="F158" s="2" t="s">
        <v>203</v>
      </c>
      <c r="G158" s="44">
        <v>4.5</v>
      </c>
      <c r="H158" s="2" t="s">
        <v>57</v>
      </c>
      <c r="I158" s="44">
        <v>15</v>
      </c>
      <c r="J158" s="46">
        <v>59520</v>
      </c>
      <c r="K158" s="46">
        <v>80401.11</v>
      </c>
      <c r="L158" s="46">
        <v>1827742</v>
      </c>
      <c r="M158" s="46">
        <v>0</v>
      </c>
      <c r="N158" s="46">
        <v>1827742</v>
      </c>
    </row>
    <row r="159" spans="1:14" x14ac:dyDescent="0.2">
      <c r="A159" s="41"/>
      <c r="D159" s="2"/>
      <c r="E159" s="42"/>
      <c r="F159" s="2"/>
      <c r="G159" s="44"/>
      <c r="H159" s="3"/>
      <c r="I159" s="44"/>
      <c r="J159" s="46"/>
      <c r="K159" s="46"/>
      <c r="L159" s="46"/>
      <c r="M159" s="46"/>
      <c r="N159" s="46"/>
    </row>
    <row r="160" spans="1:14" x14ac:dyDescent="0.2">
      <c r="A160" s="41" t="s">
        <v>129</v>
      </c>
      <c r="B160" s="3">
        <v>472</v>
      </c>
      <c r="C160" s="3" t="s">
        <v>242</v>
      </c>
      <c r="D160" s="2" t="s">
        <v>214</v>
      </c>
      <c r="E160" s="42">
        <v>15700000</v>
      </c>
      <c r="F160" s="2" t="s">
        <v>71</v>
      </c>
      <c r="G160" s="44">
        <v>6</v>
      </c>
      <c r="H160" s="3" t="s">
        <v>184</v>
      </c>
      <c r="I160" s="44">
        <v>4</v>
      </c>
      <c r="J160" s="46">
        <v>15700000000</v>
      </c>
      <c r="K160" s="46">
        <v>0</v>
      </c>
      <c r="L160" s="46">
        <v>0</v>
      </c>
      <c r="M160" s="46"/>
      <c r="N160" s="46"/>
    </row>
    <row r="161" spans="1:15" x14ac:dyDescent="0.2">
      <c r="A161" s="41" t="s">
        <v>129</v>
      </c>
      <c r="B161" s="3">
        <v>472</v>
      </c>
      <c r="C161" s="3" t="s">
        <v>242</v>
      </c>
      <c r="D161" s="2" t="s">
        <v>214</v>
      </c>
      <c r="E161" s="42">
        <v>500000</v>
      </c>
      <c r="F161" s="2" t="s">
        <v>73</v>
      </c>
      <c r="G161" s="44" t="s">
        <v>243</v>
      </c>
      <c r="H161" s="3" t="s">
        <v>184</v>
      </c>
      <c r="I161" s="44">
        <v>6</v>
      </c>
      <c r="J161" s="46">
        <v>500000000</v>
      </c>
      <c r="K161" s="46">
        <v>0</v>
      </c>
      <c r="L161" s="46">
        <v>0</v>
      </c>
      <c r="M161" s="46"/>
      <c r="N161" s="46"/>
    </row>
    <row r="162" spans="1:15" x14ac:dyDescent="0.2">
      <c r="A162" s="41" t="s">
        <v>129</v>
      </c>
      <c r="B162" s="3">
        <v>472</v>
      </c>
      <c r="C162" s="3" t="s">
        <v>242</v>
      </c>
      <c r="D162" s="2" t="s">
        <v>214</v>
      </c>
      <c r="E162" s="42">
        <v>1000</v>
      </c>
      <c r="F162" s="2" t="s">
        <v>119</v>
      </c>
      <c r="G162" s="44">
        <v>10</v>
      </c>
      <c r="H162" s="3" t="s">
        <v>184</v>
      </c>
      <c r="I162" s="44">
        <v>6</v>
      </c>
      <c r="J162" s="46">
        <v>1000000</v>
      </c>
      <c r="K162" s="46">
        <v>0</v>
      </c>
      <c r="L162" s="46">
        <v>0</v>
      </c>
      <c r="M162" s="46"/>
      <c r="N162" s="46"/>
    </row>
    <row r="163" spans="1:15" x14ac:dyDescent="0.2">
      <c r="A163" s="41" t="s">
        <v>129</v>
      </c>
      <c r="B163" s="3">
        <v>486</v>
      </c>
      <c r="C163" s="3" t="s">
        <v>244</v>
      </c>
      <c r="D163" s="2" t="s">
        <v>38</v>
      </c>
      <c r="E163" s="42">
        <v>450</v>
      </c>
      <c r="F163" s="2" t="s">
        <v>105</v>
      </c>
      <c r="G163" s="44">
        <v>4.25</v>
      </c>
      <c r="H163" s="3" t="s">
        <v>65</v>
      </c>
      <c r="I163" s="44">
        <v>19.5</v>
      </c>
      <c r="J163" s="46">
        <v>450000</v>
      </c>
      <c r="K163" s="46">
        <v>290020</v>
      </c>
      <c r="L163" s="46">
        <v>6592964</v>
      </c>
      <c r="M163" s="46">
        <v>3825</v>
      </c>
      <c r="N163" s="46">
        <v>6596789</v>
      </c>
    </row>
    <row r="164" spans="1:15" x14ac:dyDescent="0.2">
      <c r="A164" s="41" t="s">
        <v>245</v>
      </c>
      <c r="B164" s="3">
        <v>486</v>
      </c>
      <c r="C164" s="3" t="s">
        <v>244</v>
      </c>
      <c r="D164" s="2" t="s">
        <v>38</v>
      </c>
      <c r="E164" s="42">
        <v>50</v>
      </c>
      <c r="F164" s="2" t="s">
        <v>107</v>
      </c>
      <c r="G164" s="44">
        <v>8</v>
      </c>
      <c r="H164" s="3" t="s">
        <v>65</v>
      </c>
      <c r="I164" s="44">
        <v>23.25</v>
      </c>
      <c r="J164" s="46">
        <v>50000</v>
      </c>
      <c r="K164" s="46">
        <v>50000</v>
      </c>
      <c r="L164" s="46">
        <v>1136640</v>
      </c>
      <c r="M164" s="46">
        <v>704071</v>
      </c>
      <c r="N164" s="46">
        <v>1840711</v>
      </c>
    </row>
    <row r="165" spans="1:15" x14ac:dyDescent="0.2">
      <c r="A165" s="41" t="s">
        <v>246</v>
      </c>
      <c r="B165" s="3">
        <v>486</v>
      </c>
      <c r="C165" s="3" t="s">
        <v>247</v>
      </c>
      <c r="D165" s="2" t="s">
        <v>38</v>
      </c>
      <c r="E165" s="42">
        <v>427</v>
      </c>
      <c r="F165" s="2" t="s">
        <v>199</v>
      </c>
      <c r="G165" s="44">
        <v>4</v>
      </c>
      <c r="H165" s="3" t="s">
        <v>65</v>
      </c>
      <c r="I165" s="44">
        <v>20</v>
      </c>
      <c r="J165" s="46">
        <v>427000</v>
      </c>
      <c r="K165" s="46">
        <v>308662</v>
      </c>
      <c r="L165" s="46">
        <v>7016748</v>
      </c>
      <c r="M165" s="46">
        <v>3828</v>
      </c>
      <c r="N165" s="46">
        <v>7020576</v>
      </c>
    </row>
    <row r="166" spans="1:15" x14ac:dyDescent="0.2">
      <c r="A166" s="41" t="s">
        <v>246</v>
      </c>
      <c r="B166" s="3">
        <v>486</v>
      </c>
      <c r="C166" s="3" t="s">
        <v>247</v>
      </c>
      <c r="D166" s="2" t="s">
        <v>38</v>
      </c>
      <c r="E166" s="42">
        <v>37</v>
      </c>
      <c r="F166" s="2" t="s">
        <v>248</v>
      </c>
      <c r="G166" s="44">
        <v>4</v>
      </c>
      <c r="H166" s="3" t="s">
        <v>65</v>
      </c>
      <c r="I166" s="44">
        <v>20</v>
      </c>
      <c r="J166" s="46">
        <v>37000</v>
      </c>
      <c r="K166" s="46">
        <v>37000</v>
      </c>
      <c r="L166" s="46">
        <v>841113</v>
      </c>
      <c r="M166" s="46">
        <v>172797</v>
      </c>
      <c r="N166" s="46">
        <v>1013910</v>
      </c>
    </row>
    <row r="167" spans="1:15" x14ac:dyDescent="0.2">
      <c r="A167" s="41" t="s">
        <v>246</v>
      </c>
      <c r="B167" s="3">
        <v>486</v>
      </c>
      <c r="C167" s="3" t="s">
        <v>247</v>
      </c>
      <c r="D167" s="2" t="s">
        <v>38</v>
      </c>
      <c r="E167" s="42">
        <v>59</v>
      </c>
      <c r="F167" s="2" t="s">
        <v>249</v>
      </c>
      <c r="G167" s="44">
        <v>7</v>
      </c>
      <c r="H167" s="3" t="s">
        <v>65</v>
      </c>
      <c r="I167" s="44">
        <v>21.75</v>
      </c>
      <c r="J167" s="46">
        <v>59000</v>
      </c>
      <c r="K167" s="46">
        <v>59000</v>
      </c>
      <c r="L167" s="46">
        <v>1341235</v>
      </c>
      <c r="M167" s="46">
        <v>510103</v>
      </c>
      <c r="N167" s="46">
        <v>1851338</v>
      </c>
    </row>
    <row r="168" spans="1:15" x14ac:dyDescent="0.2">
      <c r="A168" s="41"/>
      <c r="D168" s="2"/>
      <c r="E168" s="42"/>
      <c r="F168" s="2"/>
      <c r="G168" s="44"/>
      <c r="H168" s="3"/>
      <c r="I168" s="44"/>
      <c r="J168" s="46"/>
      <c r="K168" s="46"/>
      <c r="L168" s="46"/>
      <c r="M168" s="46"/>
      <c r="N168" s="46"/>
    </row>
    <row r="169" spans="1:15" x14ac:dyDescent="0.2">
      <c r="A169" s="41" t="s">
        <v>62</v>
      </c>
      <c r="B169" s="3">
        <v>495</v>
      </c>
      <c r="C169" s="3" t="s">
        <v>250</v>
      </c>
      <c r="D169" s="2" t="s">
        <v>38</v>
      </c>
      <c r="E169" s="42">
        <v>578.5</v>
      </c>
      <c r="F169" s="2" t="s">
        <v>251</v>
      </c>
      <c r="G169" s="44">
        <v>4</v>
      </c>
      <c r="H169" s="3" t="s">
        <v>65</v>
      </c>
      <c r="I169" s="44">
        <v>19.25</v>
      </c>
      <c r="J169" s="46">
        <v>578500</v>
      </c>
      <c r="K169" s="46">
        <v>355742</v>
      </c>
      <c r="L169" s="46">
        <v>8087008</v>
      </c>
      <c r="M169" s="46">
        <v>26560</v>
      </c>
      <c r="N169" s="46">
        <v>8113568</v>
      </c>
    </row>
    <row r="170" spans="1:15" x14ac:dyDescent="0.2">
      <c r="A170" s="41" t="s">
        <v>62</v>
      </c>
      <c r="B170" s="3">
        <v>495</v>
      </c>
      <c r="C170" s="3" t="s">
        <v>250</v>
      </c>
      <c r="D170" s="2" t="s">
        <v>38</v>
      </c>
      <c r="E170" s="42">
        <v>52.2</v>
      </c>
      <c r="F170" s="2" t="s">
        <v>252</v>
      </c>
      <c r="G170" s="44">
        <v>5</v>
      </c>
      <c r="H170" s="3" t="s">
        <v>65</v>
      </c>
      <c r="I170" s="44">
        <v>19.25</v>
      </c>
      <c r="J170" s="46">
        <v>52200</v>
      </c>
      <c r="K170" s="46">
        <v>53489</v>
      </c>
      <c r="L170" s="46">
        <v>1215954</v>
      </c>
      <c r="M170" s="46">
        <v>4974</v>
      </c>
      <c r="N170" s="46">
        <v>1220928</v>
      </c>
    </row>
    <row r="171" spans="1:15" x14ac:dyDescent="0.2">
      <c r="A171" s="41" t="s">
        <v>66</v>
      </c>
      <c r="B171" s="3">
        <v>495</v>
      </c>
      <c r="C171" s="3" t="s">
        <v>250</v>
      </c>
      <c r="D171" s="2" t="s">
        <v>38</v>
      </c>
      <c r="E171" s="42">
        <v>27.4</v>
      </c>
      <c r="F171" s="2" t="s">
        <v>253</v>
      </c>
      <c r="G171" s="44">
        <v>5.5</v>
      </c>
      <c r="H171" s="3" t="s">
        <v>65</v>
      </c>
      <c r="I171" s="44">
        <v>19.25</v>
      </c>
      <c r="J171" s="46">
        <v>27400</v>
      </c>
      <c r="K171" s="46">
        <v>31324</v>
      </c>
      <c r="L171" s="46">
        <v>712082</v>
      </c>
      <c r="M171" s="46">
        <v>3198</v>
      </c>
      <c r="N171" s="46">
        <v>715280</v>
      </c>
    </row>
    <row r="172" spans="1:15" x14ac:dyDescent="0.2">
      <c r="A172" s="41" t="s">
        <v>66</v>
      </c>
      <c r="B172" s="3">
        <v>495</v>
      </c>
      <c r="C172" s="3" t="s">
        <v>250</v>
      </c>
      <c r="D172" s="2" t="s">
        <v>38</v>
      </c>
      <c r="E172" s="42">
        <v>20.399999999999999</v>
      </c>
      <c r="F172" s="2" t="s">
        <v>254</v>
      </c>
      <c r="G172" s="44">
        <v>6</v>
      </c>
      <c r="H172" s="3" t="s">
        <v>65</v>
      </c>
      <c r="I172" s="44">
        <v>19.25</v>
      </c>
      <c r="J172" s="46">
        <v>20400</v>
      </c>
      <c r="K172" s="46">
        <v>25754</v>
      </c>
      <c r="L172" s="46">
        <v>585460</v>
      </c>
      <c r="M172" s="46">
        <v>2863</v>
      </c>
      <c r="N172" s="46">
        <v>588323</v>
      </c>
      <c r="O172" s="58"/>
    </row>
    <row r="173" spans="1:15" x14ac:dyDescent="0.2">
      <c r="A173" s="41" t="s">
        <v>255</v>
      </c>
      <c r="B173" s="3">
        <v>495</v>
      </c>
      <c r="C173" s="3" t="s">
        <v>250</v>
      </c>
      <c r="D173" s="2" t="s">
        <v>38</v>
      </c>
      <c r="E173" s="42">
        <v>22</v>
      </c>
      <c r="F173" s="59" t="s">
        <v>256</v>
      </c>
      <c r="G173" s="44">
        <v>7</v>
      </c>
      <c r="H173" s="3" t="s">
        <v>65</v>
      </c>
      <c r="I173" s="44">
        <v>19.25</v>
      </c>
      <c r="J173" s="46">
        <v>22000</v>
      </c>
      <c r="K173" s="46">
        <v>28837</v>
      </c>
      <c r="L173" s="46">
        <v>655545</v>
      </c>
      <c r="M173" s="46">
        <v>3727</v>
      </c>
      <c r="N173" s="46">
        <v>659272</v>
      </c>
    </row>
    <row r="174" spans="1:15" x14ac:dyDescent="0.2">
      <c r="A174" s="41" t="s">
        <v>255</v>
      </c>
      <c r="B174" s="3">
        <v>495</v>
      </c>
      <c r="C174" s="3" t="s">
        <v>250</v>
      </c>
      <c r="D174" s="2" t="s">
        <v>38</v>
      </c>
      <c r="E174" s="42">
        <v>31</v>
      </c>
      <c r="F174" s="2" t="s">
        <v>257</v>
      </c>
      <c r="G174" s="44">
        <v>7.5</v>
      </c>
      <c r="H174" s="3" t="s">
        <v>65</v>
      </c>
      <c r="I174" s="44">
        <v>19.25</v>
      </c>
      <c r="J174" s="46">
        <v>31000</v>
      </c>
      <c r="K174" s="46">
        <v>46984</v>
      </c>
      <c r="L174" s="46">
        <v>1068077</v>
      </c>
      <c r="M174" s="46">
        <v>6495</v>
      </c>
      <c r="N174" s="46">
        <v>1074572</v>
      </c>
    </row>
    <row r="175" spans="1:15" x14ac:dyDescent="0.2">
      <c r="A175" s="41" t="s">
        <v>258</v>
      </c>
      <c r="B175" s="3">
        <v>495</v>
      </c>
      <c r="C175" s="3" t="s">
        <v>259</v>
      </c>
      <c r="D175" s="2" t="s">
        <v>38</v>
      </c>
      <c r="E175" s="42">
        <v>478</v>
      </c>
      <c r="F175" s="2" t="s">
        <v>260</v>
      </c>
      <c r="G175" s="44">
        <v>4</v>
      </c>
      <c r="H175" s="3" t="s">
        <v>65</v>
      </c>
      <c r="I175" s="44">
        <v>18.25</v>
      </c>
      <c r="J175" s="46">
        <v>478000</v>
      </c>
      <c r="K175" s="46">
        <v>317201</v>
      </c>
      <c r="L175" s="46">
        <v>7210864</v>
      </c>
      <c r="M175" s="46">
        <v>23684</v>
      </c>
      <c r="N175" s="46">
        <v>7234548</v>
      </c>
    </row>
    <row r="176" spans="1:15" x14ac:dyDescent="0.2">
      <c r="A176" s="41" t="s">
        <v>261</v>
      </c>
      <c r="B176" s="3">
        <v>495</v>
      </c>
      <c r="C176" s="3" t="s">
        <v>259</v>
      </c>
      <c r="D176" s="2" t="s">
        <v>38</v>
      </c>
      <c r="E176" s="42">
        <v>55</v>
      </c>
      <c r="F176" s="2" t="s">
        <v>262</v>
      </c>
      <c r="G176" s="44">
        <v>5</v>
      </c>
      <c r="H176" s="3" t="s">
        <v>65</v>
      </c>
      <c r="I176" s="44">
        <v>18.25</v>
      </c>
      <c r="J176" s="46">
        <v>55000</v>
      </c>
      <c r="K176" s="46">
        <v>56358</v>
      </c>
      <c r="L176" s="46">
        <v>1281175</v>
      </c>
      <c r="M176" s="46">
        <v>5241</v>
      </c>
      <c r="N176" s="46">
        <v>1286416</v>
      </c>
    </row>
    <row r="177" spans="1:14" x14ac:dyDescent="0.2">
      <c r="A177" s="41" t="s">
        <v>263</v>
      </c>
      <c r="B177" s="3">
        <v>495</v>
      </c>
      <c r="C177" s="3" t="s">
        <v>259</v>
      </c>
      <c r="D177" s="2" t="s">
        <v>38</v>
      </c>
      <c r="E177" s="42">
        <v>18</v>
      </c>
      <c r="F177" s="2" t="s">
        <v>264</v>
      </c>
      <c r="G177" s="44">
        <v>5.5</v>
      </c>
      <c r="H177" s="3" t="s">
        <v>65</v>
      </c>
      <c r="I177" s="44">
        <v>18.25</v>
      </c>
      <c r="J177" s="46">
        <v>18000</v>
      </c>
      <c r="K177" s="46">
        <v>19505</v>
      </c>
      <c r="L177" s="46">
        <v>443403</v>
      </c>
      <c r="M177" s="46">
        <v>1992</v>
      </c>
      <c r="N177" s="46">
        <v>445395</v>
      </c>
    </row>
    <row r="178" spans="1:14" x14ac:dyDescent="0.2">
      <c r="A178" s="41" t="s">
        <v>265</v>
      </c>
      <c r="B178" s="3">
        <v>495</v>
      </c>
      <c r="C178" s="3" t="s">
        <v>259</v>
      </c>
      <c r="D178" s="2" t="s">
        <v>38</v>
      </c>
      <c r="E178" s="42">
        <v>8</v>
      </c>
      <c r="F178" s="2" t="s">
        <v>266</v>
      </c>
      <c r="G178" s="44">
        <v>6</v>
      </c>
      <c r="H178" s="3" t="s">
        <v>65</v>
      </c>
      <c r="I178" s="44">
        <v>18.25</v>
      </c>
      <c r="J178" s="46">
        <v>8000</v>
      </c>
      <c r="K178" s="46">
        <v>9528</v>
      </c>
      <c r="L178" s="46">
        <v>216598</v>
      </c>
      <c r="M178" s="46">
        <v>1059</v>
      </c>
      <c r="N178" s="46">
        <v>217657</v>
      </c>
    </row>
    <row r="179" spans="1:14" x14ac:dyDescent="0.2">
      <c r="A179" s="41" t="s">
        <v>265</v>
      </c>
      <c r="B179" s="3">
        <v>495</v>
      </c>
      <c r="C179" s="3" t="s">
        <v>259</v>
      </c>
      <c r="D179" s="2" t="s">
        <v>38</v>
      </c>
      <c r="E179" s="42">
        <v>15</v>
      </c>
      <c r="F179" s="2" t="s">
        <v>267</v>
      </c>
      <c r="G179" s="44">
        <v>7</v>
      </c>
      <c r="H179" s="3" t="s">
        <v>65</v>
      </c>
      <c r="I179" s="44">
        <v>18.25</v>
      </c>
      <c r="J179" s="46">
        <v>15000</v>
      </c>
      <c r="K179" s="46">
        <v>18375</v>
      </c>
      <c r="L179" s="46">
        <v>417715</v>
      </c>
      <c r="M179" s="46">
        <v>2375</v>
      </c>
      <c r="N179" s="46">
        <v>420090</v>
      </c>
    </row>
    <row r="180" spans="1:14" x14ac:dyDescent="0.2">
      <c r="A180" s="41" t="s">
        <v>265</v>
      </c>
      <c r="B180" s="3">
        <v>495</v>
      </c>
      <c r="C180" s="3" t="s">
        <v>259</v>
      </c>
      <c r="D180" s="2" t="s">
        <v>38</v>
      </c>
      <c r="E180" s="42">
        <v>25</v>
      </c>
      <c r="F180" s="2" t="s">
        <v>268</v>
      </c>
      <c r="G180" s="44">
        <v>7.5</v>
      </c>
      <c r="H180" s="3" t="s">
        <v>65</v>
      </c>
      <c r="I180" s="44">
        <v>18.25</v>
      </c>
      <c r="J180" s="46">
        <v>25000</v>
      </c>
      <c r="K180" s="46">
        <v>35247</v>
      </c>
      <c r="L180" s="46">
        <v>801263</v>
      </c>
      <c r="M180" s="46">
        <v>4873</v>
      </c>
      <c r="N180" s="46">
        <v>806136</v>
      </c>
    </row>
    <row r="181" spans="1:14" x14ac:dyDescent="0.2">
      <c r="A181" s="41" t="s">
        <v>269</v>
      </c>
      <c r="B181" s="3">
        <v>495</v>
      </c>
      <c r="C181" s="3" t="s">
        <v>270</v>
      </c>
      <c r="D181" s="2" t="s">
        <v>38</v>
      </c>
      <c r="E181" s="42">
        <f>500*804/1000</f>
        <v>402</v>
      </c>
      <c r="F181" s="2" t="s">
        <v>271</v>
      </c>
      <c r="G181" s="44">
        <v>4.7</v>
      </c>
      <c r="H181" s="2" t="s">
        <v>65</v>
      </c>
      <c r="I181" s="44">
        <v>17</v>
      </c>
      <c r="J181" s="48">
        <v>402000</v>
      </c>
      <c r="K181" s="46">
        <v>300170</v>
      </c>
      <c r="L181" s="46">
        <v>6823702</v>
      </c>
      <c r="M181" s="46">
        <v>26267</v>
      </c>
      <c r="N181" s="46">
        <v>6849969</v>
      </c>
    </row>
    <row r="182" spans="1:14" x14ac:dyDescent="0.2">
      <c r="A182" s="41" t="s">
        <v>272</v>
      </c>
      <c r="B182" s="3">
        <v>495</v>
      </c>
      <c r="C182" s="3" t="s">
        <v>270</v>
      </c>
      <c r="D182" s="2" t="s">
        <v>38</v>
      </c>
      <c r="E182" s="42">
        <v>38.200000000000003</v>
      </c>
      <c r="F182" s="2" t="s">
        <v>273</v>
      </c>
      <c r="G182" s="44">
        <v>5.2</v>
      </c>
      <c r="H182" s="2" t="s">
        <v>65</v>
      </c>
      <c r="I182" s="44">
        <v>17</v>
      </c>
      <c r="J182" s="48">
        <v>38200</v>
      </c>
      <c r="K182" s="46">
        <v>38687</v>
      </c>
      <c r="L182" s="46">
        <v>879463</v>
      </c>
      <c r="M182" s="46">
        <v>3738</v>
      </c>
      <c r="N182" s="46">
        <v>883201</v>
      </c>
    </row>
    <row r="183" spans="1:14" x14ac:dyDescent="0.2">
      <c r="A183" s="41" t="s">
        <v>272</v>
      </c>
      <c r="B183" s="3">
        <v>495</v>
      </c>
      <c r="C183" s="3" t="s">
        <v>270</v>
      </c>
      <c r="D183" s="2" t="s">
        <v>38</v>
      </c>
      <c r="E183" s="42">
        <v>12</v>
      </c>
      <c r="F183" s="2" t="s">
        <v>274</v>
      </c>
      <c r="G183" s="44">
        <v>5.2</v>
      </c>
      <c r="H183" s="2" t="s">
        <v>65</v>
      </c>
      <c r="I183" s="44">
        <v>17</v>
      </c>
      <c r="J183" s="48">
        <v>12000</v>
      </c>
      <c r="K183" s="46">
        <v>12465</v>
      </c>
      <c r="L183" s="46">
        <v>283364</v>
      </c>
      <c r="M183" s="46">
        <v>1205</v>
      </c>
      <c r="N183" s="46">
        <v>284569</v>
      </c>
    </row>
    <row r="184" spans="1:14" x14ac:dyDescent="0.2">
      <c r="A184" s="41" t="s">
        <v>272</v>
      </c>
      <c r="B184" s="3">
        <v>495</v>
      </c>
      <c r="C184" s="3" t="s">
        <v>270</v>
      </c>
      <c r="D184" s="2" t="s">
        <v>38</v>
      </c>
      <c r="E184" s="42">
        <v>6</v>
      </c>
      <c r="F184" s="2" t="s">
        <v>275</v>
      </c>
      <c r="G184" s="44">
        <v>5.2</v>
      </c>
      <c r="H184" s="2" t="s">
        <v>65</v>
      </c>
      <c r="I184" s="44">
        <v>17</v>
      </c>
      <c r="J184" s="48">
        <v>6000</v>
      </c>
      <c r="K184" s="46">
        <v>6557</v>
      </c>
      <c r="L184" s="46">
        <v>149059</v>
      </c>
      <c r="M184" s="46">
        <v>634</v>
      </c>
      <c r="N184" s="46">
        <v>149693</v>
      </c>
    </row>
    <row r="185" spans="1:14" x14ac:dyDescent="0.2">
      <c r="A185" s="41" t="s">
        <v>272</v>
      </c>
      <c r="B185" s="3">
        <v>495</v>
      </c>
      <c r="C185" s="3" t="s">
        <v>270</v>
      </c>
      <c r="D185" s="2" t="s">
        <v>38</v>
      </c>
      <c r="E185" s="42">
        <v>9</v>
      </c>
      <c r="F185" s="2" t="s">
        <v>276</v>
      </c>
      <c r="G185" s="44">
        <v>5.2</v>
      </c>
      <c r="H185" s="2" t="s">
        <v>65</v>
      </c>
      <c r="I185" s="44">
        <v>17</v>
      </c>
      <c r="J185" s="48">
        <v>9000</v>
      </c>
      <c r="K185" s="46">
        <v>9835</v>
      </c>
      <c r="L185" s="46">
        <v>223577</v>
      </c>
      <c r="M185" s="46">
        <v>950</v>
      </c>
      <c r="N185" s="46">
        <v>224527</v>
      </c>
    </row>
    <row r="186" spans="1:14" x14ac:dyDescent="0.2">
      <c r="A186" s="41" t="s">
        <v>272</v>
      </c>
      <c r="B186" s="3">
        <v>495</v>
      </c>
      <c r="C186" s="3" t="s">
        <v>270</v>
      </c>
      <c r="D186" s="2" t="s">
        <v>38</v>
      </c>
      <c r="E186" s="42">
        <v>27.4</v>
      </c>
      <c r="F186" s="2" t="s">
        <v>277</v>
      </c>
      <c r="G186" s="44">
        <v>5.2</v>
      </c>
      <c r="H186" s="2" t="s">
        <v>65</v>
      </c>
      <c r="I186" s="44">
        <v>17</v>
      </c>
      <c r="J186" s="48">
        <v>27400</v>
      </c>
      <c r="K186" s="46">
        <v>32719</v>
      </c>
      <c r="L186" s="46">
        <v>743794</v>
      </c>
      <c r="M186" s="46">
        <v>3162</v>
      </c>
      <c r="N186" s="46">
        <v>746956</v>
      </c>
    </row>
    <row r="187" spans="1:14" x14ac:dyDescent="0.2">
      <c r="A187" s="41"/>
      <c r="D187" s="2"/>
      <c r="E187" s="42"/>
      <c r="F187" s="2"/>
      <c r="G187" s="44"/>
      <c r="H187" s="3"/>
      <c r="I187" s="44"/>
      <c r="J187" s="46"/>
      <c r="K187" s="46"/>
      <c r="L187" s="46"/>
      <c r="M187" s="46"/>
      <c r="N187" s="46"/>
    </row>
    <row r="188" spans="1:14" x14ac:dyDescent="0.2">
      <c r="A188" s="41" t="s">
        <v>69</v>
      </c>
      <c r="B188" s="3">
        <v>501</v>
      </c>
      <c r="C188" s="3" t="s">
        <v>278</v>
      </c>
      <c r="D188" s="2" t="s">
        <v>38</v>
      </c>
      <c r="E188" s="42">
        <v>156.30000000000001</v>
      </c>
      <c r="F188" s="2" t="s">
        <v>279</v>
      </c>
      <c r="G188" s="44">
        <v>4.1500000000000004</v>
      </c>
      <c r="H188" s="2" t="s">
        <v>57</v>
      </c>
      <c r="I188" s="44">
        <v>7.75</v>
      </c>
      <c r="J188" s="46">
        <v>156300</v>
      </c>
      <c r="K188" s="46">
        <v>53452.62</v>
      </c>
      <c r="L188" s="46">
        <v>1215127</v>
      </c>
      <c r="M188" s="46">
        <v>8186</v>
      </c>
      <c r="N188" s="46">
        <v>1223313</v>
      </c>
    </row>
    <row r="189" spans="1:14" x14ac:dyDescent="0.2">
      <c r="A189" s="41" t="s">
        <v>241</v>
      </c>
      <c r="B189" s="3">
        <v>501</v>
      </c>
      <c r="C189" s="3" t="s">
        <v>278</v>
      </c>
      <c r="D189" s="2" t="s">
        <v>38</v>
      </c>
      <c r="E189" s="42">
        <v>47.1</v>
      </c>
      <c r="F189" s="2" t="s">
        <v>280</v>
      </c>
      <c r="G189" s="44">
        <v>4.5</v>
      </c>
      <c r="H189" s="2" t="s">
        <v>57</v>
      </c>
      <c r="I189" s="44">
        <v>14.75</v>
      </c>
      <c r="J189" s="46">
        <v>47100</v>
      </c>
      <c r="K189" s="46">
        <v>60439.01</v>
      </c>
      <c r="L189" s="46">
        <v>1373947</v>
      </c>
      <c r="M189" s="46">
        <v>0</v>
      </c>
      <c r="N189" s="46">
        <v>1373947</v>
      </c>
    </row>
    <row r="190" spans="1:14" x14ac:dyDescent="0.2">
      <c r="A190" s="41" t="s">
        <v>241</v>
      </c>
      <c r="B190" s="3">
        <v>501</v>
      </c>
      <c r="C190" s="3" t="s">
        <v>278</v>
      </c>
      <c r="D190" s="2" t="s">
        <v>38</v>
      </c>
      <c r="E190" s="42">
        <v>11.4</v>
      </c>
      <c r="F190" s="2" t="s">
        <v>281</v>
      </c>
      <c r="G190" s="44">
        <v>5.5</v>
      </c>
      <c r="H190" s="2" t="s">
        <v>57</v>
      </c>
      <c r="I190" s="44">
        <v>15</v>
      </c>
      <c r="J190" s="46">
        <v>11400</v>
      </c>
      <c r="K190" s="46">
        <v>15439.56</v>
      </c>
      <c r="L190" s="46">
        <v>350984</v>
      </c>
      <c r="M190" s="46">
        <v>0</v>
      </c>
      <c r="N190" s="46">
        <v>350984</v>
      </c>
    </row>
    <row r="191" spans="1:14" x14ac:dyDescent="0.2">
      <c r="A191" s="41" t="s">
        <v>241</v>
      </c>
      <c r="B191" s="3">
        <v>501</v>
      </c>
      <c r="C191" s="3" t="s">
        <v>278</v>
      </c>
      <c r="D191" s="2" t="s">
        <v>38</v>
      </c>
      <c r="E191" s="42">
        <v>58</v>
      </c>
      <c r="F191" s="2" t="s">
        <v>282</v>
      </c>
      <c r="G191" s="44">
        <v>5</v>
      </c>
      <c r="H191" s="2" t="s">
        <v>57</v>
      </c>
      <c r="I191" s="44">
        <v>15.25</v>
      </c>
      <c r="J191" s="46">
        <v>58000</v>
      </c>
      <c r="K191" s="46">
        <v>76466.12</v>
      </c>
      <c r="L191" s="46">
        <v>1738288</v>
      </c>
      <c r="M191" s="46">
        <v>0</v>
      </c>
      <c r="N191" s="46">
        <v>1738288</v>
      </c>
    </row>
    <row r="192" spans="1:14" x14ac:dyDescent="0.2">
      <c r="A192" s="41"/>
      <c r="D192" s="2"/>
      <c r="E192" s="42"/>
      <c r="F192" s="2"/>
      <c r="G192" s="44"/>
      <c r="H192" s="3"/>
      <c r="I192" s="44"/>
      <c r="J192" s="46"/>
      <c r="K192" s="46"/>
      <c r="L192" s="46"/>
      <c r="M192" s="46"/>
      <c r="N192" s="46"/>
    </row>
    <row r="193" spans="1:14" x14ac:dyDescent="0.2">
      <c r="A193" s="41" t="s">
        <v>283</v>
      </c>
      <c r="B193" s="3">
        <v>510</v>
      </c>
      <c r="C193" s="2" t="s">
        <v>284</v>
      </c>
      <c r="D193" s="2" t="s">
        <v>38</v>
      </c>
      <c r="E193" s="42">
        <v>863</v>
      </c>
      <c r="F193" s="2" t="s">
        <v>285</v>
      </c>
      <c r="G193" s="44">
        <v>4</v>
      </c>
      <c r="H193" s="3" t="s">
        <v>65</v>
      </c>
      <c r="I193" s="44">
        <v>18.5</v>
      </c>
      <c r="J193" s="46">
        <v>863000</v>
      </c>
      <c r="K193" s="46">
        <v>539673</v>
      </c>
      <c r="L193" s="46">
        <v>12268273</v>
      </c>
      <c r="M193" s="46">
        <v>40292</v>
      </c>
      <c r="N193" s="46">
        <v>12308565</v>
      </c>
    </row>
    <row r="194" spans="1:14" x14ac:dyDescent="0.2">
      <c r="A194" s="41" t="s">
        <v>283</v>
      </c>
      <c r="B194" s="3">
        <v>510</v>
      </c>
      <c r="C194" s="2" t="s">
        <v>284</v>
      </c>
      <c r="D194" s="2" t="s">
        <v>38</v>
      </c>
      <c r="E194" s="42">
        <v>141</v>
      </c>
      <c r="F194" s="2" t="s">
        <v>286</v>
      </c>
      <c r="G194" s="44">
        <v>4</v>
      </c>
      <c r="H194" s="3" t="s">
        <v>65</v>
      </c>
      <c r="I194" s="44">
        <v>18.5</v>
      </c>
      <c r="J194" s="46">
        <v>141000</v>
      </c>
      <c r="K194" s="46">
        <v>89207</v>
      </c>
      <c r="L194" s="46">
        <v>2027924</v>
      </c>
      <c r="M194" s="46">
        <v>6660</v>
      </c>
      <c r="N194" s="46">
        <v>2034584</v>
      </c>
    </row>
    <row r="195" spans="1:14" x14ac:dyDescent="0.2">
      <c r="A195" s="41" t="s">
        <v>66</v>
      </c>
      <c r="B195" s="3">
        <v>510</v>
      </c>
      <c r="C195" s="2" t="s">
        <v>284</v>
      </c>
      <c r="D195" s="2" t="s">
        <v>38</v>
      </c>
      <c r="E195" s="42">
        <v>45</v>
      </c>
      <c r="F195" s="2" t="s">
        <v>287</v>
      </c>
      <c r="G195" s="44">
        <v>4</v>
      </c>
      <c r="H195" s="3" t="s">
        <v>65</v>
      </c>
      <c r="I195" s="44">
        <v>18.5</v>
      </c>
      <c r="J195" s="46">
        <v>45000</v>
      </c>
      <c r="K195" s="46">
        <v>55288</v>
      </c>
      <c r="L195" s="46">
        <v>1256850</v>
      </c>
      <c r="M195" s="46">
        <v>4128</v>
      </c>
      <c r="N195" s="46">
        <v>1260978</v>
      </c>
    </row>
    <row r="196" spans="1:14" x14ac:dyDescent="0.2">
      <c r="A196" s="41" t="s">
        <v>66</v>
      </c>
      <c r="B196" s="3">
        <v>510</v>
      </c>
      <c r="C196" s="2" t="s">
        <v>284</v>
      </c>
      <c r="D196" s="2" t="s">
        <v>38</v>
      </c>
      <c r="E196" s="42">
        <v>18</v>
      </c>
      <c r="F196" s="2" t="s">
        <v>288</v>
      </c>
      <c r="G196" s="44">
        <v>4</v>
      </c>
      <c r="H196" s="3" t="s">
        <v>65</v>
      </c>
      <c r="I196" s="44">
        <v>18.5</v>
      </c>
      <c r="J196" s="46">
        <v>18000</v>
      </c>
      <c r="K196" s="46">
        <v>22115</v>
      </c>
      <c r="L196" s="46">
        <v>502736</v>
      </c>
      <c r="M196" s="46">
        <v>1651</v>
      </c>
      <c r="N196" s="46">
        <v>504387</v>
      </c>
    </row>
    <row r="197" spans="1:14" x14ac:dyDescent="0.2">
      <c r="A197" s="41" t="s">
        <v>289</v>
      </c>
      <c r="B197" s="3">
        <v>510</v>
      </c>
      <c r="C197" s="2" t="s">
        <v>284</v>
      </c>
      <c r="D197" s="2" t="s">
        <v>38</v>
      </c>
      <c r="E197" s="42">
        <v>46</v>
      </c>
      <c r="F197" s="2" t="s">
        <v>290</v>
      </c>
      <c r="G197" s="44">
        <v>4</v>
      </c>
      <c r="H197" s="3" t="s">
        <v>65</v>
      </c>
      <c r="I197" s="44">
        <v>18.5</v>
      </c>
      <c r="J197" s="46">
        <v>46000</v>
      </c>
      <c r="K197" s="46">
        <v>56517</v>
      </c>
      <c r="L197" s="46">
        <v>1284789</v>
      </c>
      <c r="M197" s="46">
        <v>4220</v>
      </c>
      <c r="N197" s="46">
        <v>1289009</v>
      </c>
    </row>
    <row r="198" spans="1:14" x14ac:dyDescent="0.2">
      <c r="A198" s="41" t="s">
        <v>289</v>
      </c>
      <c r="B198" s="3">
        <v>510</v>
      </c>
      <c r="C198" s="2" t="s">
        <v>284</v>
      </c>
      <c r="D198" s="2" t="s">
        <v>38</v>
      </c>
      <c r="E198" s="42">
        <v>113</v>
      </c>
      <c r="F198" s="2" t="s">
        <v>291</v>
      </c>
      <c r="G198" s="44">
        <v>4</v>
      </c>
      <c r="H198" s="3" t="s">
        <v>65</v>
      </c>
      <c r="I198" s="44">
        <v>18.5</v>
      </c>
      <c r="J198" s="46">
        <v>113000</v>
      </c>
      <c r="K198" s="46">
        <v>138835</v>
      </c>
      <c r="L198" s="46">
        <v>3156107</v>
      </c>
      <c r="M198" s="46">
        <v>10366</v>
      </c>
      <c r="N198" s="46">
        <v>3166473</v>
      </c>
    </row>
    <row r="199" spans="1:14" x14ac:dyDescent="0.2">
      <c r="A199" s="41" t="s">
        <v>212</v>
      </c>
      <c r="B199" s="3">
        <v>511</v>
      </c>
      <c r="C199" s="3" t="s">
        <v>292</v>
      </c>
      <c r="D199" s="2" t="s">
        <v>214</v>
      </c>
      <c r="E199" s="42">
        <v>17160000</v>
      </c>
      <c r="F199" s="2" t="s">
        <v>293</v>
      </c>
      <c r="G199" s="44">
        <v>7</v>
      </c>
      <c r="H199" s="2" t="s">
        <v>184</v>
      </c>
      <c r="I199" s="44">
        <v>6</v>
      </c>
      <c r="J199" s="46">
        <v>17160000000</v>
      </c>
      <c r="K199" s="46">
        <v>0</v>
      </c>
      <c r="L199" s="46">
        <v>0</v>
      </c>
      <c r="M199" s="46"/>
      <c r="N199" s="46"/>
    </row>
    <row r="200" spans="1:14" x14ac:dyDescent="0.2">
      <c r="A200" s="41" t="s">
        <v>212</v>
      </c>
      <c r="B200" s="3">
        <v>511</v>
      </c>
      <c r="C200" s="3" t="s">
        <v>292</v>
      </c>
      <c r="D200" s="2" t="s">
        <v>214</v>
      </c>
      <c r="E200" s="42">
        <v>3450000</v>
      </c>
      <c r="F200" s="2" t="s">
        <v>294</v>
      </c>
      <c r="G200" s="44">
        <v>7.7</v>
      </c>
      <c r="H200" s="2" t="s">
        <v>184</v>
      </c>
      <c r="I200" s="44">
        <v>6</v>
      </c>
      <c r="J200" s="46">
        <v>3450000000</v>
      </c>
      <c r="K200" s="46">
        <v>0</v>
      </c>
      <c r="L200" s="46">
        <v>0</v>
      </c>
      <c r="M200" s="46"/>
      <c r="N200" s="46"/>
    </row>
    <row r="201" spans="1:14" x14ac:dyDescent="0.2">
      <c r="A201" s="41" t="s">
        <v>216</v>
      </c>
      <c r="B201" s="3">
        <v>511</v>
      </c>
      <c r="C201" s="3" t="s">
        <v>292</v>
      </c>
      <c r="D201" s="2" t="s">
        <v>214</v>
      </c>
      <c r="E201" s="42">
        <v>3596000</v>
      </c>
      <c r="F201" s="2" t="s">
        <v>295</v>
      </c>
      <c r="G201" s="44">
        <v>10</v>
      </c>
      <c r="H201" s="2" t="s">
        <v>184</v>
      </c>
      <c r="I201" s="44">
        <v>6.25</v>
      </c>
      <c r="J201" s="46">
        <v>3596000000</v>
      </c>
      <c r="K201" s="46">
        <v>0</v>
      </c>
      <c r="L201" s="46">
        <v>0</v>
      </c>
      <c r="M201" s="46"/>
      <c r="N201" s="46"/>
    </row>
    <row r="202" spans="1:14" x14ac:dyDescent="0.2">
      <c r="A202" s="41"/>
      <c r="D202" s="2"/>
      <c r="E202" s="42"/>
      <c r="F202" s="2"/>
      <c r="G202" s="44"/>
      <c r="H202" s="2"/>
      <c r="I202" s="44"/>
      <c r="J202" s="46"/>
      <c r="K202" s="46"/>
      <c r="L202" s="46"/>
      <c r="M202" s="46"/>
      <c r="N202" s="46"/>
    </row>
    <row r="203" spans="1:14" x14ac:dyDescent="0.2">
      <c r="A203" s="41" t="s">
        <v>296</v>
      </c>
      <c r="B203" s="3">
        <v>514</v>
      </c>
      <c r="C203" s="3" t="s">
        <v>297</v>
      </c>
      <c r="D203" s="2" t="s">
        <v>298</v>
      </c>
      <c r="E203" s="42">
        <v>65000</v>
      </c>
      <c r="F203" s="2" t="s">
        <v>299</v>
      </c>
      <c r="G203" s="44">
        <v>7.61</v>
      </c>
      <c r="H203" s="2" t="s">
        <v>300</v>
      </c>
      <c r="I203" s="44">
        <v>14.5</v>
      </c>
      <c r="J203" s="46">
        <v>65000000</v>
      </c>
      <c r="K203" s="46">
        <v>65000000</v>
      </c>
      <c r="L203" s="46">
        <v>31238350</v>
      </c>
      <c r="M203" s="46">
        <v>416017</v>
      </c>
      <c r="N203" s="46">
        <v>31654367</v>
      </c>
    </row>
    <row r="204" spans="1:14" x14ac:dyDescent="0.2">
      <c r="A204" s="41" t="s">
        <v>301</v>
      </c>
      <c r="B204" s="3">
        <v>514</v>
      </c>
      <c r="C204" s="3" t="s">
        <v>297</v>
      </c>
      <c r="D204" s="2" t="s">
        <v>298</v>
      </c>
      <c r="E204" s="42">
        <v>1</v>
      </c>
      <c r="F204" s="2" t="s">
        <v>302</v>
      </c>
      <c r="G204" s="44">
        <v>7.75</v>
      </c>
      <c r="H204" s="2" t="s">
        <v>300</v>
      </c>
      <c r="I204" s="44">
        <v>15</v>
      </c>
      <c r="J204" s="46">
        <v>1000</v>
      </c>
      <c r="K204" s="46">
        <v>1462.55</v>
      </c>
      <c r="L204" s="46">
        <v>703</v>
      </c>
      <c r="M204" s="46">
        <v>9</v>
      </c>
      <c r="N204" s="46">
        <v>712</v>
      </c>
    </row>
    <row r="205" spans="1:14" x14ac:dyDescent="0.2">
      <c r="A205" s="41" t="s">
        <v>303</v>
      </c>
      <c r="B205" s="3">
        <v>519</v>
      </c>
      <c r="C205" s="3" t="s">
        <v>304</v>
      </c>
      <c r="D205" s="2" t="s">
        <v>214</v>
      </c>
      <c r="E205" s="42">
        <v>34000000</v>
      </c>
      <c r="F205" s="2" t="s">
        <v>305</v>
      </c>
      <c r="G205" s="44">
        <v>6.5</v>
      </c>
      <c r="H205" s="2" t="s">
        <v>184</v>
      </c>
      <c r="I205" s="44">
        <v>7.25</v>
      </c>
      <c r="J205" s="46">
        <v>34000000000</v>
      </c>
      <c r="K205" s="46">
        <v>0</v>
      </c>
      <c r="L205" s="46">
        <v>0</v>
      </c>
      <c r="M205" s="46">
        <v>0</v>
      </c>
      <c r="N205" s="46">
        <v>0</v>
      </c>
    </row>
    <row r="206" spans="1:14" x14ac:dyDescent="0.2">
      <c r="A206" s="41" t="s">
        <v>303</v>
      </c>
      <c r="B206" s="3">
        <v>519</v>
      </c>
      <c r="C206" s="3" t="s">
        <v>304</v>
      </c>
      <c r="D206" s="2" t="s">
        <v>214</v>
      </c>
      <c r="E206" s="42">
        <v>6000000</v>
      </c>
      <c r="F206" s="2" t="s">
        <v>306</v>
      </c>
      <c r="G206" s="44">
        <v>0</v>
      </c>
      <c r="H206" s="2" t="s">
        <v>184</v>
      </c>
      <c r="I206" s="44">
        <v>7.5</v>
      </c>
      <c r="J206" s="46">
        <v>6000000000</v>
      </c>
      <c r="K206" s="46">
        <v>0</v>
      </c>
      <c r="L206" s="46">
        <v>0</v>
      </c>
      <c r="M206" s="46">
        <v>0</v>
      </c>
      <c r="N206" s="46">
        <v>0</v>
      </c>
    </row>
    <row r="207" spans="1:14" x14ac:dyDescent="0.2">
      <c r="A207" s="41" t="s">
        <v>296</v>
      </c>
      <c r="B207" s="3">
        <v>536</v>
      </c>
      <c r="C207" s="3" t="s">
        <v>307</v>
      </c>
      <c r="D207" s="2" t="s">
        <v>38</v>
      </c>
      <c r="E207" s="42">
        <v>302</v>
      </c>
      <c r="F207" s="2" t="s">
        <v>308</v>
      </c>
      <c r="G207" s="44">
        <v>3.7</v>
      </c>
      <c r="H207" s="2" t="s">
        <v>65</v>
      </c>
      <c r="I207" s="44">
        <v>19.5</v>
      </c>
      <c r="J207" s="46">
        <v>302000</v>
      </c>
      <c r="K207" s="46">
        <v>210785.41</v>
      </c>
      <c r="L207" s="46">
        <v>4791740</v>
      </c>
      <c r="M207" s="46">
        <v>43560</v>
      </c>
      <c r="N207" s="46">
        <v>4835300</v>
      </c>
    </row>
    <row r="208" spans="1:14" x14ac:dyDescent="0.2">
      <c r="A208" s="41" t="s">
        <v>301</v>
      </c>
      <c r="B208" s="3">
        <v>536</v>
      </c>
      <c r="C208" s="3" t="s">
        <v>307</v>
      </c>
      <c r="D208" s="2" t="s">
        <v>38</v>
      </c>
      <c r="E208" s="42">
        <v>19</v>
      </c>
      <c r="F208" s="2" t="s">
        <v>309</v>
      </c>
      <c r="G208" s="44">
        <v>4</v>
      </c>
      <c r="H208" s="2" t="s">
        <v>65</v>
      </c>
      <c r="I208" s="44">
        <v>19.5</v>
      </c>
      <c r="J208" s="46">
        <v>19000</v>
      </c>
      <c r="K208" s="46">
        <v>19492.86</v>
      </c>
      <c r="L208" s="46">
        <v>443127</v>
      </c>
      <c r="M208" s="46">
        <v>4351</v>
      </c>
      <c r="N208" s="46">
        <v>447478</v>
      </c>
    </row>
    <row r="209" spans="1:14" x14ac:dyDescent="0.2">
      <c r="A209" s="41" t="s">
        <v>301</v>
      </c>
      <c r="B209" s="3">
        <v>536</v>
      </c>
      <c r="C209" s="3" t="s">
        <v>307</v>
      </c>
      <c r="D209" s="2" t="s">
        <v>38</v>
      </c>
      <c r="E209" s="42">
        <v>17</v>
      </c>
      <c r="F209" s="2" t="s">
        <v>310</v>
      </c>
      <c r="G209" s="44">
        <v>4.7</v>
      </c>
      <c r="H209" s="2" t="s">
        <v>65</v>
      </c>
      <c r="I209" s="44">
        <v>19.5</v>
      </c>
      <c r="J209" s="46">
        <v>17000</v>
      </c>
      <c r="K209" s="46">
        <v>20664.38</v>
      </c>
      <c r="L209" s="46">
        <v>469759</v>
      </c>
      <c r="M209" s="46">
        <v>5406</v>
      </c>
      <c r="N209" s="46">
        <v>475165</v>
      </c>
    </row>
    <row r="210" spans="1:14" x14ac:dyDescent="0.2">
      <c r="A210" s="41" t="s">
        <v>301</v>
      </c>
      <c r="B210" s="3">
        <v>536</v>
      </c>
      <c r="C210" s="3" t="s">
        <v>307</v>
      </c>
      <c r="D210" s="2" t="s">
        <v>38</v>
      </c>
      <c r="E210" s="42">
        <v>11.5</v>
      </c>
      <c r="F210" s="2" t="s">
        <v>311</v>
      </c>
      <c r="G210" s="44">
        <v>5.5</v>
      </c>
      <c r="H210" s="2" t="s">
        <v>65</v>
      </c>
      <c r="I210" s="44">
        <v>19.5</v>
      </c>
      <c r="J210" s="46">
        <v>11500</v>
      </c>
      <c r="K210" s="46">
        <v>14438.46</v>
      </c>
      <c r="L210" s="46">
        <v>328226</v>
      </c>
      <c r="M210" s="46">
        <v>4408</v>
      </c>
      <c r="N210" s="46">
        <v>332634</v>
      </c>
    </row>
    <row r="211" spans="1:14" x14ac:dyDescent="0.2">
      <c r="A211" s="41" t="s">
        <v>312</v>
      </c>
      <c r="B211" s="3">
        <v>536</v>
      </c>
      <c r="C211" s="3" t="s">
        <v>307</v>
      </c>
      <c r="D211" s="2" t="s">
        <v>38</v>
      </c>
      <c r="E211" s="42">
        <v>20</v>
      </c>
      <c r="F211" s="2" t="s">
        <v>313</v>
      </c>
      <c r="G211" s="44">
        <v>7.5</v>
      </c>
      <c r="H211" s="2" t="s">
        <v>65</v>
      </c>
      <c r="I211" s="44">
        <v>19.5</v>
      </c>
      <c r="J211" s="46">
        <v>20000</v>
      </c>
      <c r="K211" s="46">
        <v>27196.7</v>
      </c>
      <c r="L211" s="46">
        <v>618257</v>
      </c>
      <c r="M211" s="46">
        <v>11240</v>
      </c>
      <c r="N211" s="46">
        <v>629497</v>
      </c>
    </row>
    <row r="212" spans="1:14" x14ac:dyDescent="0.2">
      <c r="A212" s="41"/>
      <c r="D212" s="2"/>
      <c r="E212" s="42"/>
      <c r="F212" s="2"/>
      <c r="G212" s="44"/>
      <c r="H212" s="2"/>
      <c r="I212" s="44"/>
      <c r="J212" s="46"/>
      <c r="K212" s="46"/>
      <c r="L212" s="46"/>
      <c r="M212" s="46"/>
      <c r="N212" s="46"/>
    </row>
    <row r="213" spans="1:14" x14ac:dyDescent="0.2">
      <c r="A213" s="41" t="s">
        <v>69</v>
      </c>
      <c r="B213" s="3">
        <v>557</v>
      </c>
      <c r="C213" s="3" t="s">
        <v>314</v>
      </c>
      <c r="D213" s="2" t="s">
        <v>38</v>
      </c>
      <c r="E213" s="42">
        <v>120.8</v>
      </c>
      <c r="F213" s="2" t="s">
        <v>215</v>
      </c>
      <c r="G213" s="44">
        <v>4.2</v>
      </c>
      <c r="H213" s="2" t="s">
        <v>57</v>
      </c>
      <c r="I213" s="44">
        <v>9.75</v>
      </c>
      <c r="J213" s="46">
        <v>120800</v>
      </c>
      <c r="K213" s="46">
        <v>0</v>
      </c>
      <c r="L213" s="46">
        <v>0</v>
      </c>
      <c r="M213" s="46"/>
      <c r="N213" s="46"/>
    </row>
    <row r="214" spans="1:14" x14ac:dyDescent="0.2">
      <c r="A214" s="41" t="s">
        <v>315</v>
      </c>
      <c r="B214" s="3">
        <v>557</v>
      </c>
      <c r="C214" s="3" t="s">
        <v>314</v>
      </c>
      <c r="D214" s="2" t="s">
        <v>38</v>
      </c>
      <c r="E214" s="42">
        <v>41.9</v>
      </c>
      <c r="F214" s="2" t="s">
        <v>217</v>
      </c>
      <c r="G214" s="44">
        <v>5</v>
      </c>
      <c r="H214" s="2" t="s">
        <v>57</v>
      </c>
      <c r="I214" s="44">
        <v>19.5</v>
      </c>
      <c r="J214" s="46"/>
      <c r="K214" s="46"/>
      <c r="L214" s="46"/>
      <c r="M214" s="46"/>
      <c r="N214" s="46"/>
    </row>
    <row r="215" spans="1:14" x14ac:dyDescent="0.2">
      <c r="A215" s="41" t="s">
        <v>315</v>
      </c>
      <c r="B215" s="3">
        <v>557</v>
      </c>
      <c r="C215" s="3" t="s">
        <v>314</v>
      </c>
      <c r="D215" s="2" t="s">
        <v>38</v>
      </c>
      <c r="E215" s="42">
        <v>11</v>
      </c>
      <c r="F215" s="2" t="s">
        <v>316</v>
      </c>
      <c r="G215" s="44">
        <v>5</v>
      </c>
      <c r="H215" s="2" t="s">
        <v>57</v>
      </c>
      <c r="I215" s="44">
        <v>19.75</v>
      </c>
      <c r="J215" s="46"/>
      <c r="K215" s="46"/>
      <c r="L215" s="46"/>
      <c r="M215" s="46"/>
      <c r="N215" s="46"/>
    </row>
    <row r="216" spans="1:14" x14ac:dyDescent="0.2">
      <c r="A216" s="41" t="s">
        <v>315</v>
      </c>
      <c r="B216" s="3">
        <v>557</v>
      </c>
      <c r="C216" s="3" t="s">
        <v>314</v>
      </c>
      <c r="D216" s="2" t="s">
        <v>38</v>
      </c>
      <c r="E216" s="42">
        <v>64</v>
      </c>
      <c r="F216" s="2" t="s">
        <v>317</v>
      </c>
      <c r="G216" s="44">
        <v>3</v>
      </c>
      <c r="H216" s="2" t="s">
        <v>57</v>
      </c>
      <c r="I216" s="44">
        <v>20</v>
      </c>
      <c r="J216" s="46"/>
      <c r="K216" s="46"/>
      <c r="L216" s="46"/>
      <c r="M216" s="46"/>
      <c r="N216" s="46"/>
    </row>
    <row r="217" spans="1:14" x14ac:dyDescent="0.2">
      <c r="A217" s="41" t="s">
        <v>303</v>
      </c>
      <c r="B217" s="3">
        <v>571</v>
      </c>
      <c r="C217" s="3" t="s">
        <v>318</v>
      </c>
      <c r="D217" s="2" t="s">
        <v>214</v>
      </c>
      <c r="E217" s="42">
        <v>90000000</v>
      </c>
      <c r="F217" s="2" t="s">
        <v>319</v>
      </c>
      <c r="G217" s="44">
        <v>5</v>
      </c>
      <c r="H217" s="2" t="s">
        <v>184</v>
      </c>
      <c r="I217" s="44">
        <v>6.5</v>
      </c>
      <c r="J217" s="46">
        <v>90000000000</v>
      </c>
      <c r="K217" s="46">
        <v>90000000000</v>
      </c>
      <c r="L217" s="46">
        <v>90000000</v>
      </c>
      <c r="M217" s="46">
        <v>728240</v>
      </c>
      <c r="N217" s="46">
        <v>90728240</v>
      </c>
    </row>
    <row r="218" spans="1:14" x14ac:dyDescent="0.2">
      <c r="A218" s="41" t="s">
        <v>303</v>
      </c>
      <c r="B218" s="3">
        <v>571</v>
      </c>
      <c r="C218" s="3" t="s">
        <v>318</v>
      </c>
      <c r="D218" s="2" t="s">
        <v>214</v>
      </c>
      <c r="E218" s="42">
        <v>21495000</v>
      </c>
      <c r="F218" s="2" t="s">
        <v>320</v>
      </c>
      <c r="G218" s="44">
        <v>0</v>
      </c>
      <c r="H218" s="2" t="s">
        <v>184</v>
      </c>
      <c r="I218" s="44">
        <v>6.75</v>
      </c>
      <c r="J218" s="46">
        <v>21495000000</v>
      </c>
      <c r="K218" s="46">
        <v>21495000000</v>
      </c>
      <c r="L218" s="46">
        <v>21495000</v>
      </c>
      <c r="M218" s="46">
        <v>0</v>
      </c>
      <c r="N218" s="46">
        <v>21495000</v>
      </c>
    </row>
    <row r="219" spans="1:14" x14ac:dyDescent="0.2">
      <c r="A219" s="41" t="s">
        <v>303</v>
      </c>
      <c r="B219" s="3">
        <v>571</v>
      </c>
      <c r="C219" s="3" t="s">
        <v>318</v>
      </c>
      <c r="D219" s="2" t="s">
        <v>214</v>
      </c>
      <c r="E219" s="42">
        <v>3500000</v>
      </c>
      <c r="F219" s="2" t="s">
        <v>321</v>
      </c>
      <c r="G219" s="44">
        <v>0</v>
      </c>
      <c r="H219" s="2" t="s">
        <v>184</v>
      </c>
      <c r="I219" s="44">
        <v>6.75</v>
      </c>
      <c r="J219" s="46">
        <v>3500000000</v>
      </c>
      <c r="K219" s="46">
        <v>3500000000</v>
      </c>
      <c r="L219" s="46">
        <v>3500000</v>
      </c>
      <c r="M219" s="46">
        <v>0</v>
      </c>
      <c r="N219" s="46">
        <v>3500000</v>
      </c>
    </row>
    <row r="220" spans="1:14" x14ac:dyDescent="0.2">
      <c r="A220" s="41" t="s">
        <v>303</v>
      </c>
      <c r="B220" s="3">
        <v>571</v>
      </c>
      <c r="C220" s="3" t="s">
        <v>318</v>
      </c>
      <c r="D220" s="2" t="s">
        <v>214</v>
      </c>
      <c r="E220" s="42">
        <v>5000</v>
      </c>
      <c r="F220" s="2" t="s">
        <v>322</v>
      </c>
      <c r="G220" s="44">
        <v>0</v>
      </c>
      <c r="H220" s="2" t="s">
        <v>184</v>
      </c>
      <c r="I220" s="44">
        <v>6.75</v>
      </c>
      <c r="J220" s="46">
        <v>5000000</v>
      </c>
      <c r="K220" s="46">
        <v>5000000</v>
      </c>
      <c r="L220" s="46">
        <v>5000</v>
      </c>
      <c r="M220" s="46">
        <v>0</v>
      </c>
      <c r="N220" s="46">
        <v>5000</v>
      </c>
    </row>
    <row r="221" spans="1:14" x14ac:dyDescent="0.2">
      <c r="A221" s="41"/>
      <c r="D221" s="2"/>
      <c r="E221" s="42"/>
      <c r="F221" s="2"/>
      <c r="G221" s="44"/>
      <c r="H221" s="2"/>
      <c r="I221" s="44"/>
      <c r="J221" s="40"/>
      <c r="K221" s="46"/>
      <c r="L221" s="46"/>
      <c r="M221" s="46"/>
      <c r="N221" s="46"/>
    </row>
    <row r="222" spans="1:14" x14ac:dyDescent="0.2">
      <c r="A222" s="41" t="s">
        <v>283</v>
      </c>
      <c r="B222" s="3">
        <v>582</v>
      </c>
      <c r="C222" s="3" t="s">
        <v>323</v>
      </c>
      <c r="D222" s="2" t="s">
        <v>38</v>
      </c>
      <c r="E222" s="42">
        <v>750</v>
      </c>
      <c r="F222" s="2" t="s">
        <v>308</v>
      </c>
      <c r="G222" s="44">
        <v>4.5</v>
      </c>
      <c r="H222" s="2" t="s">
        <v>65</v>
      </c>
      <c r="I222" s="44">
        <v>18.5</v>
      </c>
      <c r="J222" s="46">
        <v>750000</v>
      </c>
      <c r="K222" s="46">
        <v>588253</v>
      </c>
      <c r="L222" s="46">
        <v>13372632</v>
      </c>
      <c r="M222" s="46">
        <v>49323</v>
      </c>
      <c r="N222" s="46">
        <v>13421955</v>
      </c>
    </row>
    <row r="223" spans="1:14" x14ac:dyDescent="0.2">
      <c r="A223" s="41" t="s">
        <v>289</v>
      </c>
      <c r="B223" s="3">
        <v>582</v>
      </c>
      <c r="C223" s="3" t="s">
        <v>323</v>
      </c>
      <c r="D223" s="2" t="s">
        <v>38</v>
      </c>
      <c r="E223" s="42">
        <v>45</v>
      </c>
      <c r="F223" s="2" t="s">
        <v>309</v>
      </c>
      <c r="G223" s="44">
        <v>4.5</v>
      </c>
      <c r="H223" s="2" t="s">
        <v>65</v>
      </c>
      <c r="I223" s="44">
        <v>18.5</v>
      </c>
      <c r="J223" s="46">
        <v>45000</v>
      </c>
      <c r="K223" s="46">
        <v>35788</v>
      </c>
      <c r="L223" s="46">
        <v>813561</v>
      </c>
      <c r="M223" s="46">
        <v>3001</v>
      </c>
      <c r="N223" s="46">
        <v>816562</v>
      </c>
    </row>
    <row r="224" spans="1:14" x14ac:dyDescent="0.2">
      <c r="A224" s="41" t="s">
        <v>289</v>
      </c>
      <c r="B224" s="3">
        <v>582</v>
      </c>
      <c r="C224" s="3" t="s">
        <v>323</v>
      </c>
      <c r="D224" s="2" t="s">
        <v>38</v>
      </c>
      <c r="E224" s="42">
        <v>19</v>
      </c>
      <c r="F224" s="2" t="s">
        <v>310</v>
      </c>
      <c r="G224" s="44">
        <v>4.5</v>
      </c>
      <c r="H224" s="2" t="s">
        <v>65</v>
      </c>
      <c r="I224" s="44">
        <v>18.5</v>
      </c>
      <c r="J224" s="46">
        <v>19000</v>
      </c>
      <c r="K224" s="46">
        <v>22165</v>
      </c>
      <c r="L224" s="46">
        <v>503872</v>
      </c>
      <c r="M224" s="46">
        <v>1858</v>
      </c>
      <c r="N224" s="46">
        <v>505730</v>
      </c>
    </row>
    <row r="225" spans="1:14" x14ac:dyDescent="0.2">
      <c r="A225" s="41" t="s">
        <v>289</v>
      </c>
      <c r="B225" s="3">
        <v>582</v>
      </c>
      <c r="C225" s="3" t="s">
        <v>323</v>
      </c>
      <c r="D225" s="2" t="s">
        <v>38</v>
      </c>
      <c r="E225" s="42">
        <v>9</v>
      </c>
      <c r="F225" s="2" t="s">
        <v>311</v>
      </c>
      <c r="G225" s="44">
        <v>4.5</v>
      </c>
      <c r="H225" s="2" t="s">
        <v>65</v>
      </c>
      <c r="I225" s="44">
        <v>18.5</v>
      </c>
      <c r="J225" s="46">
        <v>9000</v>
      </c>
      <c r="K225" s="46">
        <v>10499</v>
      </c>
      <c r="L225" s="46">
        <v>238672</v>
      </c>
      <c r="M225" s="46">
        <v>880</v>
      </c>
      <c r="N225" s="46">
        <v>239552</v>
      </c>
    </row>
    <row r="226" spans="1:14" x14ac:dyDescent="0.2">
      <c r="A226" s="41" t="s">
        <v>289</v>
      </c>
      <c r="B226" s="3">
        <v>582</v>
      </c>
      <c r="C226" s="3" t="s">
        <v>323</v>
      </c>
      <c r="D226" s="2" t="s">
        <v>38</v>
      </c>
      <c r="E226" s="42">
        <v>24.6</v>
      </c>
      <c r="F226" s="2" t="s">
        <v>313</v>
      </c>
      <c r="G226" s="44">
        <v>4.5</v>
      </c>
      <c r="H226" s="2" t="s">
        <v>65</v>
      </c>
      <c r="I226" s="44">
        <v>18.5</v>
      </c>
      <c r="J226" s="46">
        <v>24600</v>
      </c>
      <c r="K226" s="46">
        <v>28697</v>
      </c>
      <c r="L226" s="46">
        <v>652363</v>
      </c>
      <c r="M226" s="46">
        <v>2406</v>
      </c>
      <c r="N226" s="46">
        <v>654769</v>
      </c>
    </row>
    <row r="227" spans="1:14" x14ac:dyDescent="0.2">
      <c r="A227" s="41" t="s">
        <v>289</v>
      </c>
      <c r="B227" s="3">
        <v>582</v>
      </c>
      <c r="C227" s="3" t="s">
        <v>323</v>
      </c>
      <c r="D227" s="2" t="s">
        <v>38</v>
      </c>
      <c r="E227" s="42">
        <v>112.4</v>
      </c>
      <c r="F227" s="2" t="s">
        <v>324</v>
      </c>
      <c r="G227" s="44">
        <v>4.5</v>
      </c>
      <c r="H227" s="2" t="s">
        <v>65</v>
      </c>
      <c r="I227" s="44">
        <v>18.5</v>
      </c>
      <c r="J227" s="46">
        <v>112400</v>
      </c>
      <c r="K227" s="46">
        <v>131121</v>
      </c>
      <c r="L227" s="46">
        <v>2980746</v>
      </c>
      <c r="M227" s="46">
        <v>10994</v>
      </c>
      <c r="N227" s="46">
        <v>2991740</v>
      </c>
    </row>
    <row r="228" spans="1:14" x14ac:dyDescent="0.2">
      <c r="A228" s="41"/>
      <c r="D228" s="2"/>
      <c r="E228" s="42"/>
      <c r="F228" s="2"/>
      <c r="G228" s="44"/>
      <c r="H228" s="2"/>
      <c r="I228" s="44"/>
      <c r="J228" s="40"/>
      <c r="K228" s="46"/>
      <c r="L228" s="46"/>
      <c r="M228" s="46"/>
      <c r="N228" s="46"/>
    </row>
    <row r="229" spans="1:14" x14ac:dyDescent="0.2">
      <c r="A229" s="41" t="s">
        <v>296</v>
      </c>
      <c r="B229" s="3">
        <v>607</v>
      </c>
      <c r="C229" s="3" t="s">
        <v>325</v>
      </c>
      <c r="D229" s="2" t="s">
        <v>214</v>
      </c>
      <c r="E229" s="42">
        <v>52800000</v>
      </c>
      <c r="F229" s="2" t="s">
        <v>326</v>
      </c>
      <c r="G229" s="44">
        <v>7.5</v>
      </c>
      <c r="H229" s="2" t="s">
        <v>184</v>
      </c>
      <c r="I229" s="44">
        <v>9.75</v>
      </c>
      <c r="J229" s="46">
        <v>52800000000</v>
      </c>
      <c r="K229" s="46">
        <v>52800000000</v>
      </c>
      <c r="L229" s="46">
        <v>52800000</v>
      </c>
      <c r="M229" s="46">
        <v>959891</v>
      </c>
      <c r="N229" s="46">
        <v>53759891</v>
      </c>
    </row>
    <row r="230" spans="1:14" x14ac:dyDescent="0.2">
      <c r="A230" s="41" t="s">
        <v>296</v>
      </c>
      <c r="B230" s="3">
        <v>607</v>
      </c>
      <c r="C230" s="3" t="s">
        <v>325</v>
      </c>
      <c r="D230" s="2" t="s">
        <v>214</v>
      </c>
      <c r="E230" s="42">
        <v>2700000</v>
      </c>
      <c r="F230" s="2" t="s">
        <v>327</v>
      </c>
      <c r="G230" s="44">
        <v>9</v>
      </c>
      <c r="H230" s="2" t="s">
        <v>184</v>
      </c>
      <c r="I230" s="44">
        <v>9.75</v>
      </c>
      <c r="J230" s="46">
        <v>2700000000</v>
      </c>
      <c r="K230" s="46">
        <v>2700000000</v>
      </c>
      <c r="L230" s="46">
        <v>2700000</v>
      </c>
      <c r="M230" s="46">
        <v>58607</v>
      </c>
      <c r="N230" s="46">
        <v>2758607</v>
      </c>
    </row>
    <row r="231" spans="1:14" x14ac:dyDescent="0.2">
      <c r="A231" s="41" t="s">
        <v>296</v>
      </c>
      <c r="B231" s="3">
        <v>607</v>
      </c>
      <c r="C231" s="3" t="s">
        <v>325</v>
      </c>
      <c r="D231" s="2" t="s">
        <v>214</v>
      </c>
      <c r="E231" s="42">
        <v>4500000</v>
      </c>
      <c r="F231" s="2" t="s">
        <v>328</v>
      </c>
      <c r="G231" s="44">
        <v>0</v>
      </c>
      <c r="H231" s="2" t="s">
        <v>184</v>
      </c>
      <c r="I231" s="44">
        <v>10</v>
      </c>
      <c r="J231" s="46">
        <v>4500000000</v>
      </c>
      <c r="K231" s="46">
        <v>4500000000</v>
      </c>
      <c r="L231" s="46">
        <v>4500000</v>
      </c>
      <c r="M231" s="46">
        <v>0</v>
      </c>
      <c r="N231" s="46">
        <v>4500000</v>
      </c>
    </row>
    <row r="232" spans="1:14" x14ac:dyDescent="0.2">
      <c r="A232" s="41"/>
      <c r="D232" s="2"/>
      <c r="E232" s="42"/>
      <c r="F232" s="2"/>
      <c r="G232" s="44"/>
      <c r="H232" s="2"/>
      <c r="I232" s="44"/>
      <c r="J232" s="40"/>
      <c r="K232" s="46"/>
      <c r="L232" s="46"/>
      <c r="M232" s="46"/>
      <c r="N232" s="46"/>
    </row>
    <row r="233" spans="1:14" x14ac:dyDescent="0.2">
      <c r="A233" s="41" t="s">
        <v>303</v>
      </c>
      <c r="B233" s="3">
        <v>612</v>
      </c>
      <c r="C233" s="3" t="s">
        <v>329</v>
      </c>
      <c r="D233" s="2" t="s">
        <v>214</v>
      </c>
      <c r="E233" s="42">
        <v>34500000</v>
      </c>
      <c r="F233" s="2" t="s">
        <v>330</v>
      </c>
      <c r="G233" s="44">
        <v>6</v>
      </c>
      <c r="H233" s="2" t="s">
        <v>184</v>
      </c>
      <c r="I233" s="44">
        <v>7.25</v>
      </c>
      <c r="J233" s="46">
        <v>34500000000</v>
      </c>
      <c r="K233" s="46">
        <v>34500000000</v>
      </c>
      <c r="L233" s="46">
        <v>34500000</v>
      </c>
      <c r="M233" s="46">
        <v>333789</v>
      </c>
      <c r="N233" s="46">
        <v>34833789</v>
      </c>
    </row>
    <row r="234" spans="1:14" x14ac:dyDescent="0.2">
      <c r="A234" s="41" t="s">
        <v>303</v>
      </c>
      <c r="B234" s="3">
        <v>612</v>
      </c>
      <c r="C234" s="3" t="s">
        <v>329</v>
      </c>
      <c r="D234" s="2" t="s">
        <v>214</v>
      </c>
      <c r="E234" s="42">
        <v>10500000</v>
      </c>
      <c r="F234" s="2" t="s">
        <v>331</v>
      </c>
      <c r="G234" s="44">
        <v>0</v>
      </c>
      <c r="H234" s="2" t="s">
        <v>184</v>
      </c>
      <c r="I234" s="44">
        <v>7.5</v>
      </c>
      <c r="J234" s="46">
        <v>10500000000</v>
      </c>
      <c r="K234" s="46">
        <v>10500000000</v>
      </c>
      <c r="L234" s="46">
        <v>10500000</v>
      </c>
      <c r="M234" s="46"/>
      <c r="N234" s="46">
        <v>10500000</v>
      </c>
    </row>
    <row r="235" spans="1:14" x14ac:dyDescent="0.2">
      <c r="A235" s="41" t="s">
        <v>303</v>
      </c>
      <c r="B235" s="3">
        <v>614</v>
      </c>
      <c r="C235" s="3" t="s">
        <v>332</v>
      </c>
      <c r="D235" s="2" t="s">
        <v>214</v>
      </c>
      <c r="E235" s="42">
        <v>13500000</v>
      </c>
      <c r="F235" s="2" t="s">
        <v>333</v>
      </c>
      <c r="G235" s="44">
        <v>6.5</v>
      </c>
      <c r="H235" s="2" t="s">
        <v>184</v>
      </c>
      <c r="I235" s="44">
        <v>6.5</v>
      </c>
      <c r="J235" s="46">
        <v>13500000000</v>
      </c>
      <c r="K235" s="46">
        <v>13500000000</v>
      </c>
      <c r="L235" s="46">
        <v>13500000</v>
      </c>
      <c r="M235" s="46">
        <v>69855</v>
      </c>
      <c r="N235" s="46">
        <v>13569855</v>
      </c>
    </row>
    <row r="236" spans="1:14" x14ac:dyDescent="0.2">
      <c r="A236" s="41" t="s">
        <v>303</v>
      </c>
      <c r="B236" s="3">
        <v>614</v>
      </c>
      <c r="C236" s="3" t="s">
        <v>332</v>
      </c>
      <c r="D236" s="2" t="s">
        <v>214</v>
      </c>
      <c r="E236" s="42">
        <v>10500000</v>
      </c>
      <c r="F236" s="2" t="s">
        <v>334</v>
      </c>
      <c r="G236" s="44">
        <v>0</v>
      </c>
      <c r="H236" s="2" t="s">
        <v>184</v>
      </c>
      <c r="I236" s="44">
        <v>6.75</v>
      </c>
      <c r="J236" s="46">
        <v>10500000000</v>
      </c>
      <c r="K236" s="46">
        <v>7500000900</v>
      </c>
      <c r="L236" s="46">
        <v>7500001</v>
      </c>
      <c r="M236" s="46">
        <v>0</v>
      </c>
      <c r="N236" s="46">
        <v>7500001</v>
      </c>
    </row>
    <row r="237" spans="1:14" x14ac:dyDescent="0.2">
      <c r="A237" s="41"/>
      <c r="D237" s="2"/>
      <c r="E237" s="42"/>
      <c r="F237" s="2"/>
      <c r="G237" s="44"/>
      <c r="H237" s="2"/>
      <c r="I237" s="44"/>
      <c r="J237" s="46"/>
      <c r="K237" s="46"/>
      <c r="L237" s="46"/>
      <c r="M237" s="46"/>
      <c r="N237" s="46"/>
    </row>
    <row r="238" spans="1:14" x14ac:dyDescent="0.2">
      <c r="A238" s="41" t="s">
        <v>335</v>
      </c>
      <c r="B238" s="3">
        <v>626</v>
      </c>
      <c r="C238" s="3" t="s">
        <v>336</v>
      </c>
      <c r="D238" s="2" t="s">
        <v>298</v>
      </c>
      <c r="E238" s="42">
        <v>100000</v>
      </c>
      <c r="F238" s="2" t="s">
        <v>337</v>
      </c>
      <c r="G238" s="44">
        <v>0</v>
      </c>
      <c r="H238" s="2" t="s">
        <v>338</v>
      </c>
      <c r="I238" s="44">
        <v>0.5</v>
      </c>
      <c r="J238" s="46"/>
      <c r="K238" s="46"/>
      <c r="L238" s="46"/>
      <c r="M238" s="46"/>
      <c r="N238" s="46"/>
    </row>
    <row r="239" spans="1:14" x14ac:dyDescent="0.2">
      <c r="A239" s="41" t="s">
        <v>335</v>
      </c>
      <c r="B239" s="3">
        <v>626</v>
      </c>
      <c r="C239" s="3" t="s">
        <v>336</v>
      </c>
      <c r="D239" s="2" t="s">
        <v>298</v>
      </c>
      <c r="E239" s="42">
        <v>100000</v>
      </c>
      <c r="F239" s="2" t="s">
        <v>339</v>
      </c>
      <c r="G239" s="44">
        <v>0</v>
      </c>
      <c r="H239" s="2" t="s">
        <v>338</v>
      </c>
      <c r="I239" s="44">
        <v>0.25</v>
      </c>
      <c r="J239" s="46"/>
      <c r="K239" s="46"/>
      <c r="L239" s="46"/>
      <c r="M239" s="46"/>
      <c r="N239" s="46"/>
    </row>
    <row r="240" spans="1:14" x14ac:dyDescent="0.2">
      <c r="A240" s="41" t="s">
        <v>303</v>
      </c>
      <c r="B240" s="3">
        <v>628</v>
      </c>
      <c r="C240" s="3" t="s">
        <v>340</v>
      </c>
      <c r="D240" s="2" t="s">
        <v>214</v>
      </c>
      <c r="E240" s="42">
        <v>33500000</v>
      </c>
      <c r="F240" s="2" t="s">
        <v>341</v>
      </c>
      <c r="G240" s="44">
        <v>6.5</v>
      </c>
      <c r="H240" s="2" t="s">
        <v>184</v>
      </c>
      <c r="I240" s="44">
        <v>7.25</v>
      </c>
      <c r="J240" s="46">
        <v>33500000000</v>
      </c>
      <c r="K240" s="46">
        <v>33500000000</v>
      </c>
      <c r="L240" s="46">
        <v>33500000</v>
      </c>
      <c r="M240" s="46">
        <v>350495</v>
      </c>
      <c r="N240" s="46">
        <v>33850495</v>
      </c>
    </row>
    <row r="241" spans="1:14" x14ac:dyDescent="0.2">
      <c r="A241" s="41" t="s">
        <v>303</v>
      </c>
      <c r="B241" s="3">
        <v>628</v>
      </c>
      <c r="C241" s="3" t="s">
        <v>340</v>
      </c>
      <c r="D241" s="2" t="s">
        <v>214</v>
      </c>
      <c r="E241" s="42">
        <v>6500000</v>
      </c>
      <c r="F241" s="2" t="s">
        <v>342</v>
      </c>
      <c r="G241" s="44">
        <v>0</v>
      </c>
      <c r="H241" s="2" t="s">
        <v>184</v>
      </c>
      <c r="I241" s="44">
        <v>7.5</v>
      </c>
      <c r="J241" s="46">
        <v>6500000000</v>
      </c>
      <c r="K241" s="46">
        <v>6500000000</v>
      </c>
      <c r="L241" s="46">
        <v>6500000</v>
      </c>
      <c r="M241" s="46">
        <v>0</v>
      </c>
      <c r="N241" s="46">
        <v>6500000</v>
      </c>
    </row>
    <row r="242" spans="1:14" x14ac:dyDescent="0.2">
      <c r="A242" s="41" t="s">
        <v>303</v>
      </c>
      <c r="B242" s="3">
        <v>631</v>
      </c>
      <c r="C242" s="3" t="s">
        <v>343</v>
      </c>
      <c r="D242" s="2" t="s">
        <v>214</v>
      </c>
      <c r="E242" s="42">
        <v>25000000</v>
      </c>
      <c r="F242" s="2" t="s">
        <v>344</v>
      </c>
      <c r="G242" s="44">
        <v>6.5</v>
      </c>
      <c r="H242" s="2" t="s">
        <v>184</v>
      </c>
      <c r="I242" s="44">
        <v>6</v>
      </c>
      <c r="J242" s="46">
        <v>25000000000</v>
      </c>
      <c r="K242" s="46">
        <v>25000000000</v>
      </c>
      <c r="L242" s="46">
        <v>25000000</v>
      </c>
      <c r="M242" s="46">
        <v>261564</v>
      </c>
      <c r="N242" s="46">
        <v>25261564</v>
      </c>
    </row>
    <row r="243" spans="1:14" x14ac:dyDescent="0.2">
      <c r="A243" s="41" t="s">
        <v>345</v>
      </c>
      <c r="B243" s="3">
        <v>631</v>
      </c>
      <c r="C243" s="3" t="s">
        <v>343</v>
      </c>
      <c r="D243" s="2" t="s">
        <v>214</v>
      </c>
      <c r="E243" s="42">
        <v>3500000</v>
      </c>
      <c r="F243" s="2" t="s">
        <v>346</v>
      </c>
      <c r="G243" s="44">
        <v>7</v>
      </c>
      <c r="H243" s="2" t="s">
        <v>184</v>
      </c>
      <c r="I243" s="44">
        <v>6</v>
      </c>
      <c r="J243" s="46"/>
      <c r="K243" s="46"/>
      <c r="L243" s="46"/>
      <c r="M243" s="46"/>
      <c r="N243" s="46"/>
    </row>
    <row r="244" spans="1:14" x14ac:dyDescent="0.2">
      <c r="A244" s="41" t="s">
        <v>303</v>
      </c>
      <c r="B244" s="3">
        <v>631</v>
      </c>
      <c r="C244" s="3" t="s">
        <v>343</v>
      </c>
      <c r="D244" s="2" t="s">
        <v>214</v>
      </c>
      <c r="E244" s="42">
        <v>10000</v>
      </c>
      <c r="F244" s="2" t="s">
        <v>347</v>
      </c>
      <c r="G244" s="44">
        <v>0</v>
      </c>
      <c r="H244" s="2" t="s">
        <v>184</v>
      </c>
      <c r="I244" s="44">
        <v>6.25</v>
      </c>
      <c r="J244" s="46">
        <v>10000000</v>
      </c>
      <c r="K244" s="46">
        <v>10000000</v>
      </c>
      <c r="L244" s="46">
        <v>10000</v>
      </c>
      <c r="M244" s="46">
        <v>0</v>
      </c>
      <c r="N244" s="46">
        <v>10000</v>
      </c>
    </row>
    <row r="245" spans="1:14" x14ac:dyDescent="0.2">
      <c r="A245" s="41"/>
      <c r="D245" s="2"/>
      <c r="E245" s="42"/>
      <c r="F245" s="2"/>
      <c r="G245" s="44"/>
      <c r="H245" s="2"/>
      <c r="I245" s="44"/>
      <c r="J245" s="46"/>
      <c r="K245" s="46"/>
      <c r="L245" s="46"/>
      <c r="M245" s="46"/>
      <c r="N245" s="46"/>
    </row>
    <row r="246" spans="1:14" x14ac:dyDescent="0.2">
      <c r="A246" s="41" t="s">
        <v>348</v>
      </c>
      <c r="B246" s="3">
        <v>634</v>
      </c>
      <c r="C246" s="3" t="s">
        <v>349</v>
      </c>
      <c r="D246" s="2" t="s">
        <v>298</v>
      </c>
      <c r="E246" s="42">
        <v>50000</v>
      </c>
      <c r="F246" s="2" t="s">
        <v>350</v>
      </c>
      <c r="G246" s="44">
        <v>0</v>
      </c>
      <c r="H246" s="2" t="s">
        <v>338</v>
      </c>
      <c r="I246" s="44">
        <v>8.4931506849315067E-2</v>
      </c>
      <c r="J246" s="46"/>
      <c r="K246" s="46"/>
      <c r="L246" s="46"/>
      <c r="M246" s="46"/>
      <c r="N246" s="46"/>
    </row>
    <row r="247" spans="1:14" x14ac:dyDescent="0.2">
      <c r="A247" s="41" t="s">
        <v>348</v>
      </c>
      <c r="B247" s="3">
        <v>634</v>
      </c>
      <c r="C247" s="3" t="s">
        <v>349</v>
      </c>
      <c r="D247" s="2" t="s">
        <v>298</v>
      </c>
      <c r="E247" s="42">
        <v>50000</v>
      </c>
      <c r="F247" s="2" t="s">
        <v>351</v>
      </c>
      <c r="G247" s="44">
        <v>0</v>
      </c>
      <c r="H247" s="2" t="s">
        <v>338</v>
      </c>
      <c r="I247" s="44">
        <v>0.24931506849315069</v>
      </c>
      <c r="J247" s="46"/>
      <c r="K247" s="46"/>
      <c r="L247" s="46"/>
      <c r="M247" s="46"/>
      <c r="N247" s="46"/>
    </row>
    <row r="248" spans="1:14" x14ac:dyDescent="0.2">
      <c r="A248" s="41" t="s">
        <v>348</v>
      </c>
      <c r="B248" s="3">
        <v>634</v>
      </c>
      <c r="C248" s="3" t="s">
        <v>349</v>
      </c>
      <c r="D248" s="2" t="s">
        <v>298</v>
      </c>
      <c r="E248" s="42">
        <v>50000</v>
      </c>
      <c r="F248" s="2" t="s">
        <v>352</v>
      </c>
      <c r="G248" s="44">
        <v>0</v>
      </c>
      <c r="H248" s="2" t="s">
        <v>338</v>
      </c>
      <c r="I248" s="44">
        <v>0.49589041095890413</v>
      </c>
    </row>
    <row r="249" spans="1:14" x14ac:dyDescent="0.2">
      <c r="A249" s="41" t="s">
        <v>348</v>
      </c>
      <c r="B249" s="3">
        <v>634</v>
      </c>
      <c r="C249" s="3" t="s">
        <v>349</v>
      </c>
      <c r="D249" s="2" t="s">
        <v>298</v>
      </c>
      <c r="E249" s="42">
        <v>50000</v>
      </c>
      <c r="F249" s="2" t="s">
        <v>353</v>
      </c>
      <c r="G249" s="44">
        <v>0</v>
      </c>
      <c r="H249" s="2" t="s">
        <v>338</v>
      </c>
      <c r="I249" s="44">
        <v>0.989041095890411</v>
      </c>
    </row>
    <row r="250" spans="1:14" x14ac:dyDescent="0.2">
      <c r="A250" s="41" t="s">
        <v>348</v>
      </c>
      <c r="B250" s="3">
        <v>634</v>
      </c>
      <c r="C250" s="3" t="s">
        <v>349</v>
      </c>
      <c r="D250" s="2" t="s">
        <v>214</v>
      </c>
      <c r="E250" s="42">
        <v>25000000</v>
      </c>
      <c r="F250" s="2" t="s">
        <v>354</v>
      </c>
      <c r="G250" s="44">
        <v>0</v>
      </c>
      <c r="H250" s="2" t="s">
        <v>338</v>
      </c>
      <c r="I250" s="44">
        <v>8.4931506849315067E-2</v>
      </c>
    </row>
    <row r="251" spans="1:14" x14ac:dyDescent="0.2">
      <c r="A251" s="41" t="s">
        <v>348</v>
      </c>
      <c r="B251" s="3">
        <v>634</v>
      </c>
      <c r="C251" s="3" t="s">
        <v>349</v>
      </c>
      <c r="D251" s="2" t="s">
        <v>214</v>
      </c>
      <c r="E251" s="42">
        <v>25000000</v>
      </c>
      <c r="F251" s="2" t="s">
        <v>355</v>
      </c>
      <c r="G251" s="44">
        <v>0</v>
      </c>
      <c r="H251" s="2" t="s">
        <v>338</v>
      </c>
      <c r="I251" s="44">
        <v>0.24931506849315069</v>
      </c>
      <c r="J251" s="46"/>
      <c r="K251" s="46"/>
      <c r="L251" s="46"/>
      <c r="M251" s="46"/>
      <c r="N251" s="46"/>
    </row>
    <row r="252" spans="1:14" x14ac:dyDescent="0.2">
      <c r="A252" s="41" t="s">
        <v>348</v>
      </c>
      <c r="B252" s="3">
        <v>634</v>
      </c>
      <c r="C252" s="3" t="s">
        <v>349</v>
      </c>
      <c r="D252" s="2" t="s">
        <v>214</v>
      </c>
      <c r="E252" s="42">
        <v>25000000</v>
      </c>
      <c r="F252" s="2" t="s">
        <v>356</v>
      </c>
      <c r="G252" s="44">
        <v>0</v>
      </c>
      <c r="H252" s="2" t="s">
        <v>338</v>
      </c>
      <c r="I252" s="44">
        <v>0.49589041095890413</v>
      </c>
      <c r="J252" s="46"/>
      <c r="K252" s="46"/>
      <c r="L252" s="46"/>
      <c r="M252" s="46"/>
      <c r="N252" s="46"/>
    </row>
    <row r="253" spans="1:14" x14ac:dyDescent="0.2">
      <c r="A253" s="41" t="s">
        <v>348</v>
      </c>
      <c r="B253" s="3">
        <v>634</v>
      </c>
      <c r="C253" s="3" t="s">
        <v>349</v>
      </c>
      <c r="D253" s="2" t="s">
        <v>214</v>
      </c>
      <c r="E253" s="42">
        <v>25000000</v>
      </c>
      <c r="F253" s="2" t="s">
        <v>357</v>
      </c>
      <c r="G253" s="44">
        <v>0</v>
      </c>
      <c r="H253" s="2" t="s">
        <v>338</v>
      </c>
      <c r="I253" s="44">
        <v>0.989041095890411</v>
      </c>
    </row>
    <row r="254" spans="1:14" x14ac:dyDescent="0.2">
      <c r="A254" s="41" t="s">
        <v>348</v>
      </c>
      <c r="B254" s="3">
        <v>634</v>
      </c>
      <c r="C254" s="3" t="s">
        <v>349</v>
      </c>
      <c r="D254" s="2" t="s">
        <v>214</v>
      </c>
      <c r="E254" s="42">
        <v>25000000</v>
      </c>
      <c r="F254" s="2" t="s">
        <v>358</v>
      </c>
      <c r="G254" s="44">
        <v>0</v>
      </c>
      <c r="H254" s="2" t="s">
        <v>338</v>
      </c>
      <c r="I254" s="44">
        <v>0.24931506849315069</v>
      </c>
    </row>
    <row r="255" spans="1:14" x14ac:dyDescent="0.2">
      <c r="A255" s="41" t="s">
        <v>348</v>
      </c>
      <c r="B255" s="3">
        <v>634</v>
      </c>
      <c r="C255" s="3" t="s">
        <v>349</v>
      </c>
      <c r="D255" s="2" t="s">
        <v>214</v>
      </c>
      <c r="E255" s="42">
        <v>25000000</v>
      </c>
      <c r="F255" s="2" t="s">
        <v>359</v>
      </c>
      <c r="G255" s="44">
        <v>0</v>
      </c>
      <c r="H255" s="2" t="s">
        <v>338</v>
      </c>
      <c r="I255" s="44">
        <v>0.49589041095890413</v>
      </c>
    </row>
    <row r="256" spans="1:14" x14ac:dyDescent="0.2">
      <c r="A256" s="41" t="s">
        <v>348</v>
      </c>
      <c r="B256" s="3">
        <v>634</v>
      </c>
      <c r="C256" s="3" t="s">
        <v>349</v>
      </c>
      <c r="D256" s="2" t="s">
        <v>214</v>
      </c>
      <c r="E256" s="42">
        <v>25000000</v>
      </c>
      <c r="F256" s="2" t="s">
        <v>360</v>
      </c>
      <c r="G256" s="44">
        <v>0</v>
      </c>
      <c r="H256" s="2" t="s">
        <v>338</v>
      </c>
      <c r="I256" s="44">
        <v>0.989041095890411</v>
      </c>
    </row>
    <row r="257" spans="1:14" x14ac:dyDescent="0.2">
      <c r="A257" s="41" t="s">
        <v>348</v>
      </c>
      <c r="B257" s="3">
        <v>634</v>
      </c>
      <c r="C257" s="3" t="s">
        <v>349</v>
      </c>
      <c r="D257" s="2" t="s">
        <v>298</v>
      </c>
      <c r="E257" s="42">
        <v>50000</v>
      </c>
      <c r="F257" s="2" t="s">
        <v>361</v>
      </c>
      <c r="G257" s="44">
        <v>0</v>
      </c>
      <c r="H257" s="2" t="s">
        <v>338</v>
      </c>
      <c r="I257" s="44">
        <v>0.24931506849315069</v>
      </c>
      <c r="J257" s="46"/>
      <c r="K257" s="46"/>
      <c r="L257" s="46"/>
      <c r="M257" s="46"/>
      <c r="N257" s="46"/>
    </row>
    <row r="258" spans="1:14" x14ac:dyDescent="0.2">
      <c r="A258" s="41" t="s">
        <v>348</v>
      </c>
      <c r="B258" s="3">
        <v>634</v>
      </c>
      <c r="C258" s="3" t="s">
        <v>349</v>
      </c>
      <c r="D258" s="2" t="s">
        <v>298</v>
      </c>
      <c r="E258" s="42">
        <v>50000</v>
      </c>
      <c r="F258" s="2" t="s">
        <v>362</v>
      </c>
      <c r="G258" s="44">
        <v>0</v>
      </c>
      <c r="H258" s="2" t="s">
        <v>338</v>
      </c>
      <c r="I258" s="44">
        <v>0.49589041095890413</v>
      </c>
      <c r="J258" s="46"/>
      <c r="K258" s="46"/>
      <c r="L258" s="46"/>
      <c r="M258" s="46"/>
      <c r="N258" s="46"/>
    </row>
    <row r="259" spans="1:14" x14ac:dyDescent="0.2">
      <c r="A259" s="41" t="s">
        <v>296</v>
      </c>
      <c r="B259" s="3">
        <v>634</v>
      </c>
      <c r="C259" s="3" t="s">
        <v>349</v>
      </c>
      <c r="D259" s="2" t="s">
        <v>298</v>
      </c>
      <c r="E259" s="42">
        <v>50000</v>
      </c>
      <c r="F259" s="2" t="s">
        <v>363</v>
      </c>
      <c r="G259" s="44">
        <v>0</v>
      </c>
      <c r="H259" s="2" t="s">
        <v>338</v>
      </c>
      <c r="I259" s="44">
        <v>0.989041095890411</v>
      </c>
      <c r="J259" s="46">
        <v>25440000</v>
      </c>
      <c r="K259" s="46">
        <v>0</v>
      </c>
      <c r="L259" s="46">
        <v>0</v>
      </c>
      <c r="M259" s="46"/>
      <c r="N259" s="46"/>
    </row>
    <row r="260" spans="1:14" x14ac:dyDescent="0.2">
      <c r="A260" s="41"/>
      <c r="D260" s="2"/>
      <c r="E260" s="42"/>
      <c r="F260" s="2"/>
      <c r="G260" s="44"/>
      <c r="H260" s="2"/>
      <c r="I260" s="44"/>
      <c r="J260" s="46"/>
      <c r="K260" s="46"/>
      <c r="L260" s="46"/>
      <c r="M260" s="46"/>
      <c r="N260" s="46"/>
    </row>
    <row r="261" spans="1:14" x14ac:dyDescent="0.2">
      <c r="A261" s="41" t="s">
        <v>345</v>
      </c>
      <c r="B261" s="3">
        <v>657</v>
      </c>
      <c r="C261" s="3" t="s">
        <v>364</v>
      </c>
      <c r="D261" s="2" t="s">
        <v>214</v>
      </c>
      <c r="E261" s="42">
        <v>26100000</v>
      </c>
      <c r="F261" s="2" t="s">
        <v>365</v>
      </c>
      <c r="G261" s="44">
        <v>7.5</v>
      </c>
      <c r="H261" s="2" t="s">
        <v>184</v>
      </c>
      <c r="I261" s="44">
        <v>6.5</v>
      </c>
      <c r="J261" s="46"/>
      <c r="K261" s="46"/>
      <c r="L261" s="46"/>
      <c r="M261" s="46"/>
      <c r="N261" s="46"/>
    </row>
    <row r="262" spans="1:14" x14ac:dyDescent="0.2">
      <c r="A262" s="41" t="s">
        <v>345</v>
      </c>
      <c r="B262" s="3">
        <v>657</v>
      </c>
      <c r="C262" s="3" t="s">
        <v>364</v>
      </c>
      <c r="D262" s="2" t="s">
        <v>214</v>
      </c>
      <c r="E262" s="42">
        <v>18900000</v>
      </c>
      <c r="F262" s="2" t="s">
        <v>366</v>
      </c>
      <c r="G262" s="44">
        <v>0</v>
      </c>
      <c r="H262" s="2" t="s">
        <v>184</v>
      </c>
      <c r="I262" s="44">
        <v>6.75</v>
      </c>
      <c r="J262" s="46"/>
      <c r="K262" s="46"/>
      <c r="L262" s="46"/>
      <c r="M262" s="46"/>
      <c r="N262" s="46"/>
    </row>
    <row r="263" spans="1:14" x14ac:dyDescent="0.2">
      <c r="A263" s="41" t="s">
        <v>296</v>
      </c>
      <c r="B263" s="3">
        <v>658</v>
      </c>
      <c r="C263" s="60" t="s">
        <v>367</v>
      </c>
      <c r="D263" s="2" t="s">
        <v>214</v>
      </c>
      <c r="E263" s="42">
        <v>10000000</v>
      </c>
      <c r="F263" s="2" t="s">
        <v>368</v>
      </c>
      <c r="G263" s="44">
        <v>7</v>
      </c>
      <c r="H263" s="2" t="s">
        <v>184</v>
      </c>
      <c r="I263" s="44">
        <v>5</v>
      </c>
      <c r="J263" s="46">
        <v>10000000000</v>
      </c>
      <c r="K263" s="46">
        <v>10000000000</v>
      </c>
      <c r="L263" s="46">
        <v>10000000</v>
      </c>
      <c r="M263" s="46">
        <v>55708</v>
      </c>
      <c r="N263" s="46">
        <v>10055708</v>
      </c>
    </row>
    <row r="264" spans="1:14" x14ac:dyDescent="0.2">
      <c r="A264" s="41" t="s">
        <v>301</v>
      </c>
      <c r="B264" s="3">
        <v>658</v>
      </c>
      <c r="C264" s="60" t="s">
        <v>367</v>
      </c>
      <c r="D264" s="2" t="s">
        <v>214</v>
      </c>
      <c r="E264" s="42">
        <v>50</v>
      </c>
      <c r="F264" s="2" t="s">
        <v>369</v>
      </c>
      <c r="G264" s="44">
        <v>8.5</v>
      </c>
      <c r="H264" s="2" t="s">
        <v>184</v>
      </c>
      <c r="I264" s="44">
        <v>5.25</v>
      </c>
      <c r="J264" s="46">
        <v>50000</v>
      </c>
      <c r="K264" s="46">
        <v>55367</v>
      </c>
      <c r="L264" s="46">
        <v>55</v>
      </c>
      <c r="M264" s="46">
        <v>2</v>
      </c>
      <c r="N264" s="46">
        <v>57</v>
      </c>
    </row>
    <row r="265" spans="1:14" x14ac:dyDescent="0.2">
      <c r="A265" s="41"/>
      <c r="C265" s="60"/>
      <c r="D265" s="2"/>
      <c r="E265" s="42"/>
      <c r="F265" s="2"/>
      <c r="G265" s="44"/>
      <c r="H265" s="2"/>
      <c r="I265" s="44"/>
      <c r="J265" s="46"/>
      <c r="K265" s="46"/>
      <c r="L265" s="46"/>
      <c r="M265" s="46"/>
      <c r="N265" s="46"/>
    </row>
    <row r="266" spans="1:14" x14ac:dyDescent="0.2">
      <c r="A266" s="41" t="s">
        <v>370</v>
      </c>
      <c r="B266" s="3">
        <v>693</v>
      </c>
      <c r="C266" s="60" t="s">
        <v>371</v>
      </c>
      <c r="D266" s="2" t="s">
        <v>298</v>
      </c>
      <c r="E266" s="42">
        <v>50000</v>
      </c>
      <c r="F266" s="2" t="s">
        <v>51</v>
      </c>
      <c r="G266" s="44">
        <v>0</v>
      </c>
      <c r="H266" s="2" t="s">
        <v>338</v>
      </c>
      <c r="I266" s="44">
        <v>8.3333333333333329E-2</v>
      </c>
      <c r="J266" s="46"/>
      <c r="K266" s="46"/>
      <c r="L266" s="46"/>
      <c r="M266" s="46"/>
      <c r="N266" s="46"/>
    </row>
    <row r="267" spans="1:14" x14ac:dyDescent="0.2">
      <c r="A267" s="41" t="s">
        <v>370</v>
      </c>
      <c r="B267" s="3">
        <v>693</v>
      </c>
      <c r="C267" s="60" t="s">
        <v>371</v>
      </c>
      <c r="D267" s="2" t="s">
        <v>298</v>
      </c>
      <c r="E267" s="42">
        <v>50000</v>
      </c>
      <c r="F267" s="2" t="s">
        <v>52</v>
      </c>
      <c r="G267" s="44">
        <v>0</v>
      </c>
      <c r="H267" s="2" t="s">
        <v>338</v>
      </c>
      <c r="I267" s="44">
        <v>0.25</v>
      </c>
      <c r="J267" s="46"/>
      <c r="K267" s="46"/>
      <c r="L267" s="46"/>
      <c r="M267" s="46"/>
      <c r="N267" s="46"/>
    </row>
    <row r="268" spans="1:14" x14ac:dyDescent="0.2">
      <c r="A268" s="41" t="s">
        <v>370</v>
      </c>
      <c r="B268" s="3">
        <v>693</v>
      </c>
      <c r="C268" s="60" t="s">
        <v>371</v>
      </c>
      <c r="D268" s="2" t="s">
        <v>298</v>
      </c>
      <c r="E268" s="42">
        <v>50000</v>
      </c>
      <c r="F268" s="2" t="s">
        <v>372</v>
      </c>
      <c r="G268" s="44">
        <v>0</v>
      </c>
      <c r="H268" s="2" t="s">
        <v>338</v>
      </c>
      <c r="I268" s="44">
        <v>0.5</v>
      </c>
      <c r="J268" s="46"/>
      <c r="K268" s="46"/>
      <c r="L268" s="46"/>
      <c r="M268" s="46"/>
      <c r="N268" s="46"/>
    </row>
    <row r="269" spans="1:14" x14ac:dyDescent="0.2">
      <c r="A269" s="41" t="s">
        <v>370</v>
      </c>
      <c r="B269" s="3">
        <v>693</v>
      </c>
      <c r="C269" s="60" t="s">
        <v>371</v>
      </c>
      <c r="D269" s="2" t="s">
        <v>298</v>
      </c>
      <c r="E269" s="42">
        <v>50000</v>
      </c>
      <c r="F269" s="2" t="s">
        <v>373</v>
      </c>
      <c r="G269" s="44">
        <v>0</v>
      </c>
      <c r="H269" s="2" t="s">
        <v>338</v>
      </c>
      <c r="I269" s="44">
        <v>1</v>
      </c>
      <c r="J269" s="46"/>
      <c r="K269" s="46"/>
      <c r="L269" s="46"/>
      <c r="M269" s="46"/>
      <c r="N269" s="46"/>
    </row>
    <row r="270" spans="1:14" x14ac:dyDescent="0.2">
      <c r="A270" s="41" t="s">
        <v>370</v>
      </c>
      <c r="B270" s="3">
        <v>693</v>
      </c>
      <c r="C270" s="60" t="s">
        <v>371</v>
      </c>
      <c r="D270" s="2" t="s">
        <v>298</v>
      </c>
      <c r="E270" s="42">
        <v>50000</v>
      </c>
      <c r="F270" s="2" t="s">
        <v>374</v>
      </c>
      <c r="G270" s="44">
        <v>0</v>
      </c>
      <c r="H270" s="2" t="s">
        <v>338</v>
      </c>
      <c r="I270" s="44">
        <v>1.5</v>
      </c>
      <c r="J270" s="46"/>
      <c r="K270" s="46"/>
      <c r="L270" s="46"/>
      <c r="M270" s="46"/>
      <c r="N270" s="46"/>
    </row>
    <row r="271" spans="1:14" x14ac:dyDescent="0.2">
      <c r="A271" s="41" t="s">
        <v>370</v>
      </c>
      <c r="B271" s="3">
        <v>693</v>
      </c>
      <c r="C271" s="60" t="s">
        <v>371</v>
      </c>
      <c r="D271" s="2" t="s">
        <v>214</v>
      </c>
      <c r="E271" s="42">
        <v>25000000</v>
      </c>
      <c r="F271" s="2" t="s">
        <v>54</v>
      </c>
      <c r="G271" s="44">
        <v>0</v>
      </c>
      <c r="H271" s="2" t="s">
        <v>338</v>
      </c>
      <c r="I271" s="44">
        <v>8.3333333333333329E-2</v>
      </c>
      <c r="J271" s="46"/>
      <c r="K271" s="46"/>
      <c r="L271" s="46"/>
      <c r="M271" s="46"/>
      <c r="N271" s="46"/>
    </row>
    <row r="272" spans="1:14" x14ac:dyDescent="0.2">
      <c r="A272" s="41" t="s">
        <v>370</v>
      </c>
      <c r="B272" s="3">
        <v>693</v>
      </c>
      <c r="C272" s="60" t="s">
        <v>371</v>
      </c>
      <c r="D272" s="2" t="s">
        <v>214</v>
      </c>
      <c r="E272" s="42">
        <v>25000000</v>
      </c>
      <c r="F272" s="2" t="s">
        <v>375</v>
      </c>
      <c r="G272" s="44">
        <v>0</v>
      </c>
      <c r="H272" s="2" t="s">
        <v>338</v>
      </c>
      <c r="I272" s="44">
        <v>0.25</v>
      </c>
      <c r="J272" s="46"/>
      <c r="K272" s="46"/>
      <c r="L272" s="46"/>
      <c r="M272" s="46"/>
      <c r="N272" s="46"/>
    </row>
    <row r="273" spans="1:14" x14ac:dyDescent="0.2">
      <c r="A273" s="41" t="s">
        <v>370</v>
      </c>
      <c r="B273" s="3">
        <v>693</v>
      </c>
      <c r="C273" s="60" t="s">
        <v>371</v>
      </c>
      <c r="D273" s="2" t="s">
        <v>214</v>
      </c>
      <c r="E273" s="42">
        <v>25000000</v>
      </c>
      <c r="F273" s="2" t="s">
        <v>376</v>
      </c>
      <c r="G273" s="44">
        <v>0</v>
      </c>
      <c r="H273" s="2" t="s">
        <v>338</v>
      </c>
      <c r="I273" s="44">
        <v>0.5</v>
      </c>
      <c r="J273" s="46"/>
      <c r="K273" s="46"/>
      <c r="L273" s="46"/>
      <c r="M273" s="46"/>
      <c r="N273" s="46"/>
    </row>
    <row r="274" spans="1:14" x14ac:dyDescent="0.2">
      <c r="A274" s="41" t="s">
        <v>370</v>
      </c>
      <c r="B274" s="3">
        <v>693</v>
      </c>
      <c r="C274" s="60" t="s">
        <v>371</v>
      </c>
      <c r="D274" s="2" t="s">
        <v>214</v>
      </c>
      <c r="E274" s="42">
        <v>25000000</v>
      </c>
      <c r="F274" s="2" t="s">
        <v>377</v>
      </c>
      <c r="G274" s="44">
        <v>0</v>
      </c>
      <c r="H274" s="2" t="s">
        <v>338</v>
      </c>
      <c r="I274" s="44">
        <v>1</v>
      </c>
      <c r="J274" s="46"/>
      <c r="K274" s="46"/>
      <c r="L274" s="46"/>
      <c r="M274" s="46"/>
      <c r="N274" s="46"/>
    </row>
    <row r="275" spans="1:14" x14ac:dyDescent="0.2">
      <c r="A275" s="41" t="s">
        <v>370</v>
      </c>
      <c r="B275" s="3">
        <v>693</v>
      </c>
      <c r="C275" s="60" t="s">
        <v>371</v>
      </c>
      <c r="D275" s="2" t="s">
        <v>214</v>
      </c>
      <c r="E275" s="42">
        <v>25000000</v>
      </c>
      <c r="F275" s="2" t="s">
        <v>378</v>
      </c>
      <c r="G275" s="44">
        <v>0</v>
      </c>
      <c r="H275" s="2" t="s">
        <v>338</v>
      </c>
      <c r="I275" s="44">
        <v>1.5</v>
      </c>
      <c r="J275" s="46"/>
      <c r="K275" s="46"/>
      <c r="L275" s="46"/>
      <c r="M275" s="46"/>
      <c r="N275" s="46"/>
    </row>
    <row r="276" spans="1:14" x14ac:dyDescent="0.2">
      <c r="A276" s="41" t="s">
        <v>370</v>
      </c>
      <c r="B276" s="3">
        <v>693</v>
      </c>
      <c r="C276" s="60" t="s">
        <v>371</v>
      </c>
      <c r="D276" s="2" t="s">
        <v>214</v>
      </c>
      <c r="E276" s="42">
        <v>25000000</v>
      </c>
      <c r="F276" s="2" t="s">
        <v>379</v>
      </c>
      <c r="G276" s="44">
        <v>0</v>
      </c>
      <c r="H276" s="2" t="s">
        <v>338</v>
      </c>
      <c r="I276" s="44">
        <v>0.25</v>
      </c>
      <c r="J276" s="46"/>
      <c r="K276" s="46"/>
      <c r="L276" s="46"/>
      <c r="M276" s="46"/>
      <c r="N276" s="46"/>
    </row>
    <row r="277" spans="1:14" x14ac:dyDescent="0.2">
      <c r="A277" s="41" t="s">
        <v>370</v>
      </c>
      <c r="B277" s="3">
        <v>693</v>
      </c>
      <c r="C277" s="60" t="s">
        <v>371</v>
      </c>
      <c r="D277" s="2" t="s">
        <v>214</v>
      </c>
      <c r="E277" s="42">
        <v>25000000</v>
      </c>
      <c r="F277" s="2" t="s">
        <v>380</v>
      </c>
      <c r="G277" s="44">
        <v>0</v>
      </c>
      <c r="H277" s="2" t="s">
        <v>338</v>
      </c>
      <c r="I277" s="44">
        <v>0.5</v>
      </c>
      <c r="J277" s="46"/>
      <c r="K277" s="46"/>
      <c r="L277" s="46"/>
      <c r="M277" s="46"/>
      <c r="N277" s="46"/>
    </row>
    <row r="278" spans="1:14" x14ac:dyDescent="0.2">
      <c r="A278" s="41" t="s">
        <v>370</v>
      </c>
      <c r="B278" s="3">
        <v>693</v>
      </c>
      <c r="C278" s="60" t="s">
        <v>371</v>
      </c>
      <c r="D278" s="2" t="s">
        <v>214</v>
      </c>
      <c r="E278" s="42">
        <v>25000000</v>
      </c>
      <c r="F278" s="2" t="s">
        <v>381</v>
      </c>
      <c r="G278" s="44">
        <v>0</v>
      </c>
      <c r="H278" s="2" t="s">
        <v>338</v>
      </c>
      <c r="I278" s="44">
        <v>1</v>
      </c>
      <c r="J278" s="46"/>
      <c r="K278" s="46"/>
      <c r="L278" s="46"/>
      <c r="M278" s="46"/>
      <c r="N278" s="46"/>
    </row>
    <row r="279" spans="1:14" x14ac:dyDescent="0.2">
      <c r="A279" s="41" t="s">
        <v>370</v>
      </c>
      <c r="B279" s="3">
        <v>693</v>
      </c>
      <c r="C279" s="60" t="s">
        <v>371</v>
      </c>
      <c r="D279" s="2" t="s">
        <v>214</v>
      </c>
      <c r="E279" s="42">
        <v>25000000</v>
      </c>
      <c r="F279" s="2" t="s">
        <v>382</v>
      </c>
      <c r="G279" s="44">
        <v>0</v>
      </c>
      <c r="H279" s="2" t="s">
        <v>338</v>
      </c>
      <c r="I279" s="44">
        <v>1.5</v>
      </c>
      <c r="J279" s="46"/>
      <c r="K279" s="46"/>
      <c r="L279" s="46"/>
      <c r="M279" s="46"/>
      <c r="N279" s="46"/>
    </row>
    <row r="280" spans="1:14" x14ac:dyDescent="0.2">
      <c r="A280" s="41" t="s">
        <v>370</v>
      </c>
      <c r="B280" s="3">
        <v>693</v>
      </c>
      <c r="C280" s="60" t="s">
        <v>371</v>
      </c>
      <c r="D280" s="2" t="s">
        <v>38</v>
      </c>
      <c r="E280" s="42">
        <v>1100</v>
      </c>
      <c r="F280" s="2" t="s">
        <v>383</v>
      </c>
      <c r="G280" s="44">
        <v>0</v>
      </c>
      <c r="H280" s="2" t="s">
        <v>338</v>
      </c>
      <c r="I280" s="44">
        <v>0.25</v>
      </c>
      <c r="J280" s="46"/>
      <c r="K280" s="46"/>
      <c r="L280" s="46"/>
      <c r="M280" s="46"/>
      <c r="N280" s="46"/>
    </row>
    <row r="281" spans="1:14" x14ac:dyDescent="0.2">
      <c r="A281" s="41" t="s">
        <v>370</v>
      </c>
      <c r="B281" s="3">
        <v>693</v>
      </c>
      <c r="C281" s="60" t="s">
        <v>371</v>
      </c>
      <c r="D281" s="2" t="s">
        <v>38</v>
      </c>
      <c r="E281" s="42">
        <v>1100</v>
      </c>
      <c r="F281" s="2" t="s">
        <v>384</v>
      </c>
      <c r="G281" s="44">
        <v>0</v>
      </c>
      <c r="H281" s="2" t="s">
        <v>338</v>
      </c>
      <c r="I281" s="44">
        <v>0.5</v>
      </c>
      <c r="J281" s="46"/>
      <c r="K281" s="46"/>
      <c r="L281" s="46"/>
      <c r="M281" s="46"/>
      <c r="N281" s="46"/>
    </row>
    <row r="282" spans="1:14" x14ac:dyDescent="0.2">
      <c r="A282" s="41" t="s">
        <v>370</v>
      </c>
      <c r="B282" s="3">
        <v>693</v>
      </c>
      <c r="C282" s="60" t="s">
        <v>371</v>
      </c>
      <c r="D282" s="2" t="s">
        <v>38</v>
      </c>
      <c r="E282" s="42">
        <v>1100</v>
      </c>
      <c r="F282" s="2" t="s">
        <v>385</v>
      </c>
      <c r="G282" s="44">
        <v>0</v>
      </c>
      <c r="H282" s="2" t="s">
        <v>338</v>
      </c>
      <c r="I282" s="44">
        <v>1</v>
      </c>
      <c r="J282" s="46"/>
      <c r="K282" s="46"/>
      <c r="L282" s="46"/>
      <c r="M282" s="46"/>
      <c r="N282" s="46"/>
    </row>
    <row r="283" spans="1:14" x14ac:dyDescent="0.2">
      <c r="A283" s="41" t="s">
        <v>370</v>
      </c>
      <c r="B283" s="3">
        <v>693</v>
      </c>
      <c r="C283" s="60" t="s">
        <v>371</v>
      </c>
      <c r="D283" s="2" t="s">
        <v>38</v>
      </c>
      <c r="E283" s="42">
        <v>1100</v>
      </c>
      <c r="F283" s="2" t="s">
        <v>386</v>
      </c>
      <c r="G283" s="44">
        <v>0</v>
      </c>
      <c r="H283" s="2" t="s">
        <v>338</v>
      </c>
      <c r="I283" s="44">
        <v>1.5</v>
      </c>
      <c r="J283" s="46"/>
      <c r="K283" s="46"/>
      <c r="L283" s="46"/>
      <c r="M283" s="46"/>
      <c r="N283" s="46"/>
    </row>
    <row r="284" spans="1:14" x14ac:dyDescent="0.2">
      <c r="A284" s="41" t="s">
        <v>370</v>
      </c>
      <c r="B284" s="3">
        <v>693</v>
      </c>
      <c r="C284" s="60" t="s">
        <v>371</v>
      </c>
      <c r="D284" s="2" t="s">
        <v>298</v>
      </c>
      <c r="E284" s="42">
        <v>50000</v>
      </c>
      <c r="F284" s="2" t="s">
        <v>387</v>
      </c>
      <c r="G284" s="44">
        <v>0</v>
      </c>
      <c r="H284" s="2" t="s">
        <v>338</v>
      </c>
      <c r="I284" s="44">
        <v>0.25</v>
      </c>
      <c r="J284" s="46"/>
      <c r="K284" s="46"/>
      <c r="L284" s="46"/>
      <c r="M284" s="46"/>
      <c r="N284" s="46"/>
    </row>
    <row r="285" spans="1:14" x14ac:dyDescent="0.2">
      <c r="A285" s="41" t="s">
        <v>370</v>
      </c>
      <c r="B285" s="3">
        <v>693</v>
      </c>
      <c r="C285" s="60" t="s">
        <v>371</v>
      </c>
      <c r="D285" s="2" t="s">
        <v>298</v>
      </c>
      <c r="E285" s="42">
        <v>50000</v>
      </c>
      <c r="F285" s="2" t="s">
        <v>388</v>
      </c>
      <c r="G285" s="44">
        <v>0</v>
      </c>
      <c r="H285" s="2" t="s">
        <v>338</v>
      </c>
      <c r="I285" s="44">
        <v>0.5</v>
      </c>
      <c r="J285" s="46"/>
      <c r="K285" s="46"/>
      <c r="L285" s="46"/>
      <c r="M285" s="46"/>
      <c r="N285" s="46"/>
    </row>
    <row r="286" spans="1:14" x14ac:dyDescent="0.2">
      <c r="A286" s="41" t="s">
        <v>370</v>
      </c>
      <c r="B286" s="3">
        <v>693</v>
      </c>
      <c r="C286" s="60" t="s">
        <v>371</v>
      </c>
      <c r="D286" s="2" t="s">
        <v>298</v>
      </c>
      <c r="E286" s="42">
        <v>50000</v>
      </c>
      <c r="F286" s="2" t="s">
        <v>389</v>
      </c>
      <c r="G286" s="44">
        <v>0</v>
      </c>
      <c r="H286" s="2" t="s">
        <v>338</v>
      </c>
      <c r="I286" s="44">
        <v>1</v>
      </c>
      <c r="J286" s="46"/>
      <c r="K286" s="46"/>
      <c r="L286" s="46"/>
      <c r="M286" s="46"/>
      <c r="N286" s="46"/>
    </row>
    <row r="287" spans="1:14" x14ac:dyDescent="0.2">
      <c r="A287" s="41" t="s">
        <v>370</v>
      </c>
      <c r="B287" s="3">
        <v>693</v>
      </c>
      <c r="C287" s="60" t="s">
        <v>371</v>
      </c>
      <c r="D287" s="2" t="s">
        <v>298</v>
      </c>
      <c r="E287" s="42">
        <v>50000</v>
      </c>
      <c r="F287" s="2" t="s">
        <v>390</v>
      </c>
      <c r="G287" s="44">
        <v>0</v>
      </c>
      <c r="H287" s="2" t="s">
        <v>338</v>
      </c>
      <c r="I287" s="44">
        <v>1.5</v>
      </c>
      <c r="J287" s="46"/>
      <c r="K287" s="46"/>
      <c r="L287" s="46"/>
      <c r="M287" s="46"/>
      <c r="N287" s="46"/>
    </row>
    <row r="288" spans="1:14" x14ac:dyDescent="0.2">
      <c r="A288" s="41" t="s">
        <v>370</v>
      </c>
      <c r="B288" s="3">
        <v>693</v>
      </c>
      <c r="C288" s="60" t="s">
        <v>371</v>
      </c>
      <c r="D288" s="2" t="s">
        <v>38</v>
      </c>
      <c r="E288" s="42">
        <v>1100</v>
      </c>
      <c r="F288" s="2" t="s">
        <v>391</v>
      </c>
      <c r="G288" s="44">
        <v>0</v>
      </c>
      <c r="H288" s="2" t="s">
        <v>338</v>
      </c>
      <c r="I288" s="44">
        <v>0.25</v>
      </c>
      <c r="J288" s="46"/>
      <c r="K288" s="46"/>
      <c r="L288" s="46"/>
      <c r="M288" s="46"/>
      <c r="N288" s="46"/>
    </row>
    <row r="289" spans="1:15" x14ac:dyDescent="0.2">
      <c r="A289" s="41" t="s">
        <v>370</v>
      </c>
      <c r="B289" s="3">
        <v>693</v>
      </c>
      <c r="C289" s="60" t="s">
        <v>371</v>
      </c>
      <c r="D289" s="2" t="s">
        <v>38</v>
      </c>
      <c r="E289" s="42">
        <v>1100</v>
      </c>
      <c r="F289" s="2" t="s">
        <v>392</v>
      </c>
      <c r="G289" s="44">
        <v>0</v>
      </c>
      <c r="H289" s="2" t="s">
        <v>338</v>
      </c>
      <c r="I289" s="44">
        <v>0.5</v>
      </c>
      <c r="J289" s="46"/>
      <c r="K289" s="46"/>
      <c r="L289" s="46"/>
      <c r="M289" s="46"/>
      <c r="N289" s="46"/>
    </row>
    <row r="290" spans="1:15" x14ac:dyDescent="0.2">
      <c r="A290" s="41" t="s">
        <v>370</v>
      </c>
      <c r="B290" s="3">
        <v>693</v>
      </c>
      <c r="C290" s="60" t="s">
        <v>371</v>
      </c>
      <c r="D290" s="2" t="s">
        <v>38</v>
      </c>
      <c r="E290" s="42">
        <v>1100</v>
      </c>
      <c r="F290" s="2" t="s">
        <v>393</v>
      </c>
      <c r="G290" s="44">
        <v>0</v>
      </c>
      <c r="H290" s="2" t="s">
        <v>338</v>
      </c>
      <c r="I290" s="44">
        <v>1</v>
      </c>
      <c r="J290" s="46"/>
      <c r="K290" s="46"/>
      <c r="L290" s="46"/>
      <c r="M290" s="46"/>
      <c r="N290" s="46"/>
    </row>
    <row r="291" spans="1:15" x14ac:dyDescent="0.2">
      <c r="A291" s="41" t="s">
        <v>370</v>
      </c>
      <c r="B291" s="3">
        <v>693</v>
      </c>
      <c r="C291" s="60" t="s">
        <v>371</v>
      </c>
      <c r="D291" s="2" t="s">
        <v>38</v>
      </c>
      <c r="E291" s="42">
        <v>1100</v>
      </c>
      <c r="F291" s="2" t="s">
        <v>394</v>
      </c>
      <c r="G291" s="44">
        <v>0</v>
      </c>
      <c r="H291" s="2" t="s">
        <v>338</v>
      </c>
      <c r="I291" s="44">
        <v>1.5</v>
      </c>
      <c r="J291" s="46"/>
      <c r="K291" s="46"/>
      <c r="L291" s="46"/>
      <c r="M291" s="46"/>
      <c r="N291" s="46"/>
    </row>
    <row r="292" spans="1:15" x14ac:dyDescent="0.2">
      <c r="A292" s="41" t="s">
        <v>370</v>
      </c>
      <c r="B292" s="3">
        <v>693</v>
      </c>
      <c r="C292" s="60" t="s">
        <v>371</v>
      </c>
      <c r="D292" s="2" t="s">
        <v>38</v>
      </c>
      <c r="E292" s="54">
        <v>1E-3</v>
      </c>
      <c r="F292" s="2" t="s">
        <v>395</v>
      </c>
      <c r="G292" s="44">
        <v>0</v>
      </c>
      <c r="H292" s="2" t="s">
        <v>338</v>
      </c>
      <c r="I292" s="44">
        <v>1.5027777777777778</v>
      </c>
      <c r="J292" s="46"/>
      <c r="K292" s="46"/>
      <c r="L292" s="46"/>
      <c r="M292" s="46"/>
      <c r="N292" s="46"/>
    </row>
    <row r="293" spans="1:15" x14ac:dyDescent="0.2">
      <c r="A293" s="41"/>
      <c r="C293" s="60"/>
      <c r="D293" s="2"/>
      <c r="E293" s="42"/>
      <c r="F293" s="2"/>
      <c r="G293" s="44"/>
      <c r="H293" s="2"/>
      <c r="I293" s="44"/>
      <c r="J293" s="46"/>
      <c r="K293" s="46"/>
      <c r="L293" s="46"/>
      <c r="M293" s="46"/>
      <c r="N293" s="46"/>
    </row>
    <row r="294" spans="1:15" x14ac:dyDescent="0.2">
      <c r="A294" s="41" t="s">
        <v>348</v>
      </c>
      <c r="B294" s="3">
        <v>707</v>
      </c>
      <c r="C294" s="60" t="s">
        <v>396</v>
      </c>
      <c r="D294" s="2" t="s">
        <v>38</v>
      </c>
      <c r="E294" s="42">
        <v>1267</v>
      </c>
      <c r="F294" s="2" t="s">
        <v>305</v>
      </c>
      <c r="G294" s="44">
        <v>4.5407200000000003</v>
      </c>
      <c r="H294" s="2" t="s">
        <v>184</v>
      </c>
      <c r="I294" s="44">
        <v>6</v>
      </c>
      <c r="J294" s="46"/>
      <c r="K294" s="46"/>
      <c r="L294" s="46"/>
      <c r="M294" s="46"/>
      <c r="N294" s="46"/>
    </row>
    <row r="295" spans="1:15" x14ac:dyDescent="0.2">
      <c r="A295" s="41" t="s">
        <v>348</v>
      </c>
      <c r="B295" s="3">
        <v>707</v>
      </c>
      <c r="C295" s="60" t="s">
        <v>396</v>
      </c>
      <c r="D295" s="2" t="s">
        <v>38</v>
      </c>
      <c r="E295" s="54">
        <v>1E-3</v>
      </c>
      <c r="F295" s="2" t="s">
        <v>306</v>
      </c>
      <c r="G295" s="44">
        <v>0</v>
      </c>
      <c r="H295" s="2" t="s">
        <v>184</v>
      </c>
      <c r="I295" s="44">
        <v>6</v>
      </c>
      <c r="J295" s="46"/>
      <c r="K295" s="46"/>
      <c r="L295" s="46"/>
      <c r="M295" s="46"/>
      <c r="N295" s="46"/>
    </row>
    <row r="296" spans="1:15" x14ac:dyDescent="0.2">
      <c r="A296" s="41"/>
      <c r="C296" s="60"/>
      <c r="D296" s="2"/>
      <c r="E296" s="54"/>
      <c r="F296" s="2"/>
      <c r="G296" s="44"/>
      <c r="H296" s="2"/>
      <c r="I296" s="44"/>
      <c r="J296" s="46"/>
      <c r="K296" s="46"/>
      <c r="L296" s="46"/>
      <c r="M296" s="46"/>
      <c r="N296" s="46"/>
    </row>
    <row r="297" spans="1:15" x14ac:dyDescent="0.2">
      <c r="A297" s="41" t="s">
        <v>370</v>
      </c>
      <c r="B297" s="3">
        <v>734</v>
      </c>
      <c r="C297" s="60" t="s">
        <v>397</v>
      </c>
      <c r="D297" s="2" t="s">
        <v>38</v>
      </c>
      <c r="E297" s="54">
        <v>1200</v>
      </c>
      <c r="F297" s="2" t="s">
        <v>51</v>
      </c>
      <c r="G297" s="44">
        <v>0</v>
      </c>
      <c r="H297" s="2" t="s">
        <v>338</v>
      </c>
      <c r="I297" s="44">
        <v>1</v>
      </c>
      <c r="J297" s="46"/>
      <c r="K297" s="46"/>
      <c r="L297" s="46"/>
      <c r="M297" s="46"/>
      <c r="N297" s="46"/>
    </row>
    <row r="298" spans="1:15" x14ac:dyDescent="0.2">
      <c r="A298" s="41" t="s">
        <v>370</v>
      </c>
      <c r="B298" s="3">
        <v>734</v>
      </c>
      <c r="C298" s="60" t="s">
        <v>397</v>
      </c>
      <c r="D298" s="2" t="s">
        <v>38</v>
      </c>
      <c r="E298" s="54">
        <v>1200</v>
      </c>
      <c r="F298" s="2" t="s">
        <v>52</v>
      </c>
      <c r="G298" s="44">
        <v>0</v>
      </c>
      <c r="H298" s="2" t="s">
        <v>338</v>
      </c>
      <c r="I298" s="44">
        <v>1.5013698630136987</v>
      </c>
      <c r="J298" s="46"/>
      <c r="K298" s="46"/>
      <c r="L298" s="46"/>
      <c r="M298" s="46"/>
      <c r="N298" s="46"/>
      <c r="O298" s="58"/>
    </row>
    <row r="299" spans="1:15" x14ac:dyDescent="0.2">
      <c r="A299" s="41" t="s">
        <v>370</v>
      </c>
      <c r="B299" s="3">
        <v>734</v>
      </c>
      <c r="C299" s="60" t="s">
        <v>397</v>
      </c>
      <c r="D299" s="2" t="s">
        <v>38</v>
      </c>
      <c r="E299" s="54">
        <v>1200</v>
      </c>
      <c r="F299" s="2" t="s">
        <v>372</v>
      </c>
      <c r="G299" s="44">
        <v>0</v>
      </c>
      <c r="H299" s="2" t="s">
        <v>338</v>
      </c>
      <c r="I299" s="44">
        <v>2</v>
      </c>
      <c r="J299" s="46"/>
      <c r="K299" s="46"/>
      <c r="L299" s="46"/>
      <c r="M299" s="46"/>
      <c r="N299" s="46"/>
    </row>
    <row r="300" spans="1:15" x14ac:dyDescent="0.2">
      <c r="A300" s="41" t="s">
        <v>370</v>
      </c>
      <c r="B300" s="3">
        <v>734</v>
      </c>
      <c r="C300" s="60" t="s">
        <v>397</v>
      </c>
      <c r="D300" s="2" t="s">
        <v>38</v>
      </c>
      <c r="E300" s="54">
        <v>1200</v>
      </c>
      <c r="F300" s="2" t="s">
        <v>373</v>
      </c>
      <c r="G300" s="44">
        <v>0</v>
      </c>
      <c r="H300" s="2" t="s">
        <v>338</v>
      </c>
      <c r="I300" s="44">
        <v>2.5013698630136987</v>
      </c>
      <c r="J300" s="46"/>
      <c r="K300" s="46"/>
      <c r="L300" s="46"/>
      <c r="M300" s="46"/>
      <c r="N300" s="46"/>
    </row>
    <row r="301" spans="1:15" x14ac:dyDescent="0.2">
      <c r="A301" s="41" t="s">
        <v>370</v>
      </c>
      <c r="B301" s="3">
        <v>734</v>
      </c>
      <c r="C301" s="60" t="s">
        <v>397</v>
      </c>
      <c r="D301" s="2" t="s">
        <v>38</v>
      </c>
      <c r="E301" s="54">
        <v>1200</v>
      </c>
      <c r="F301" s="2" t="s">
        <v>374</v>
      </c>
      <c r="G301" s="44">
        <v>0</v>
      </c>
      <c r="H301" s="2" t="s">
        <v>338</v>
      </c>
      <c r="I301" s="44">
        <v>3</v>
      </c>
      <c r="J301" s="46"/>
      <c r="K301" s="46"/>
      <c r="L301" s="46"/>
      <c r="M301" s="46"/>
      <c r="N301" s="46"/>
    </row>
    <row r="302" spans="1:15" x14ac:dyDescent="0.2">
      <c r="A302" s="41" t="s">
        <v>370</v>
      </c>
      <c r="B302" s="3">
        <v>734</v>
      </c>
      <c r="C302" s="60" t="s">
        <v>397</v>
      </c>
      <c r="D302" s="2" t="s">
        <v>38</v>
      </c>
      <c r="E302" s="54">
        <v>1200</v>
      </c>
      <c r="F302" s="2" t="s">
        <v>398</v>
      </c>
      <c r="G302" s="44">
        <v>0</v>
      </c>
      <c r="H302" s="2" t="s">
        <v>338</v>
      </c>
      <c r="I302" s="44">
        <v>3.5013698630136987</v>
      </c>
      <c r="J302" s="46"/>
      <c r="K302" s="46"/>
      <c r="L302" s="46"/>
      <c r="M302" s="46"/>
      <c r="N302" s="46"/>
    </row>
    <row r="303" spans="1:15" x14ac:dyDescent="0.2">
      <c r="A303" s="41" t="s">
        <v>370</v>
      </c>
      <c r="B303" s="3">
        <v>734</v>
      </c>
      <c r="C303" s="60" t="s">
        <v>397</v>
      </c>
      <c r="D303" s="2" t="s">
        <v>38</v>
      </c>
      <c r="E303" s="54">
        <v>1200</v>
      </c>
      <c r="F303" s="2" t="s">
        <v>399</v>
      </c>
      <c r="G303" s="44">
        <v>0</v>
      </c>
      <c r="H303" s="2" t="s">
        <v>338</v>
      </c>
      <c r="I303" s="44">
        <v>4</v>
      </c>
      <c r="J303" s="46"/>
      <c r="K303" s="46"/>
      <c r="L303" s="46"/>
      <c r="M303" s="46"/>
      <c r="N303" s="46"/>
    </row>
    <row r="304" spans="1:15" x14ac:dyDescent="0.2">
      <c r="A304" s="41" t="s">
        <v>370</v>
      </c>
      <c r="B304" s="3">
        <v>734</v>
      </c>
      <c r="C304" s="60" t="s">
        <v>397</v>
      </c>
      <c r="D304" s="2" t="s">
        <v>38</v>
      </c>
      <c r="E304" s="54">
        <v>1200</v>
      </c>
      <c r="F304" s="2" t="s">
        <v>400</v>
      </c>
      <c r="G304" s="44">
        <v>0</v>
      </c>
      <c r="H304" s="2" t="s">
        <v>338</v>
      </c>
      <c r="I304" s="44">
        <v>4.5013698630136982</v>
      </c>
      <c r="J304" s="46"/>
      <c r="K304" s="46"/>
      <c r="L304" s="46"/>
      <c r="M304" s="46"/>
      <c r="N304" s="46"/>
    </row>
    <row r="305" spans="1:14" x14ac:dyDescent="0.2">
      <c r="A305" s="41" t="s">
        <v>370</v>
      </c>
      <c r="B305" s="3">
        <v>734</v>
      </c>
      <c r="C305" s="60" t="s">
        <v>397</v>
      </c>
      <c r="D305" s="2" t="s">
        <v>38</v>
      </c>
      <c r="E305" s="54">
        <v>1200</v>
      </c>
      <c r="F305" s="2" t="s">
        <v>401</v>
      </c>
      <c r="G305" s="44">
        <v>0</v>
      </c>
      <c r="H305" s="2" t="s">
        <v>338</v>
      </c>
      <c r="I305" s="44">
        <v>5</v>
      </c>
      <c r="J305" s="46"/>
      <c r="K305" s="46"/>
      <c r="L305" s="46"/>
      <c r="M305" s="46"/>
      <c r="N305" s="46"/>
    </row>
    <row r="306" spans="1:14" x14ac:dyDescent="0.2">
      <c r="A306" s="41" t="s">
        <v>370</v>
      </c>
      <c r="B306" s="3">
        <v>734</v>
      </c>
      <c r="C306" s="60" t="s">
        <v>397</v>
      </c>
      <c r="D306" s="2" t="s">
        <v>214</v>
      </c>
      <c r="E306" s="54">
        <v>30000000</v>
      </c>
      <c r="F306" s="2" t="s">
        <v>54</v>
      </c>
      <c r="G306" s="44">
        <v>0</v>
      </c>
      <c r="H306" s="2" t="s">
        <v>338</v>
      </c>
      <c r="I306" s="44">
        <v>1</v>
      </c>
      <c r="J306" s="46"/>
      <c r="K306" s="46"/>
      <c r="L306" s="46"/>
      <c r="M306" s="46"/>
      <c r="N306" s="46"/>
    </row>
    <row r="307" spans="1:14" x14ac:dyDescent="0.2">
      <c r="A307" s="41" t="s">
        <v>370</v>
      </c>
      <c r="B307" s="3">
        <v>734</v>
      </c>
      <c r="C307" s="60" t="s">
        <v>397</v>
      </c>
      <c r="D307" s="2" t="s">
        <v>214</v>
      </c>
      <c r="E307" s="54">
        <v>30000000</v>
      </c>
      <c r="F307" s="2" t="s">
        <v>375</v>
      </c>
      <c r="G307" s="44">
        <v>0</v>
      </c>
      <c r="H307" s="2" t="s">
        <v>338</v>
      </c>
      <c r="I307" s="44">
        <v>1.5013698630136987</v>
      </c>
      <c r="J307" s="46"/>
      <c r="K307" s="46"/>
      <c r="L307" s="46"/>
      <c r="M307" s="46"/>
      <c r="N307" s="46"/>
    </row>
    <row r="308" spans="1:14" x14ac:dyDescent="0.2">
      <c r="A308" s="41" t="s">
        <v>370</v>
      </c>
      <c r="B308" s="3">
        <v>734</v>
      </c>
      <c r="C308" s="60" t="s">
        <v>397</v>
      </c>
      <c r="D308" s="2" t="s">
        <v>214</v>
      </c>
      <c r="E308" s="54">
        <v>30000000</v>
      </c>
      <c r="F308" s="2" t="s">
        <v>376</v>
      </c>
      <c r="G308" s="44">
        <v>0</v>
      </c>
      <c r="H308" s="2" t="s">
        <v>338</v>
      </c>
      <c r="I308" s="44">
        <v>2</v>
      </c>
      <c r="J308" s="46"/>
      <c r="K308" s="46"/>
      <c r="L308" s="46"/>
      <c r="M308" s="46"/>
      <c r="N308" s="46"/>
    </row>
    <row r="309" spans="1:14" x14ac:dyDescent="0.2">
      <c r="A309" s="41" t="s">
        <v>370</v>
      </c>
      <c r="B309" s="3">
        <v>734</v>
      </c>
      <c r="C309" s="60" t="s">
        <v>397</v>
      </c>
      <c r="D309" s="2" t="s">
        <v>214</v>
      </c>
      <c r="E309" s="54">
        <v>30000000</v>
      </c>
      <c r="F309" s="2" t="s">
        <v>377</v>
      </c>
      <c r="G309" s="44">
        <v>0</v>
      </c>
      <c r="H309" s="2" t="s">
        <v>338</v>
      </c>
      <c r="I309" s="44">
        <v>2.5013698630136987</v>
      </c>
      <c r="J309" s="46"/>
      <c r="K309" s="46"/>
      <c r="L309" s="46"/>
      <c r="M309" s="46"/>
      <c r="N309" s="46"/>
    </row>
    <row r="310" spans="1:14" x14ac:dyDescent="0.2">
      <c r="A310" s="41" t="s">
        <v>370</v>
      </c>
      <c r="B310" s="3">
        <v>734</v>
      </c>
      <c r="C310" s="60" t="s">
        <v>397</v>
      </c>
      <c r="D310" s="2" t="s">
        <v>214</v>
      </c>
      <c r="E310" s="54">
        <v>30000000</v>
      </c>
      <c r="F310" s="2" t="s">
        <v>378</v>
      </c>
      <c r="G310" s="44">
        <v>0</v>
      </c>
      <c r="H310" s="2" t="s">
        <v>338</v>
      </c>
      <c r="I310" s="44">
        <v>3</v>
      </c>
      <c r="J310" s="46"/>
      <c r="K310" s="46"/>
      <c r="L310" s="46"/>
      <c r="M310" s="46"/>
      <c r="N310" s="46"/>
    </row>
    <row r="311" spans="1:14" x14ac:dyDescent="0.2">
      <c r="A311" s="41" t="s">
        <v>370</v>
      </c>
      <c r="B311" s="3">
        <v>734</v>
      </c>
      <c r="C311" s="60" t="s">
        <v>397</v>
      </c>
      <c r="D311" s="2" t="s">
        <v>214</v>
      </c>
      <c r="E311" s="54">
        <v>30000000</v>
      </c>
      <c r="F311" s="2" t="s">
        <v>402</v>
      </c>
      <c r="G311" s="44">
        <v>0</v>
      </c>
      <c r="H311" s="2" t="s">
        <v>338</v>
      </c>
      <c r="I311" s="44">
        <v>3.5013698630136987</v>
      </c>
      <c r="J311" s="46"/>
      <c r="K311" s="46"/>
      <c r="L311" s="46"/>
      <c r="M311" s="46"/>
      <c r="N311" s="46"/>
    </row>
    <row r="312" spans="1:14" x14ac:dyDescent="0.2">
      <c r="A312" s="41" t="s">
        <v>370</v>
      </c>
      <c r="B312" s="3">
        <v>734</v>
      </c>
      <c r="C312" s="60" t="s">
        <v>397</v>
      </c>
      <c r="D312" s="2" t="s">
        <v>214</v>
      </c>
      <c r="E312" s="54">
        <v>30000000</v>
      </c>
      <c r="F312" s="2" t="s">
        <v>403</v>
      </c>
      <c r="G312" s="44">
        <v>0</v>
      </c>
      <c r="H312" s="2" t="s">
        <v>338</v>
      </c>
      <c r="I312" s="44">
        <v>4</v>
      </c>
      <c r="J312" s="46"/>
      <c r="K312" s="46"/>
      <c r="L312" s="46"/>
      <c r="M312" s="46"/>
      <c r="N312" s="46"/>
    </row>
    <row r="313" spans="1:14" x14ac:dyDescent="0.2">
      <c r="A313" s="41" t="s">
        <v>370</v>
      </c>
      <c r="B313" s="3">
        <v>734</v>
      </c>
      <c r="C313" s="60" t="s">
        <v>397</v>
      </c>
      <c r="D313" s="2" t="s">
        <v>214</v>
      </c>
      <c r="E313" s="54">
        <v>30000000</v>
      </c>
      <c r="F313" s="2" t="s">
        <v>404</v>
      </c>
      <c r="G313" s="44">
        <v>0</v>
      </c>
      <c r="H313" s="2" t="s">
        <v>338</v>
      </c>
      <c r="I313" s="44">
        <v>4.5013698630136982</v>
      </c>
      <c r="J313" s="46"/>
      <c r="K313" s="46"/>
      <c r="L313" s="46"/>
      <c r="M313" s="46"/>
      <c r="N313" s="46"/>
    </row>
    <row r="314" spans="1:14" x14ac:dyDescent="0.2">
      <c r="A314" s="41" t="s">
        <v>370</v>
      </c>
      <c r="B314" s="3">
        <v>734</v>
      </c>
      <c r="C314" s="60" t="s">
        <v>397</v>
      </c>
      <c r="D314" s="2" t="s">
        <v>214</v>
      </c>
      <c r="E314" s="54">
        <v>30000000</v>
      </c>
      <c r="F314" s="2" t="s">
        <v>405</v>
      </c>
      <c r="G314" s="44">
        <v>0</v>
      </c>
      <c r="H314" s="2" t="s">
        <v>338</v>
      </c>
      <c r="I314" s="44">
        <v>5</v>
      </c>
      <c r="J314" s="46"/>
      <c r="K314" s="46"/>
      <c r="L314" s="46"/>
      <c r="M314" s="46"/>
      <c r="N314" s="46"/>
    </row>
    <row r="315" spans="1:14" x14ac:dyDescent="0.2">
      <c r="A315" s="41" t="s">
        <v>370</v>
      </c>
      <c r="B315" s="3">
        <v>734</v>
      </c>
      <c r="C315" s="60" t="s">
        <v>397</v>
      </c>
      <c r="D315" s="2" t="s">
        <v>38</v>
      </c>
      <c r="E315" s="54">
        <v>2625</v>
      </c>
      <c r="F315" s="2" t="s">
        <v>379</v>
      </c>
      <c r="G315" s="44">
        <v>4</v>
      </c>
      <c r="H315" s="2" t="s">
        <v>300</v>
      </c>
      <c r="I315" s="44">
        <v>4</v>
      </c>
      <c r="J315" s="46"/>
      <c r="K315" s="46"/>
      <c r="L315" s="46"/>
      <c r="M315" s="46"/>
      <c r="N315" s="46"/>
    </row>
    <row r="316" spans="1:14" x14ac:dyDescent="0.2">
      <c r="A316" s="41" t="s">
        <v>370</v>
      </c>
      <c r="B316" s="3">
        <v>734</v>
      </c>
      <c r="C316" s="60" t="s">
        <v>397</v>
      </c>
      <c r="D316" s="2" t="s">
        <v>214</v>
      </c>
      <c r="E316" s="54">
        <v>59500000</v>
      </c>
      <c r="F316" s="2" t="s">
        <v>380</v>
      </c>
      <c r="G316" s="44">
        <v>6.75</v>
      </c>
      <c r="H316" s="2" t="s">
        <v>300</v>
      </c>
      <c r="I316" s="44">
        <v>4</v>
      </c>
      <c r="J316" s="46"/>
      <c r="K316" s="46"/>
      <c r="L316" s="46"/>
      <c r="M316" s="46"/>
      <c r="N316" s="46"/>
    </row>
    <row r="317" spans="1:14" x14ac:dyDescent="0.2">
      <c r="A317" s="41" t="s">
        <v>370</v>
      </c>
      <c r="B317" s="3">
        <v>734</v>
      </c>
      <c r="C317" s="60" t="s">
        <v>397</v>
      </c>
      <c r="D317" s="2" t="s">
        <v>38</v>
      </c>
      <c r="E317" s="54">
        <f>100/1000</f>
        <v>0.1</v>
      </c>
      <c r="F317" s="2" t="s">
        <v>406</v>
      </c>
      <c r="G317" s="44">
        <v>0</v>
      </c>
      <c r="H317" s="2" t="s">
        <v>338</v>
      </c>
      <c r="I317" s="44">
        <v>5.0027397260273974</v>
      </c>
      <c r="J317" s="46"/>
      <c r="K317" s="46"/>
      <c r="L317" s="46"/>
      <c r="M317" s="46"/>
      <c r="N317" s="46"/>
    </row>
    <row r="318" spans="1:14" x14ac:dyDescent="0.2">
      <c r="A318" s="41"/>
      <c r="C318" s="60"/>
      <c r="D318" s="2"/>
      <c r="E318" s="54"/>
      <c r="F318" s="2"/>
      <c r="G318" s="44"/>
      <c r="H318" s="2"/>
      <c r="I318" s="44"/>
      <c r="J318" s="46"/>
      <c r="K318" s="46"/>
      <c r="L318" s="46"/>
      <c r="M318" s="46"/>
      <c r="N318" s="46"/>
    </row>
    <row r="319" spans="1:14" x14ac:dyDescent="0.2">
      <c r="A319" s="41"/>
      <c r="D319" s="2"/>
      <c r="E319" s="42"/>
      <c r="F319" s="2"/>
      <c r="G319" s="44"/>
      <c r="H319" s="2"/>
      <c r="I319" s="44"/>
      <c r="J319" s="40"/>
      <c r="K319" s="46"/>
      <c r="L319" s="46"/>
      <c r="M319" s="46"/>
      <c r="N319" s="46"/>
    </row>
    <row r="320" spans="1:14" x14ac:dyDescent="0.2">
      <c r="A320" s="61" t="s">
        <v>407</v>
      </c>
      <c r="B320" s="62"/>
      <c r="C320" s="62"/>
      <c r="D320" s="63"/>
      <c r="E320" s="64"/>
      <c r="F320" s="63"/>
      <c r="G320" s="63"/>
      <c r="H320" s="63" t="s">
        <v>3</v>
      </c>
      <c r="I320" s="65"/>
      <c r="J320" s="66"/>
      <c r="K320" s="67"/>
      <c r="L320" s="68">
        <v>776273002</v>
      </c>
      <c r="M320" s="68">
        <v>10475627</v>
      </c>
      <c r="N320" s="68">
        <v>786748629.11797118</v>
      </c>
    </row>
    <row r="322" spans="1:15" x14ac:dyDescent="0.2">
      <c r="A322" s="69" t="s">
        <v>408</v>
      </c>
      <c r="B322" s="69"/>
      <c r="C322" s="69" t="s">
        <v>409</v>
      </c>
      <c r="H322" s="70"/>
      <c r="I322" s="71"/>
      <c r="J322" s="72"/>
      <c r="K322" s="73"/>
      <c r="O322" s="7"/>
    </row>
    <row r="323" spans="1:15" x14ac:dyDescent="0.2">
      <c r="A323" s="69" t="s">
        <v>410</v>
      </c>
      <c r="I323" s="7"/>
      <c r="J323" s="6"/>
      <c r="O323" s="7"/>
    </row>
    <row r="324" spans="1:15" x14ac:dyDescent="0.2">
      <c r="A324" s="69" t="s">
        <v>411</v>
      </c>
      <c r="J324" s="6"/>
      <c r="O324" s="7"/>
    </row>
    <row r="325" spans="1:15" x14ac:dyDescent="0.2">
      <c r="A325" s="69" t="s">
        <v>412</v>
      </c>
      <c r="J325" s="6"/>
      <c r="O325" s="7"/>
    </row>
    <row r="326" spans="1:15" x14ac:dyDescent="0.2">
      <c r="A326" s="69" t="s">
        <v>413</v>
      </c>
      <c r="J326" s="6"/>
      <c r="O326" s="7"/>
    </row>
    <row r="327" spans="1:15" x14ac:dyDescent="0.2">
      <c r="A327" s="69" t="s">
        <v>414</v>
      </c>
      <c r="J327" s="6"/>
      <c r="O327" s="7"/>
    </row>
    <row r="328" spans="1:15" x14ac:dyDescent="0.2">
      <c r="A328" s="74" t="s">
        <v>415</v>
      </c>
      <c r="B328" s="74"/>
      <c r="J328" s="6"/>
      <c r="O328" s="7"/>
    </row>
    <row r="329" spans="1:15" x14ac:dyDescent="0.2">
      <c r="A329" s="74" t="s">
        <v>416</v>
      </c>
      <c r="J329" s="6"/>
      <c r="O329" s="7"/>
    </row>
    <row r="330" spans="1:15" x14ac:dyDescent="0.2">
      <c r="A330" s="74" t="s">
        <v>417</v>
      </c>
      <c r="J330" s="6"/>
      <c r="O330" s="7"/>
    </row>
    <row r="331" spans="1:15" x14ac:dyDescent="0.2">
      <c r="A331" s="74" t="s">
        <v>418</v>
      </c>
      <c r="J331" s="6"/>
      <c r="O331" s="7"/>
    </row>
    <row r="332" spans="1:15" x14ac:dyDescent="0.2">
      <c r="A332" s="41" t="s">
        <v>419</v>
      </c>
      <c r="B332" s="41" t="s">
        <v>420</v>
      </c>
      <c r="H332" s="41" t="s">
        <v>421</v>
      </c>
      <c r="J332" s="6"/>
      <c r="O332" s="7"/>
    </row>
    <row r="333" spans="1:15" x14ac:dyDescent="0.2">
      <c r="A333" s="41" t="s">
        <v>422</v>
      </c>
      <c r="B333" s="41" t="s">
        <v>423</v>
      </c>
      <c r="H333" s="41" t="s">
        <v>424</v>
      </c>
      <c r="J333" s="6"/>
      <c r="O333" s="7"/>
    </row>
    <row r="334" spans="1:15" x14ac:dyDescent="0.2">
      <c r="O334" s="7"/>
    </row>
    <row r="335" spans="1:15" x14ac:dyDescent="0.2">
      <c r="J335" s="6"/>
      <c r="O335" s="7"/>
    </row>
    <row r="336" spans="1:15" x14ac:dyDescent="0.2">
      <c r="J336" s="6"/>
      <c r="O336" s="7"/>
    </row>
    <row r="337" spans="1:15" x14ac:dyDescent="0.2">
      <c r="A337" s="75" t="s">
        <v>425</v>
      </c>
      <c r="C337" s="6"/>
      <c r="D337" s="7"/>
      <c r="E337" s="7"/>
      <c r="J337" s="6"/>
      <c r="O337" s="7"/>
    </row>
    <row r="338" spans="1:15" x14ac:dyDescent="0.2">
      <c r="A338" s="1" t="s">
        <v>426</v>
      </c>
      <c r="C338" s="6"/>
      <c r="D338" s="7"/>
      <c r="E338" s="7"/>
      <c r="J338" s="6"/>
      <c r="O338" s="7"/>
    </row>
    <row r="339" spans="1:15" x14ac:dyDescent="0.2">
      <c r="A339" s="76" t="s">
        <v>2</v>
      </c>
      <c r="C339" s="6"/>
      <c r="D339" s="7"/>
      <c r="E339" s="7"/>
      <c r="J339" s="6"/>
      <c r="O339" s="7"/>
    </row>
    <row r="340" spans="1:15" x14ac:dyDescent="0.2">
      <c r="A340" s="10"/>
      <c r="B340" s="2"/>
      <c r="C340" s="10"/>
      <c r="D340" s="12"/>
      <c r="E340" s="12"/>
      <c r="F340" s="10"/>
      <c r="J340" s="6"/>
      <c r="O340" s="7"/>
    </row>
    <row r="341" spans="1:15" x14ac:dyDescent="0.2">
      <c r="A341" s="77"/>
      <c r="B341" s="78"/>
      <c r="C341" s="79"/>
      <c r="D341" s="80" t="s">
        <v>427</v>
      </c>
      <c r="E341" s="81"/>
      <c r="F341" s="82" t="s">
        <v>428</v>
      </c>
      <c r="J341" s="6"/>
      <c r="O341" s="7"/>
    </row>
    <row r="342" spans="1:15" x14ac:dyDescent="0.2">
      <c r="A342" s="83" t="s">
        <v>4</v>
      </c>
      <c r="B342" s="84" t="s">
        <v>5</v>
      </c>
      <c r="C342" s="22"/>
      <c r="D342" s="85" t="s">
        <v>429</v>
      </c>
      <c r="E342" s="85" t="s">
        <v>430</v>
      </c>
      <c r="F342" s="86" t="s">
        <v>431</v>
      </c>
    </row>
    <row r="343" spans="1:15" x14ac:dyDescent="0.2">
      <c r="A343" s="83" t="s">
        <v>432</v>
      </c>
      <c r="B343" s="84" t="s">
        <v>433</v>
      </c>
      <c r="C343" s="84" t="s">
        <v>7</v>
      </c>
      <c r="D343" s="85" t="s">
        <v>434</v>
      </c>
      <c r="E343" s="85" t="s">
        <v>435</v>
      </c>
      <c r="F343" s="86" t="s">
        <v>436</v>
      </c>
    </row>
    <row r="344" spans="1:15" x14ac:dyDescent="0.2">
      <c r="A344" s="87"/>
      <c r="B344" s="88"/>
      <c r="C344" s="35"/>
      <c r="D344" s="89" t="s">
        <v>35</v>
      </c>
      <c r="E344" s="89" t="s">
        <v>35</v>
      </c>
      <c r="F344" s="90" t="s">
        <v>35</v>
      </c>
    </row>
    <row r="345" spans="1:15" x14ac:dyDescent="0.2">
      <c r="A345" s="10"/>
      <c r="B345" s="2"/>
      <c r="C345" s="10"/>
      <c r="D345" s="12"/>
      <c r="E345" s="12"/>
      <c r="F345" s="10"/>
    </row>
    <row r="346" spans="1:15" x14ac:dyDescent="0.2">
      <c r="A346" s="41" t="s">
        <v>437</v>
      </c>
      <c r="B346" s="2">
        <v>211</v>
      </c>
      <c r="C346" s="2" t="s">
        <v>51</v>
      </c>
      <c r="D346" s="91">
        <v>111993.54459080001</v>
      </c>
      <c r="E346" s="91">
        <v>34062.357880200005</v>
      </c>
      <c r="F346" s="92"/>
    </row>
    <row r="347" spans="1:15" x14ac:dyDescent="0.2">
      <c r="A347" s="41" t="s">
        <v>437</v>
      </c>
      <c r="B347" s="2">
        <v>211</v>
      </c>
      <c r="C347" s="2" t="s">
        <v>52</v>
      </c>
      <c r="D347" s="91">
        <v>46431.496247099996</v>
      </c>
      <c r="E347" s="91">
        <v>14620.139232699999</v>
      </c>
      <c r="F347" s="92"/>
    </row>
    <row r="348" spans="1:15" x14ac:dyDescent="0.2">
      <c r="A348" s="41" t="s">
        <v>437</v>
      </c>
      <c r="B348" s="2">
        <v>221</v>
      </c>
      <c r="C348" s="2" t="s">
        <v>56</v>
      </c>
      <c r="D348" s="91">
        <v>157545.5091928</v>
      </c>
      <c r="E348" s="91">
        <v>81019.663560000001</v>
      </c>
      <c r="F348" s="92"/>
    </row>
    <row r="349" spans="1:15" x14ac:dyDescent="0.2">
      <c r="A349" s="41" t="s">
        <v>437</v>
      </c>
      <c r="B349" s="2">
        <v>221</v>
      </c>
      <c r="C349" s="2" t="s">
        <v>58</v>
      </c>
      <c r="D349" s="91">
        <v>28094.091193600001</v>
      </c>
      <c r="E349" s="91">
        <v>10532.556262800001</v>
      </c>
      <c r="F349" s="92"/>
    </row>
    <row r="350" spans="1:15" x14ac:dyDescent="0.2">
      <c r="A350" s="41" t="s">
        <v>49</v>
      </c>
      <c r="B350" s="2">
        <v>245</v>
      </c>
      <c r="C350" s="2" t="s">
        <v>75</v>
      </c>
      <c r="D350" s="91">
        <v>219962.93069579999</v>
      </c>
      <c r="E350" s="91">
        <v>84857.413167800012</v>
      </c>
      <c r="F350" s="92"/>
    </row>
    <row r="351" spans="1:15" x14ac:dyDescent="0.2">
      <c r="A351" s="41" t="s">
        <v>49</v>
      </c>
      <c r="B351" s="2">
        <v>245</v>
      </c>
      <c r="C351" s="2" t="s">
        <v>76</v>
      </c>
      <c r="D351" s="91">
        <v>24411.606541499998</v>
      </c>
      <c r="E351" s="91">
        <v>10264.991324500001</v>
      </c>
      <c r="F351" s="92"/>
    </row>
    <row r="352" spans="1:15" x14ac:dyDescent="0.2">
      <c r="A352" s="41" t="s">
        <v>303</v>
      </c>
      <c r="B352" s="2">
        <v>262</v>
      </c>
      <c r="C352" s="2" t="s">
        <v>87</v>
      </c>
      <c r="D352" s="93">
        <v>28553</v>
      </c>
      <c r="E352" s="93">
        <v>5950</v>
      </c>
    </row>
    <row r="353" spans="1:6" x14ac:dyDescent="0.2">
      <c r="A353" s="41" t="s">
        <v>303</v>
      </c>
      <c r="B353" s="2">
        <v>262</v>
      </c>
      <c r="C353" s="2" t="s">
        <v>88</v>
      </c>
      <c r="D353" s="93">
        <v>5711</v>
      </c>
      <c r="E353" s="93">
        <v>1190</v>
      </c>
      <c r="F353" s="92"/>
    </row>
    <row r="354" spans="1:6" x14ac:dyDescent="0.2">
      <c r="A354" s="41" t="s">
        <v>62</v>
      </c>
      <c r="B354" s="3">
        <v>319</v>
      </c>
      <c r="C354" s="2" t="s">
        <v>71</v>
      </c>
      <c r="D354" s="93">
        <v>237739</v>
      </c>
      <c r="E354" s="93">
        <v>171426</v>
      </c>
      <c r="F354" s="92"/>
    </row>
    <row r="355" spans="1:6" x14ac:dyDescent="0.2">
      <c r="A355" s="41" t="s">
        <v>218</v>
      </c>
      <c r="B355" s="3">
        <v>322</v>
      </c>
      <c r="C355" s="2" t="s">
        <v>123</v>
      </c>
      <c r="D355" s="93">
        <v>612411</v>
      </c>
      <c r="E355" s="93">
        <v>191286</v>
      </c>
      <c r="F355" s="92"/>
    </row>
    <row r="356" spans="1:6" x14ac:dyDescent="0.2">
      <c r="A356" s="41" t="s">
        <v>218</v>
      </c>
      <c r="B356" s="3">
        <v>322</v>
      </c>
      <c r="C356" s="2" t="s">
        <v>124</v>
      </c>
      <c r="D356" s="93">
        <v>141552</v>
      </c>
      <c r="E356" s="93">
        <v>47657</v>
      </c>
      <c r="F356" s="92"/>
    </row>
    <row r="357" spans="1:6" x14ac:dyDescent="0.2">
      <c r="A357" s="41" t="s">
        <v>218</v>
      </c>
      <c r="B357" s="3">
        <v>322</v>
      </c>
      <c r="C357" s="2" t="s">
        <v>126</v>
      </c>
      <c r="D357" s="93">
        <v>0</v>
      </c>
      <c r="E357" s="93">
        <v>84590</v>
      </c>
      <c r="F357" s="94"/>
    </row>
    <row r="358" spans="1:6" x14ac:dyDescent="0.2">
      <c r="A358" s="41" t="s">
        <v>129</v>
      </c>
      <c r="B358" s="3">
        <v>337</v>
      </c>
      <c r="C358" s="2" t="s">
        <v>135</v>
      </c>
      <c r="D358" s="93">
        <v>126649</v>
      </c>
      <c r="E358" s="93">
        <v>76220</v>
      </c>
      <c r="F358" s="94"/>
    </row>
    <row r="359" spans="1:6" x14ac:dyDescent="0.2">
      <c r="A359" s="41" t="s">
        <v>62</v>
      </c>
      <c r="B359" s="3">
        <v>341</v>
      </c>
      <c r="C359" s="2" t="s">
        <v>105</v>
      </c>
      <c r="D359" s="93">
        <v>120131</v>
      </c>
      <c r="E359" s="93">
        <v>38262</v>
      </c>
    </row>
    <row r="360" spans="1:6" x14ac:dyDescent="0.2">
      <c r="A360" s="41" t="s">
        <v>92</v>
      </c>
      <c r="B360" s="3">
        <v>351</v>
      </c>
      <c r="C360" s="2" t="s">
        <v>146</v>
      </c>
      <c r="D360" s="93">
        <v>186304</v>
      </c>
      <c r="E360" s="93">
        <v>74233</v>
      </c>
    </row>
    <row r="361" spans="1:6" x14ac:dyDescent="0.2">
      <c r="A361" s="41" t="s">
        <v>92</v>
      </c>
      <c r="B361" s="3">
        <v>351</v>
      </c>
      <c r="C361" s="2" t="s">
        <v>147</v>
      </c>
      <c r="D361" s="93">
        <v>72192</v>
      </c>
      <c r="E361" s="93">
        <v>28765</v>
      </c>
    </row>
    <row r="362" spans="1:6" x14ac:dyDescent="0.2">
      <c r="A362" s="41" t="s">
        <v>92</v>
      </c>
      <c r="B362" s="3">
        <v>351</v>
      </c>
      <c r="C362" s="2" t="s">
        <v>150</v>
      </c>
      <c r="D362" s="93">
        <v>0</v>
      </c>
      <c r="E362" s="93">
        <v>26112</v>
      </c>
    </row>
    <row r="363" spans="1:6" x14ac:dyDescent="0.2">
      <c r="A363" s="41" t="s">
        <v>92</v>
      </c>
      <c r="B363" s="3">
        <v>351</v>
      </c>
      <c r="C363" s="2" t="s">
        <v>156</v>
      </c>
      <c r="D363" s="93">
        <v>262212</v>
      </c>
      <c r="E363" s="93">
        <v>137131</v>
      </c>
    </row>
    <row r="364" spans="1:6" x14ac:dyDescent="0.2">
      <c r="A364" s="41" t="s">
        <v>92</v>
      </c>
      <c r="B364" s="3">
        <v>351</v>
      </c>
      <c r="C364" s="2" t="s">
        <v>157</v>
      </c>
      <c r="D364" s="93">
        <v>56376</v>
      </c>
      <c r="E364" s="93">
        <v>29483</v>
      </c>
    </row>
    <row r="365" spans="1:6" x14ac:dyDescent="0.2">
      <c r="A365" s="41" t="s">
        <v>92</v>
      </c>
      <c r="B365" s="3">
        <v>351</v>
      </c>
      <c r="C365" s="2" t="s">
        <v>159</v>
      </c>
      <c r="D365" s="93">
        <v>0</v>
      </c>
      <c r="E365" s="93">
        <v>35111</v>
      </c>
    </row>
    <row r="366" spans="1:6" x14ac:dyDescent="0.2">
      <c r="A366" s="41" t="s">
        <v>92</v>
      </c>
      <c r="B366" s="3">
        <v>351</v>
      </c>
      <c r="C366" s="2" t="s">
        <v>166</v>
      </c>
      <c r="D366" s="93">
        <v>185952</v>
      </c>
      <c r="E366" s="93">
        <v>88705</v>
      </c>
    </row>
    <row r="367" spans="1:6" x14ac:dyDescent="0.2">
      <c r="A367" s="41" t="s">
        <v>92</v>
      </c>
      <c r="B367" s="3">
        <v>351</v>
      </c>
      <c r="C367" s="2" t="s">
        <v>167</v>
      </c>
      <c r="D367" s="93">
        <v>46945</v>
      </c>
      <c r="E367" s="93">
        <v>22394</v>
      </c>
    </row>
    <row r="368" spans="1:6" x14ac:dyDescent="0.2">
      <c r="A368" s="41" t="s">
        <v>92</v>
      </c>
      <c r="B368" s="3">
        <v>351</v>
      </c>
      <c r="C368" s="2" t="s">
        <v>168</v>
      </c>
      <c r="D368" s="93">
        <v>0</v>
      </c>
      <c r="E368" s="93">
        <v>11545</v>
      </c>
    </row>
    <row r="369" spans="1:5" x14ac:dyDescent="0.2">
      <c r="A369" s="41" t="s">
        <v>218</v>
      </c>
      <c r="B369" s="3">
        <v>351</v>
      </c>
      <c r="C369" s="2" t="s">
        <v>176</v>
      </c>
      <c r="D369" s="93">
        <v>136248</v>
      </c>
      <c r="E369" s="93">
        <v>70710</v>
      </c>
    </row>
    <row r="370" spans="1:5" x14ac:dyDescent="0.2">
      <c r="A370" s="41" t="s">
        <v>218</v>
      </c>
      <c r="B370" s="3">
        <v>351</v>
      </c>
      <c r="C370" s="2" t="s">
        <v>178</v>
      </c>
      <c r="D370" s="93">
        <v>34819</v>
      </c>
      <c r="E370" s="93">
        <v>18070</v>
      </c>
    </row>
    <row r="371" spans="1:5" x14ac:dyDescent="0.2">
      <c r="A371" s="41" t="s">
        <v>218</v>
      </c>
      <c r="B371" s="3">
        <v>351</v>
      </c>
      <c r="C371" s="2" t="s">
        <v>180</v>
      </c>
      <c r="D371" s="93">
        <v>0</v>
      </c>
      <c r="E371" s="93">
        <v>7799</v>
      </c>
    </row>
    <row r="372" spans="1:5" x14ac:dyDescent="0.2">
      <c r="A372" s="41" t="s">
        <v>92</v>
      </c>
      <c r="B372" s="3">
        <v>363</v>
      </c>
      <c r="C372" s="2" t="s">
        <v>183</v>
      </c>
      <c r="D372" s="93">
        <v>42943</v>
      </c>
      <c r="E372" s="93">
        <v>22335</v>
      </c>
    </row>
    <row r="373" spans="1:5" x14ac:dyDescent="0.2">
      <c r="A373" s="41" t="s">
        <v>92</v>
      </c>
      <c r="B373" s="3">
        <v>363</v>
      </c>
      <c r="C373" s="2" t="s">
        <v>185</v>
      </c>
      <c r="D373" s="93">
        <v>10306</v>
      </c>
      <c r="E373" s="93">
        <v>5361</v>
      </c>
    </row>
    <row r="374" spans="1:5" x14ac:dyDescent="0.2">
      <c r="A374" s="41" t="s">
        <v>62</v>
      </c>
      <c r="B374" s="3">
        <v>367</v>
      </c>
      <c r="C374" s="2" t="s">
        <v>51</v>
      </c>
      <c r="D374" s="93">
        <v>109324</v>
      </c>
      <c r="E374" s="93">
        <v>49155</v>
      </c>
    </row>
    <row r="375" spans="1:5" x14ac:dyDescent="0.2">
      <c r="A375" s="41" t="s">
        <v>62</v>
      </c>
      <c r="B375" s="3">
        <v>367</v>
      </c>
      <c r="C375" s="2" t="s">
        <v>438</v>
      </c>
      <c r="D375" s="93">
        <v>104417</v>
      </c>
      <c r="E375" s="93">
        <v>105662</v>
      </c>
    </row>
    <row r="376" spans="1:5" x14ac:dyDescent="0.2">
      <c r="A376" s="41" t="s">
        <v>439</v>
      </c>
      <c r="B376" s="3">
        <v>383</v>
      </c>
      <c r="C376" s="2" t="s">
        <v>99</v>
      </c>
      <c r="D376" s="93">
        <v>54657</v>
      </c>
      <c r="E376" s="93">
        <v>35779</v>
      </c>
    </row>
    <row r="377" spans="1:5" x14ac:dyDescent="0.2">
      <c r="A377" s="41" t="s">
        <v>62</v>
      </c>
      <c r="B377" s="3">
        <v>420</v>
      </c>
      <c r="C377" s="2" t="s">
        <v>201</v>
      </c>
      <c r="D377" s="93">
        <v>239391</v>
      </c>
      <c r="E377" s="93">
        <v>49587</v>
      </c>
    </row>
    <row r="378" spans="1:5" x14ac:dyDescent="0.2">
      <c r="A378" s="41" t="s">
        <v>62</v>
      </c>
      <c r="B378" s="3">
        <v>420</v>
      </c>
      <c r="C378" s="2" t="s">
        <v>202</v>
      </c>
      <c r="D378" s="93">
        <v>23171</v>
      </c>
      <c r="E378" s="93">
        <v>16559</v>
      </c>
    </row>
    <row r="379" spans="1:5" x14ac:dyDescent="0.2">
      <c r="A379" s="41" t="s">
        <v>437</v>
      </c>
      <c r="B379" s="3">
        <v>430</v>
      </c>
      <c r="C379" s="2" t="s">
        <v>208</v>
      </c>
      <c r="D379" s="95">
        <v>3834556.05999522</v>
      </c>
      <c r="E379" s="95">
        <v>510793.78838688001</v>
      </c>
    </row>
    <row r="380" spans="1:5" x14ac:dyDescent="0.2">
      <c r="A380" s="41" t="s">
        <v>437</v>
      </c>
      <c r="B380" s="3">
        <v>430</v>
      </c>
      <c r="C380" s="2" t="s">
        <v>209</v>
      </c>
      <c r="D380" s="95">
        <v>593066.467418727</v>
      </c>
      <c r="E380" s="95">
        <v>158689.846015494</v>
      </c>
    </row>
    <row r="381" spans="1:5" x14ac:dyDescent="0.2">
      <c r="A381" s="41" t="s">
        <v>69</v>
      </c>
      <c r="B381" s="3">
        <v>449</v>
      </c>
      <c r="C381" s="2" t="s">
        <v>201</v>
      </c>
      <c r="D381" s="93">
        <v>128322</v>
      </c>
      <c r="E381" s="93">
        <v>7141</v>
      </c>
    </row>
    <row r="382" spans="1:5" x14ac:dyDescent="0.2">
      <c r="A382" s="41" t="s">
        <v>129</v>
      </c>
      <c r="B382" s="3">
        <v>486</v>
      </c>
      <c r="C382" s="2" t="s">
        <v>105</v>
      </c>
      <c r="D382" s="93">
        <v>118470</v>
      </c>
      <c r="E382" s="93">
        <v>70200</v>
      </c>
    </row>
    <row r="383" spans="1:5" x14ac:dyDescent="0.2">
      <c r="A383" s="41" t="s">
        <v>129</v>
      </c>
      <c r="B383" s="3">
        <v>486</v>
      </c>
      <c r="C383" s="2" t="s">
        <v>199</v>
      </c>
      <c r="D383" s="93">
        <v>91419</v>
      </c>
      <c r="E383" s="93">
        <v>70040</v>
      </c>
    </row>
    <row r="384" spans="1:5" x14ac:dyDescent="0.2">
      <c r="A384" s="41" t="s">
        <v>62</v>
      </c>
      <c r="B384" s="3">
        <v>495</v>
      </c>
      <c r="C384" s="2" t="s">
        <v>251</v>
      </c>
      <c r="D384" s="93">
        <v>213288</v>
      </c>
      <c r="E384" s="93">
        <v>81783</v>
      </c>
    </row>
    <row r="385" spans="1:6" x14ac:dyDescent="0.2">
      <c r="A385" s="41" t="s">
        <v>62</v>
      </c>
      <c r="B385" s="3">
        <v>495</v>
      </c>
      <c r="C385" s="2" t="s">
        <v>252</v>
      </c>
      <c r="D385" s="93">
        <v>0</v>
      </c>
      <c r="E385" s="93">
        <v>14922</v>
      </c>
    </row>
    <row r="386" spans="1:6" x14ac:dyDescent="0.2">
      <c r="A386" s="41" t="s">
        <v>62</v>
      </c>
      <c r="B386" s="3">
        <v>495</v>
      </c>
      <c r="C386" s="2" t="s">
        <v>253</v>
      </c>
      <c r="D386" s="93">
        <v>0</v>
      </c>
      <c r="E386" s="93">
        <v>9595</v>
      </c>
    </row>
    <row r="387" spans="1:6" x14ac:dyDescent="0.2">
      <c r="A387" s="41" t="s">
        <v>62</v>
      </c>
      <c r="B387" s="3">
        <v>495</v>
      </c>
      <c r="C387" s="2" t="s">
        <v>52</v>
      </c>
      <c r="D387" s="93">
        <v>180365</v>
      </c>
      <c r="E387" s="93">
        <v>72827</v>
      </c>
    </row>
    <row r="388" spans="1:6" x14ac:dyDescent="0.2">
      <c r="A388" s="41" t="s">
        <v>62</v>
      </c>
      <c r="B388" s="3">
        <v>495</v>
      </c>
      <c r="C388" s="2" t="s">
        <v>375</v>
      </c>
      <c r="D388" s="93">
        <v>0</v>
      </c>
      <c r="E388" s="93">
        <v>15723</v>
      </c>
    </row>
    <row r="389" spans="1:6" x14ac:dyDescent="0.2">
      <c r="A389" s="41" t="s">
        <v>62</v>
      </c>
      <c r="B389" s="3">
        <v>495</v>
      </c>
      <c r="C389" s="2" t="s">
        <v>380</v>
      </c>
      <c r="D389" s="93">
        <v>0</v>
      </c>
      <c r="E389" s="93">
        <v>5975</v>
      </c>
    </row>
    <row r="390" spans="1:6" x14ac:dyDescent="0.2">
      <c r="A390" s="41" t="s">
        <v>283</v>
      </c>
      <c r="B390" s="3">
        <v>495</v>
      </c>
      <c r="C390" s="2" t="s">
        <v>372</v>
      </c>
      <c r="D390" s="93">
        <v>149942</v>
      </c>
      <c r="E390" s="93">
        <v>80533</v>
      </c>
    </row>
    <row r="391" spans="1:6" x14ac:dyDescent="0.2">
      <c r="A391" s="41" t="s">
        <v>283</v>
      </c>
      <c r="B391" s="3">
        <v>495</v>
      </c>
      <c r="C391" s="2" t="s">
        <v>376</v>
      </c>
      <c r="D391" s="93">
        <v>0</v>
      </c>
      <c r="E391" s="93">
        <v>11215</v>
      </c>
    </row>
    <row r="392" spans="1:6" x14ac:dyDescent="0.2">
      <c r="A392" s="41" t="s">
        <v>283</v>
      </c>
      <c r="B392" s="3">
        <v>495</v>
      </c>
      <c r="C392" s="2" t="s">
        <v>381</v>
      </c>
      <c r="D392" s="93">
        <v>0</v>
      </c>
      <c r="E392" s="93">
        <v>3614</v>
      </c>
    </row>
    <row r="393" spans="1:6" x14ac:dyDescent="0.2">
      <c r="A393" s="41" t="s">
        <v>283</v>
      </c>
      <c r="B393" s="3">
        <v>510</v>
      </c>
      <c r="C393" s="2" t="s">
        <v>285</v>
      </c>
      <c r="D393" s="93">
        <v>469241</v>
      </c>
      <c r="E393" s="93">
        <v>125499</v>
      </c>
    </row>
    <row r="394" spans="1:6" x14ac:dyDescent="0.2">
      <c r="A394" s="41" t="s">
        <v>283</v>
      </c>
      <c r="B394" s="3">
        <v>510</v>
      </c>
      <c r="C394" s="2" t="s">
        <v>286</v>
      </c>
      <c r="D394" s="93">
        <v>61294</v>
      </c>
      <c r="E394" s="93">
        <v>20585</v>
      </c>
    </row>
    <row r="395" spans="1:6" x14ac:dyDescent="0.2">
      <c r="A395" s="41" t="s">
        <v>283</v>
      </c>
      <c r="B395" s="3">
        <v>582</v>
      </c>
      <c r="C395" s="2" t="s">
        <v>308</v>
      </c>
      <c r="D395" s="93">
        <v>318098</v>
      </c>
      <c r="E395" s="93">
        <v>151489</v>
      </c>
    </row>
    <row r="396" spans="1:6" x14ac:dyDescent="0.2">
      <c r="A396" s="41" t="s">
        <v>283</v>
      </c>
      <c r="B396" s="3">
        <v>582</v>
      </c>
      <c r="C396" s="2" t="s">
        <v>309</v>
      </c>
      <c r="D396" s="93">
        <v>9995</v>
      </c>
      <c r="E396" s="93">
        <v>9458</v>
      </c>
    </row>
    <row r="397" spans="1:6" x14ac:dyDescent="0.2">
      <c r="A397" s="41" t="s">
        <v>303</v>
      </c>
      <c r="B397" s="3">
        <v>614</v>
      </c>
      <c r="C397" s="2" t="s">
        <v>333</v>
      </c>
      <c r="D397" s="93">
        <v>0</v>
      </c>
      <c r="E397" s="93">
        <v>214221</v>
      </c>
    </row>
    <row r="398" spans="1:6" x14ac:dyDescent="0.2">
      <c r="A398" s="41" t="s">
        <v>296</v>
      </c>
      <c r="B398" s="3">
        <v>658</v>
      </c>
      <c r="C398" s="2" t="s">
        <v>368</v>
      </c>
      <c r="D398" s="93">
        <v>0</v>
      </c>
      <c r="E398" s="93">
        <v>170585</v>
      </c>
    </row>
    <row r="399" spans="1:6" x14ac:dyDescent="0.2">
      <c r="A399" s="96" t="s">
        <v>440</v>
      </c>
      <c r="B399" s="97"/>
      <c r="C399" s="98"/>
      <c r="D399" s="99">
        <v>9594498.7058755476</v>
      </c>
      <c r="E399" s="99">
        <v>3491322.7558303741</v>
      </c>
      <c r="F399" s="98"/>
    </row>
    <row r="401" spans="1:12" ht="12.75" x14ac:dyDescent="0.2">
      <c r="A401" s="100" t="s">
        <v>441</v>
      </c>
      <c r="B401" s="101"/>
      <c r="C401" s="101"/>
      <c r="D401" s="102"/>
      <c r="E401" s="102"/>
      <c r="F401" s="103"/>
      <c r="G401" s="103"/>
      <c r="H401" s="102"/>
      <c r="I401" s="102"/>
      <c r="J401" s="102"/>
      <c r="K401" s="102"/>
      <c r="L401" s="104"/>
    </row>
    <row r="402" spans="1:12" ht="12.75" x14ac:dyDescent="0.2">
      <c r="A402" s="105" t="s">
        <v>426</v>
      </c>
      <c r="B402" s="101"/>
      <c r="C402" s="101"/>
      <c r="D402" s="102"/>
      <c r="E402" s="102"/>
      <c r="F402" s="103"/>
      <c r="G402" s="103"/>
      <c r="H402" s="102"/>
      <c r="I402" s="102"/>
      <c r="J402" s="102"/>
      <c r="K402" s="102"/>
      <c r="L402" s="104"/>
    </row>
    <row r="403" spans="1:12" ht="12.75" x14ac:dyDescent="0.2">
      <c r="A403" s="106" t="s">
        <v>442</v>
      </c>
      <c r="B403" s="102"/>
      <c r="C403" s="102"/>
      <c r="D403" s="102"/>
      <c r="E403" s="102"/>
      <c r="F403" s="103"/>
      <c r="G403" s="103"/>
      <c r="H403" s="102"/>
      <c r="I403" s="102"/>
      <c r="J403" s="102"/>
      <c r="K403" s="102"/>
      <c r="L403" s="104"/>
    </row>
    <row r="404" spans="1:12" x14ac:dyDescent="0.2">
      <c r="A404" s="107"/>
      <c r="B404" s="107"/>
      <c r="C404" s="107"/>
      <c r="D404" s="107"/>
      <c r="E404" s="107"/>
      <c r="F404" s="108"/>
      <c r="G404" s="108"/>
      <c r="H404" s="107"/>
      <c r="I404" s="107"/>
      <c r="J404" s="107"/>
      <c r="K404" s="107"/>
      <c r="L404" s="104"/>
    </row>
    <row r="405" spans="1:12" ht="12.75" x14ac:dyDescent="0.2">
      <c r="A405" s="109"/>
      <c r="B405" s="110" t="s">
        <v>443</v>
      </c>
      <c r="C405" s="110"/>
      <c r="D405" s="110"/>
      <c r="E405" s="111"/>
      <c r="F405" s="110" t="s">
        <v>444</v>
      </c>
      <c r="G405" s="110" t="s">
        <v>445</v>
      </c>
      <c r="H405" s="110" t="s">
        <v>446</v>
      </c>
      <c r="I405" s="110" t="s">
        <v>14</v>
      </c>
      <c r="J405" s="110" t="s">
        <v>446</v>
      </c>
      <c r="K405" s="110" t="s">
        <v>447</v>
      </c>
      <c r="L405" s="110" t="s">
        <v>448</v>
      </c>
    </row>
    <row r="406" spans="1:12" ht="12.75" x14ac:dyDescent="0.2">
      <c r="A406" s="112" t="s">
        <v>449</v>
      </c>
      <c r="B406" s="113" t="s">
        <v>450</v>
      </c>
      <c r="C406" s="113" t="s">
        <v>451</v>
      </c>
      <c r="D406" s="113" t="s">
        <v>5</v>
      </c>
      <c r="E406" s="113" t="s">
        <v>7</v>
      </c>
      <c r="F406" s="113" t="s">
        <v>15</v>
      </c>
      <c r="G406" s="113" t="s">
        <v>452</v>
      </c>
      <c r="H406" s="113" t="s">
        <v>453</v>
      </c>
      <c r="I406" s="113" t="s">
        <v>454</v>
      </c>
      <c r="J406" s="113" t="s">
        <v>455</v>
      </c>
      <c r="K406" s="113" t="s">
        <v>456</v>
      </c>
      <c r="L406" s="113" t="s">
        <v>457</v>
      </c>
    </row>
    <row r="407" spans="1:12" ht="12.75" x14ac:dyDescent="0.2">
      <c r="A407" s="112" t="s">
        <v>432</v>
      </c>
      <c r="B407" s="113" t="s">
        <v>458</v>
      </c>
      <c r="C407" s="113" t="s">
        <v>459</v>
      </c>
      <c r="D407" s="113" t="s">
        <v>460</v>
      </c>
      <c r="E407" s="114"/>
      <c r="F407" s="113" t="s">
        <v>461</v>
      </c>
      <c r="G407" s="113" t="s">
        <v>462</v>
      </c>
      <c r="H407" s="113" t="s">
        <v>463</v>
      </c>
      <c r="I407" s="113" t="s">
        <v>464</v>
      </c>
      <c r="J407" s="113" t="s">
        <v>22</v>
      </c>
      <c r="K407" s="115" t="s">
        <v>22</v>
      </c>
      <c r="L407" s="115" t="s">
        <v>465</v>
      </c>
    </row>
    <row r="408" spans="1:12" ht="12.75" x14ac:dyDescent="0.2">
      <c r="A408" s="116"/>
      <c r="B408" s="117" t="s">
        <v>466</v>
      </c>
      <c r="C408" s="117"/>
      <c r="D408" s="117"/>
      <c r="E408" s="118"/>
      <c r="F408" s="119"/>
      <c r="G408" s="119"/>
      <c r="H408" s="117"/>
      <c r="I408" s="117" t="s">
        <v>35</v>
      </c>
      <c r="J408" s="117"/>
      <c r="K408" s="120"/>
      <c r="L408" s="120" t="s">
        <v>467</v>
      </c>
    </row>
    <row r="409" spans="1:12" x14ac:dyDescent="0.2">
      <c r="A409" s="107"/>
      <c r="B409" s="107"/>
      <c r="C409" s="107"/>
      <c r="D409" s="107"/>
      <c r="E409" s="107"/>
      <c r="F409" s="108"/>
      <c r="G409" s="108"/>
      <c r="H409" s="107"/>
      <c r="I409" s="107"/>
      <c r="J409" s="107"/>
      <c r="K409" s="107"/>
      <c r="L409" s="104"/>
    </row>
    <row r="410" spans="1:12" ht="12.75" x14ac:dyDescent="0.2">
      <c r="A410" s="106" t="s">
        <v>468</v>
      </c>
      <c r="B410" s="102"/>
      <c r="C410" s="102"/>
      <c r="D410" s="121"/>
      <c r="E410" s="122"/>
      <c r="F410" s="123"/>
      <c r="G410" s="122"/>
      <c r="H410" s="124"/>
      <c r="I410" s="124"/>
      <c r="J410" s="124"/>
      <c r="K410" s="124"/>
      <c r="L410" s="104"/>
    </row>
    <row r="411" spans="1:12" x14ac:dyDescent="0.2">
      <c r="A411" s="125"/>
      <c r="B411" s="125"/>
      <c r="C411" s="102"/>
      <c r="D411" s="121"/>
      <c r="E411" s="122"/>
      <c r="F411" s="123"/>
      <c r="G411" s="122"/>
      <c r="H411" s="124"/>
      <c r="I411" s="124"/>
      <c r="J411" s="124"/>
      <c r="K411" s="124"/>
      <c r="L411" s="104"/>
    </row>
    <row r="412" spans="1:12" x14ac:dyDescent="0.2">
      <c r="A412" s="126" t="s">
        <v>440</v>
      </c>
      <c r="B412" s="127"/>
      <c r="C412" s="127"/>
      <c r="D412" s="127"/>
      <c r="E412" s="127"/>
      <c r="F412" s="128"/>
      <c r="G412" s="128"/>
      <c r="H412" s="129"/>
      <c r="I412" s="130">
        <v>0</v>
      </c>
      <c r="J412" s="130">
        <v>0</v>
      </c>
      <c r="K412" s="130">
        <v>0</v>
      </c>
      <c r="L412" s="129"/>
    </row>
    <row r="413" spans="1:12" x14ac:dyDescent="0.2">
      <c r="A413" s="131"/>
      <c r="B413" s="102"/>
      <c r="C413" s="102"/>
      <c r="D413" s="102"/>
      <c r="E413" s="102"/>
      <c r="F413" s="103"/>
      <c r="G413" s="103"/>
      <c r="H413" s="132"/>
      <c r="I413" s="132"/>
      <c r="J413" s="132"/>
      <c r="K413" s="132"/>
      <c r="L413" s="104"/>
    </row>
    <row r="414" spans="1:12" x14ac:dyDescent="0.2">
      <c r="A414" s="133" t="s">
        <v>469</v>
      </c>
      <c r="B414" s="102"/>
      <c r="C414" s="102"/>
      <c r="D414" s="102"/>
      <c r="E414" s="102"/>
      <c r="F414" s="103"/>
      <c r="G414" s="103"/>
      <c r="H414" s="134"/>
      <c r="I414" s="134"/>
      <c r="J414" s="134"/>
      <c r="K414" s="134"/>
      <c r="L414" s="104"/>
    </row>
    <row r="415" spans="1:12" x14ac:dyDescent="0.2">
      <c r="A415" s="135" t="s">
        <v>470</v>
      </c>
      <c r="B415" s="102"/>
      <c r="C415" s="102"/>
      <c r="D415" s="102"/>
      <c r="E415" s="136"/>
      <c r="F415" s="137"/>
      <c r="G415" s="138"/>
      <c r="H415" s="134"/>
      <c r="I415" s="134"/>
      <c r="J415" s="134"/>
      <c r="K415" s="134"/>
      <c r="L415" s="104"/>
    </row>
    <row r="416" spans="1:12" x14ac:dyDescent="0.2">
      <c r="A416" s="135" t="s">
        <v>471</v>
      </c>
      <c r="B416" s="102"/>
      <c r="C416" s="102"/>
      <c r="D416" s="102"/>
      <c r="E416" s="102"/>
      <c r="F416" s="103"/>
      <c r="G416" s="103"/>
      <c r="H416" s="102"/>
      <c r="I416" s="102"/>
      <c r="J416" s="102"/>
      <c r="K416" s="102"/>
      <c r="L416" s="104"/>
    </row>
    <row r="417" spans="1:12" x14ac:dyDescent="0.2">
      <c r="A417" s="139"/>
      <c r="B417" s="102"/>
      <c r="C417" s="102"/>
      <c r="D417" s="102"/>
      <c r="E417" s="102"/>
      <c r="F417" s="103"/>
      <c r="G417" s="103"/>
      <c r="H417" s="134"/>
      <c r="I417" s="134"/>
      <c r="J417" s="134"/>
      <c r="K417" s="134"/>
      <c r="L417" s="104"/>
    </row>
    <row r="418" spans="1:12" x14ac:dyDescent="0.2">
      <c r="A418" s="139"/>
      <c r="B418" s="102"/>
      <c r="C418" s="102"/>
      <c r="D418" s="102"/>
      <c r="E418" s="102"/>
      <c r="F418" s="103"/>
      <c r="G418" s="103"/>
      <c r="H418" s="134"/>
      <c r="I418" s="134"/>
      <c r="J418" s="134"/>
      <c r="K418" s="134"/>
      <c r="L418" s="104"/>
    </row>
    <row r="419" spans="1:12" x14ac:dyDescent="0.2">
      <c r="A419" s="77" t="s">
        <v>472</v>
      </c>
      <c r="B419" s="14"/>
      <c r="C419" s="14"/>
      <c r="D419" s="14"/>
      <c r="E419" s="14"/>
      <c r="F419" s="140"/>
      <c r="G419" s="103"/>
      <c r="H419" s="134"/>
      <c r="I419" s="134"/>
      <c r="J419" s="134"/>
      <c r="K419" s="134"/>
      <c r="L419" s="104"/>
    </row>
    <row r="420" spans="1:12" ht="22.5" x14ac:dyDescent="0.2">
      <c r="A420" s="141" t="s">
        <v>473</v>
      </c>
      <c r="B420" s="142" t="s">
        <v>474</v>
      </c>
      <c r="C420" s="142" t="s">
        <v>475</v>
      </c>
      <c r="D420" s="143" t="s">
        <v>476</v>
      </c>
      <c r="E420" s="142" t="s">
        <v>477</v>
      </c>
      <c r="F420" s="144" t="s">
        <v>478</v>
      </c>
    </row>
    <row r="421" spans="1:12" ht="67.5" x14ac:dyDescent="0.2">
      <c r="A421" s="145">
        <v>193</v>
      </c>
      <c r="B421" s="146" t="s">
        <v>37</v>
      </c>
      <c r="C421" s="146" t="s">
        <v>479</v>
      </c>
      <c r="D421" s="146" t="s">
        <v>480</v>
      </c>
      <c r="E421" s="147" t="s">
        <v>481</v>
      </c>
      <c r="F421" s="147" t="s">
        <v>482</v>
      </c>
    </row>
    <row r="422" spans="1:12" ht="67.5" x14ac:dyDescent="0.2">
      <c r="A422" s="148">
        <v>199</v>
      </c>
      <c r="B422" s="149" t="s">
        <v>42</v>
      </c>
      <c r="C422" s="149" t="s">
        <v>479</v>
      </c>
      <c r="D422" s="149" t="s">
        <v>480</v>
      </c>
      <c r="E422" s="150" t="s">
        <v>481</v>
      </c>
      <c r="F422" s="150" t="s">
        <v>483</v>
      </c>
    </row>
    <row r="423" spans="1:12" ht="101.25" x14ac:dyDescent="0.2">
      <c r="A423" s="145">
        <v>202</v>
      </c>
      <c r="B423" s="146" t="s">
        <v>45</v>
      </c>
      <c r="C423" s="146" t="s">
        <v>479</v>
      </c>
      <c r="D423" s="146" t="s">
        <v>480</v>
      </c>
      <c r="E423" s="147" t="s">
        <v>484</v>
      </c>
      <c r="F423" s="147" t="s">
        <v>485</v>
      </c>
    </row>
    <row r="424" spans="1:12" ht="33.75" x14ac:dyDescent="0.2">
      <c r="A424" s="148">
        <v>211</v>
      </c>
      <c r="B424" s="149" t="s">
        <v>50</v>
      </c>
      <c r="C424" s="149" t="s">
        <v>486</v>
      </c>
      <c r="D424" s="149" t="s">
        <v>480</v>
      </c>
      <c r="E424" s="149" t="s">
        <v>487</v>
      </c>
      <c r="F424" s="149" t="s">
        <v>488</v>
      </c>
    </row>
    <row r="425" spans="1:12" ht="56.25" x14ac:dyDescent="0.2">
      <c r="A425" s="145">
        <v>221</v>
      </c>
      <c r="B425" s="146" t="s">
        <v>55</v>
      </c>
      <c r="C425" s="146" t="s">
        <v>486</v>
      </c>
      <c r="D425" s="146" t="s">
        <v>489</v>
      </c>
      <c r="E425" s="149" t="s">
        <v>490</v>
      </c>
      <c r="F425" s="149" t="s">
        <v>491</v>
      </c>
    </row>
    <row r="426" spans="1:12" ht="22.5" x14ac:dyDescent="0.2">
      <c r="A426" s="148">
        <v>225</v>
      </c>
      <c r="B426" s="149" t="s">
        <v>63</v>
      </c>
      <c r="C426" s="149" t="s">
        <v>492</v>
      </c>
      <c r="D426" s="149" t="s">
        <v>493</v>
      </c>
      <c r="E426" s="149" t="s">
        <v>494</v>
      </c>
      <c r="F426" s="149" t="s">
        <v>495</v>
      </c>
    </row>
    <row r="427" spans="1:12" ht="22.5" x14ac:dyDescent="0.2">
      <c r="A427" s="145">
        <v>226</v>
      </c>
      <c r="B427" s="146" t="s">
        <v>496</v>
      </c>
      <c r="C427" s="146" t="s">
        <v>486</v>
      </c>
      <c r="D427" s="146" t="s">
        <v>480</v>
      </c>
      <c r="E427" s="146" t="s">
        <v>497</v>
      </c>
      <c r="F427" s="146" t="s">
        <v>498</v>
      </c>
    </row>
    <row r="428" spans="1:12" ht="22.5" x14ac:dyDescent="0.2">
      <c r="A428" s="148">
        <v>228</v>
      </c>
      <c r="B428" s="149" t="s">
        <v>68</v>
      </c>
      <c r="C428" s="149" t="s">
        <v>492</v>
      </c>
      <c r="D428" s="149" t="s">
        <v>493</v>
      </c>
      <c r="E428" s="149" t="s">
        <v>499</v>
      </c>
      <c r="F428" s="149" t="s">
        <v>499</v>
      </c>
    </row>
    <row r="429" spans="1:12" ht="33.75" x14ac:dyDescent="0.2">
      <c r="A429" s="145">
        <v>233</v>
      </c>
      <c r="B429" s="146" t="s">
        <v>500</v>
      </c>
      <c r="C429" s="146" t="s">
        <v>486</v>
      </c>
      <c r="D429" s="146" t="s">
        <v>501</v>
      </c>
      <c r="E429" s="149" t="s">
        <v>502</v>
      </c>
      <c r="F429" s="149" t="s">
        <v>503</v>
      </c>
    </row>
    <row r="430" spans="1:12" ht="33.75" x14ac:dyDescent="0.2">
      <c r="A430" s="148">
        <v>236</v>
      </c>
      <c r="B430" s="149" t="s">
        <v>70</v>
      </c>
      <c r="C430" s="149" t="s">
        <v>479</v>
      </c>
      <c r="D430" s="149" t="s">
        <v>493</v>
      </c>
      <c r="E430" s="149" t="s">
        <v>504</v>
      </c>
      <c r="F430" s="149" t="s">
        <v>505</v>
      </c>
    </row>
    <row r="431" spans="1:12" ht="22.5" x14ac:dyDescent="0.2">
      <c r="A431" s="145">
        <v>239</v>
      </c>
      <c r="B431" s="146" t="s">
        <v>506</v>
      </c>
      <c r="C431" s="146" t="s">
        <v>507</v>
      </c>
      <c r="D431" s="146" t="s">
        <v>480</v>
      </c>
      <c r="E431" s="146" t="s">
        <v>508</v>
      </c>
      <c r="F431" s="146" t="s">
        <v>508</v>
      </c>
    </row>
    <row r="432" spans="1:12" ht="22.5" x14ac:dyDescent="0.2">
      <c r="A432" s="148">
        <v>243</v>
      </c>
      <c r="B432" s="149" t="s">
        <v>509</v>
      </c>
      <c r="C432" s="149" t="s">
        <v>507</v>
      </c>
      <c r="D432" s="149" t="s">
        <v>480</v>
      </c>
      <c r="E432" s="149" t="s">
        <v>510</v>
      </c>
      <c r="F432" s="149" t="s">
        <v>510</v>
      </c>
    </row>
    <row r="433" spans="1:6" ht="56.25" x14ac:dyDescent="0.2">
      <c r="A433" s="145">
        <v>245</v>
      </c>
      <c r="B433" s="146" t="s">
        <v>74</v>
      </c>
      <c r="C433" s="146" t="s">
        <v>486</v>
      </c>
      <c r="D433" s="146" t="s">
        <v>489</v>
      </c>
      <c r="E433" s="149" t="s">
        <v>511</v>
      </c>
      <c r="F433" s="149" t="s">
        <v>512</v>
      </c>
    </row>
    <row r="434" spans="1:6" ht="67.5" x14ac:dyDescent="0.2">
      <c r="A434" s="148">
        <v>247</v>
      </c>
      <c r="B434" s="149" t="s">
        <v>79</v>
      </c>
      <c r="C434" s="149" t="s">
        <v>486</v>
      </c>
      <c r="D434" s="149" t="s">
        <v>489</v>
      </c>
      <c r="E434" s="149" t="s">
        <v>513</v>
      </c>
      <c r="F434" s="149" t="s">
        <v>514</v>
      </c>
    </row>
    <row r="435" spans="1:6" ht="22.5" x14ac:dyDescent="0.2">
      <c r="A435" s="145">
        <v>262</v>
      </c>
      <c r="B435" s="146" t="s">
        <v>84</v>
      </c>
      <c r="C435" s="146" t="s">
        <v>515</v>
      </c>
      <c r="D435" s="146" t="s">
        <v>480</v>
      </c>
      <c r="E435" s="146" t="s">
        <v>516</v>
      </c>
      <c r="F435" s="146" t="s">
        <v>516</v>
      </c>
    </row>
    <row r="436" spans="1:6" ht="45" x14ac:dyDescent="0.2">
      <c r="A436" s="148">
        <v>265</v>
      </c>
      <c r="B436" s="149" t="s">
        <v>517</v>
      </c>
      <c r="C436" s="149" t="s">
        <v>518</v>
      </c>
      <c r="D436" s="149" t="s">
        <v>489</v>
      </c>
      <c r="E436" s="149" t="s">
        <v>519</v>
      </c>
      <c r="F436" s="149" t="s">
        <v>520</v>
      </c>
    </row>
    <row r="437" spans="1:6" ht="22.5" x14ac:dyDescent="0.2">
      <c r="A437" s="145">
        <v>270</v>
      </c>
      <c r="B437" s="146" t="s">
        <v>91</v>
      </c>
      <c r="C437" s="146" t="s">
        <v>492</v>
      </c>
      <c r="D437" s="146" t="s">
        <v>493</v>
      </c>
      <c r="E437" s="146" t="s">
        <v>499</v>
      </c>
      <c r="F437" s="146" t="s">
        <v>499</v>
      </c>
    </row>
    <row r="438" spans="1:6" ht="67.5" x14ac:dyDescent="0.2">
      <c r="A438" s="148">
        <v>271</v>
      </c>
      <c r="B438" s="149" t="s">
        <v>93</v>
      </c>
      <c r="C438" s="149" t="s">
        <v>521</v>
      </c>
      <c r="D438" s="149" t="s">
        <v>489</v>
      </c>
      <c r="E438" s="149" t="s">
        <v>522</v>
      </c>
      <c r="F438" s="149" t="s">
        <v>523</v>
      </c>
    </row>
    <row r="439" spans="1:6" ht="22.5" x14ac:dyDescent="0.2">
      <c r="A439" s="145">
        <v>278</v>
      </c>
      <c r="B439" s="146" t="s">
        <v>524</v>
      </c>
      <c r="C439" s="146" t="s">
        <v>525</v>
      </c>
      <c r="D439" s="146" t="s">
        <v>480</v>
      </c>
      <c r="E439" s="146" t="s">
        <v>526</v>
      </c>
      <c r="F439" s="146" t="s">
        <v>526</v>
      </c>
    </row>
    <row r="440" spans="1:6" ht="22.5" x14ac:dyDescent="0.2">
      <c r="A440" s="148">
        <v>280</v>
      </c>
      <c r="B440" s="149" t="s">
        <v>527</v>
      </c>
      <c r="C440" s="149" t="s">
        <v>486</v>
      </c>
      <c r="D440" s="149" t="s">
        <v>528</v>
      </c>
      <c r="E440" s="149" t="s">
        <v>529</v>
      </c>
      <c r="F440" s="149" t="s">
        <v>530</v>
      </c>
    </row>
    <row r="441" spans="1:6" ht="67.5" x14ac:dyDescent="0.2">
      <c r="A441" s="145">
        <v>282</v>
      </c>
      <c r="B441" s="146" t="s">
        <v>98</v>
      </c>
      <c r="C441" s="146" t="s">
        <v>521</v>
      </c>
      <c r="D441" s="146" t="s">
        <v>489</v>
      </c>
      <c r="E441" s="149" t="s">
        <v>531</v>
      </c>
      <c r="F441" s="149" t="s">
        <v>532</v>
      </c>
    </row>
    <row r="442" spans="1:6" ht="45" x14ac:dyDescent="0.2">
      <c r="A442" s="148">
        <v>283</v>
      </c>
      <c r="B442" s="149" t="s">
        <v>104</v>
      </c>
      <c r="C442" s="149" t="s">
        <v>479</v>
      </c>
      <c r="D442" s="149" t="s">
        <v>493</v>
      </c>
      <c r="E442" s="149" t="s">
        <v>533</v>
      </c>
      <c r="F442" s="149" t="s">
        <v>534</v>
      </c>
    </row>
    <row r="443" spans="1:6" ht="22.5" x14ac:dyDescent="0.2">
      <c r="A443" s="145">
        <v>290</v>
      </c>
      <c r="B443" s="146" t="s">
        <v>535</v>
      </c>
      <c r="C443" s="146" t="s">
        <v>521</v>
      </c>
      <c r="D443" s="146" t="s">
        <v>536</v>
      </c>
      <c r="E443" s="146"/>
      <c r="F443" s="146" t="s">
        <v>537</v>
      </c>
    </row>
    <row r="444" spans="1:6" ht="56.25" x14ac:dyDescent="0.2">
      <c r="A444" s="148">
        <v>294</v>
      </c>
      <c r="B444" s="149" t="s">
        <v>108</v>
      </c>
      <c r="C444" s="149" t="s">
        <v>486</v>
      </c>
      <c r="D444" s="149" t="s">
        <v>489</v>
      </c>
      <c r="E444" s="150" t="s">
        <v>538</v>
      </c>
      <c r="F444" s="150" t="s">
        <v>539</v>
      </c>
    </row>
    <row r="445" spans="1:6" ht="33.75" x14ac:dyDescent="0.2">
      <c r="A445" s="145">
        <v>295</v>
      </c>
      <c r="B445" s="146" t="s">
        <v>540</v>
      </c>
      <c r="C445" s="146" t="s">
        <v>521</v>
      </c>
      <c r="D445" s="146" t="s">
        <v>541</v>
      </c>
      <c r="E445" s="146" t="s">
        <v>542</v>
      </c>
      <c r="F445" s="146" t="s">
        <v>542</v>
      </c>
    </row>
    <row r="446" spans="1:6" ht="22.5" x14ac:dyDescent="0.2">
      <c r="A446" s="148">
        <v>299</v>
      </c>
      <c r="B446" s="149" t="s">
        <v>543</v>
      </c>
      <c r="C446" s="149" t="s">
        <v>521</v>
      </c>
      <c r="D446" s="149" t="s">
        <v>536</v>
      </c>
      <c r="E446" s="149"/>
      <c r="F446" s="149" t="s">
        <v>537</v>
      </c>
    </row>
    <row r="447" spans="1:6" ht="22.5" x14ac:dyDescent="0.2">
      <c r="A447" s="145">
        <v>300</v>
      </c>
      <c r="B447" s="146" t="s">
        <v>113</v>
      </c>
      <c r="C447" s="146" t="s">
        <v>518</v>
      </c>
      <c r="D447" s="146" t="s">
        <v>493</v>
      </c>
      <c r="E447" s="146" t="s">
        <v>544</v>
      </c>
      <c r="F447" s="146" t="s">
        <v>545</v>
      </c>
    </row>
    <row r="448" spans="1:6" ht="22.5" x14ac:dyDescent="0.2">
      <c r="A448" s="148">
        <v>304</v>
      </c>
      <c r="B448" s="149" t="s">
        <v>546</v>
      </c>
      <c r="C448" s="149" t="s">
        <v>515</v>
      </c>
      <c r="D448" s="149" t="s">
        <v>547</v>
      </c>
      <c r="E448" s="149" t="s">
        <v>548</v>
      </c>
      <c r="F448" s="149" t="s">
        <v>549</v>
      </c>
    </row>
    <row r="449" spans="1:6" ht="22.5" x14ac:dyDescent="0.2">
      <c r="A449" s="148" t="s">
        <v>550</v>
      </c>
      <c r="B449" s="149" t="s">
        <v>551</v>
      </c>
      <c r="C449" s="149" t="s">
        <v>486</v>
      </c>
      <c r="D449" s="149" t="s">
        <v>552</v>
      </c>
      <c r="E449" s="149" t="s">
        <v>553</v>
      </c>
      <c r="F449" s="149" t="s">
        <v>554</v>
      </c>
    </row>
    <row r="450" spans="1:6" ht="33.75" x14ac:dyDescent="0.2">
      <c r="A450" s="145">
        <v>311</v>
      </c>
      <c r="B450" s="146" t="s">
        <v>555</v>
      </c>
      <c r="C450" s="146" t="s">
        <v>515</v>
      </c>
      <c r="D450" s="146" t="s">
        <v>556</v>
      </c>
      <c r="E450" s="146" t="s">
        <v>557</v>
      </c>
      <c r="F450" s="146" t="s">
        <v>558</v>
      </c>
    </row>
    <row r="451" spans="1:6" ht="22.5" x14ac:dyDescent="0.2">
      <c r="A451" s="148">
        <v>312</v>
      </c>
      <c r="B451" s="149" t="s">
        <v>559</v>
      </c>
      <c r="C451" s="149" t="s">
        <v>560</v>
      </c>
      <c r="D451" s="149" t="s">
        <v>480</v>
      </c>
      <c r="E451" s="149" t="s">
        <v>561</v>
      </c>
      <c r="F451" s="149" t="s">
        <v>561</v>
      </c>
    </row>
    <row r="452" spans="1:6" ht="56.25" x14ac:dyDescent="0.2">
      <c r="A452" s="145">
        <v>313</v>
      </c>
      <c r="B452" s="146" t="s">
        <v>562</v>
      </c>
      <c r="C452" s="146" t="s">
        <v>563</v>
      </c>
      <c r="D452" s="146" t="s">
        <v>564</v>
      </c>
      <c r="E452" s="149" t="s">
        <v>565</v>
      </c>
      <c r="F452" s="146" t="s">
        <v>566</v>
      </c>
    </row>
    <row r="453" spans="1:6" ht="33.75" x14ac:dyDescent="0.2">
      <c r="A453" s="148">
        <v>315</v>
      </c>
      <c r="B453" s="149" t="s">
        <v>567</v>
      </c>
      <c r="C453" s="149" t="s">
        <v>568</v>
      </c>
      <c r="D453" s="149" t="s">
        <v>569</v>
      </c>
      <c r="E453" s="149"/>
      <c r="F453" s="149" t="s">
        <v>537</v>
      </c>
    </row>
    <row r="454" spans="1:6" ht="22.5" x14ac:dyDescent="0.2">
      <c r="A454" s="145">
        <v>316</v>
      </c>
      <c r="B454" s="146" t="s">
        <v>567</v>
      </c>
      <c r="C454" s="146" t="s">
        <v>521</v>
      </c>
      <c r="D454" s="146" t="s">
        <v>536</v>
      </c>
      <c r="E454" s="146"/>
      <c r="F454" s="146" t="s">
        <v>537</v>
      </c>
    </row>
    <row r="455" spans="1:6" ht="22.5" x14ac:dyDescent="0.2">
      <c r="A455" s="148">
        <v>319</v>
      </c>
      <c r="B455" s="149" t="s">
        <v>118</v>
      </c>
      <c r="C455" s="149" t="s">
        <v>492</v>
      </c>
      <c r="D455" s="149" t="s">
        <v>493</v>
      </c>
      <c r="E455" s="149" t="s">
        <v>499</v>
      </c>
      <c r="F455" s="149" t="s">
        <v>499</v>
      </c>
    </row>
    <row r="456" spans="1:6" ht="56.25" x14ac:dyDescent="0.2">
      <c r="A456" s="145">
        <v>322</v>
      </c>
      <c r="B456" s="146" t="s">
        <v>120</v>
      </c>
      <c r="C456" s="146" t="s">
        <v>521</v>
      </c>
      <c r="D456" s="146" t="s">
        <v>489</v>
      </c>
      <c r="E456" s="149" t="s">
        <v>570</v>
      </c>
      <c r="F456" s="149" t="s">
        <v>512</v>
      </c>
    </row>
    <row r="457" spans="1:6" ht="33.75" x14ac:dyDescent="0.2">
      <c r="A457" s="148">
        <v>323</v>
      </c>
      <c r="B457" s="149" t="s">
        <v>571</v>
      </c>
      <c r="C457" s="149" t="s">
        <v>560</v>
      </c>
      <c r="D457" s="149" t="s">
        <v>572</v>
      </c>
      <c r="E457" s="149" t="s">
        <v>573</v>
      </c>
      <c r="F457" s="149" t="s">
        <v>574</v>
      </c>
    </row>
    <row r="458" spans="1:6" ht="22.5" x14ac:dyDescent="0.2">
      <c r="A458" s="145">
        <v>330</v>
      </c>
      <c r="B458" s="146" t="s">
        <v>575</v>
      </c>
      <c r="C458" s="146" t="s">
        <v>518</v>
      </c>
      <c r="D458" s="146" t="s">
        <v>576</v>
      </c>
      <c r="E458" s="146" t="s">
        <v>577</v>
      </c>
      <c r="F458" s="146" t="s">
        <v>577</v>
      </c>
    </row>
    <row r="459" spans="1:6" ht="33.75" x14ac:dyDescent="0.2">
      <c r="A459" s="148">
        <v>331</v>
      </c>
      <c r="B459" s="149" t="s">
        <v>578</v>
      </c>
      <c r="C459" s="149" t="s">
        <v>568</v>
      </c>
      <c r="D459" s="149" t="s">
        <v>579</v>
      </c>
      <c r="E459" s="149" t="s">
        <v>580</v>
      </c>
      <c r="F459" s="149" t="s">
        <v>581</v>
      </c>
    </row>
    <row r="460" spans="1:6" ht="45" x14ac:dyDescent="0.2">
      <c r="A460" s="148">
        <v>332</v>
      </c>
      <c r="B460" s="149" t="s">
        <v>578</v>
      </c>
      <c r="C460" s="149" t="s">
        <v>582</v>
      </c>
      <c r="D460" s="149" t="s">
        <v>583</v>
      </c>
      <c r="E460" s="149" t="s">
        <v>584</v>
      </c>
      <c r="F460" s="149" t="s">
        <v>585</v>
      </c>
    </row>
    <row r="461" spans="1:6" ht="22.5" x14ac:dyDescent="0.2">
      <c r="A461" s="145" t="s">
        <v>586</v>
      </c>
      <c r="B461" s="146" t="s">
        <v>587</v>
      </c>
      <c r="C461" s="146" t="s">
        <v>486</v>
      </c>
      <c r="D461" s="146" t="s">
        <v>552</v>
      </c>
      <c r="E461" s="146" t="s">
        <v>553</v>
      </c>
      <c r="F461" s="146" t="s">
        <v>554</v>
      </c>
    </row>
    <row r="462" spans="1:6" ht="22.5" x14ac:dyDescent="0.2">
      <c r="A462" s="148" t="s">
        <v>588</v>
      </c>
      <c r="B462" s="149" t="s">
        <v>130</v>
      </c>
      <c r="C462" s="149" t="s">
        <v>589</v>
      </c>
      <c r="D462" s="149" t="s">
        <v>493</v>
      </c>
      <c r="E462" s="149" t="s">
        <v>590</v>
      </c>
      <c r="F462" s="149" t="s">
        <v>590</v>
      </c>
    </row>
    <row r="463" spans="1:6" ht="22.5" x14ac:dyDescent="0.2">
      <c r="A463" s="145">
        <v>338</v>
      </c>
      <c r="B463" s="146" t="s">
        <v>591</v>
      </c>
      <c r="C463" s="146" t="s">
        <v>515</v>
      </c>
      <c r="D463" s="146" t="s">
        <v>480</v>
      </c>
      <c r="E463" s="149" t="s">
        <v>592</v>
      </c>
      <c r="F463" s="149" t="s">
        <v>592</v>
      </c>
    </row>
    <row r="464" spans="1:6" ht="33.75" x14ac:dyDescent="0.2">
      <c r="A464" s="148">
        <v>341</v>
      </c>
      <c r="B464" s="149" t="s">
        <v>141</v>
      </c>
      <c r="C464" s="149" t="s">
        <v>492</v>
      </c>
      <c r="D464" s="149" t="s">
        <v>480</v>
      </c>
      <c r="E464" s="149" t="s">
        <v>593</v>
      </c>
      <c r="F464" s="149" t="s">
        <v>593</v>
      </c>
    </row>
    <row r="465" spans="1:6" ht="45" x14ac:dyDescent="0.2">
      <c r="A465" s="145">
        <v>342</v>
      </c>
      <c r="B465" s="146" t="s">
        <v>594</v>
      </c>
      <c r="C465" s="146" t="s">
        <v>521</v>
      </c>
      <c r="D465" s="146" t="s">
        <v>595</v>
      </c>
      <c r="E465" s="149" t="s">
        <v>542</v>
      </c>
      <c r="F465" s="146" t="s">
        <v>542</v>
      </c>
    </row>
    <row r="466" spans="1:6" ht="33.75" x14ac:dyDescent="0.2">
      <c r="A466" s="148">
        <v>346</v>
      </c>
      <c r="B466" s="149" t="s">
        <v>596</v>
      </c>
      <c r="C466" s="149" t="s">
        <v>515</v>
      </c>
      <c r="D466" s="149" t="s">
        <v>556</v>
      </c>
      <c r="E466" s="149" t="s">
        <v>597</v>
      </c>
      <c r="F466" s="149" t="s">
        <v>558</v>
      </c>
    </row>
    <row r="467" spans="1:6" ht="33.75" x14ac:dyDescent="0.2">
      <c r="A467" s="145" t="s">
        <v>598</v>
      </c>
      <c r="B467" s="146" t="s">
        <v>145</v>
      </c>
      <c r="C467" s="146" t="s">
        <v>521</v>
      </c>
      <c r="D467" s="149" t="s">
        <v>489</v>
      </c>
      <c r="E467" s="149" t="s">
        <v>599</v>
      </c>
      <c r="F467" s="149" t="s">
        <v>599</v>
      </c>
    </row>
    <row r="468" spans="1:6" ht="33.75" x14ac:dyDescent="0.2">
      <c r="A468" s="148">
        <v>354</v>
      </c>
      <c r="B468" s="149" t="s">
        <v>600</v>
      </c>
      <c r="C468" s="149" t="s">
        <v>568</v>
      </c>
      <c r="D468" s="149" t="s">
        <v>601</v>
      </c>
      <c r="E468" s="149" t="s">
        <v>602</v>
      </c>
      <c r="F468" s="149" t="s">
        <v>602</v>
      </c>
    </row>
    <row r="469" spans="1:6" ht="22.5" x14ac:dyDescent="0.2">
      <c r="A469" s="145">
        <v>361</v>
      </c>
      <c r="B469" s="146" t="s">
        <v>603</v>
      </c>
      <c r="C469" s="146" t="s">
        <v>560</v>
      </c>
      <c r="D469" s="146" t="s">
        <v>480</v>
      </c>
      <c r="E469" s="146" t="s">
        <v>561</v>
      </c>
      <c r="F469" s="146" t="s">
        <v>561</v>
      </c>
    </row>
    <row r="470" spans="1:6" ht="22.5" x14ac:dyDescent="0.2">
      <c r="A470" s="148">
        <v>362</v>
      </c>
      <c r="B470" s="149" t="s">
        <v>604</v>
      </c>
      <c r="C470" s="149" t="s">
        <v>486</v>
      </c>
      <c r="D470" s="149" t="s">
        <v>480</v>
      </c>
      <c r="E470" s="149" t="s">
        <v>526</v>
      </c>
      <c r="F470" s="149" t="s">
        <v>526</v>
      </c>
    </row>
    <row r="471" spans="1:6" ht="33.75" x14ac:dyDescent="0.2">
      <c r="A471" s="145">
        <v>363</v>
      </c>
      <c r="B471" s="146" t="s">
        <v>182</v>
      </c>
      <c r="C471" s="146" t="s">
        <v>521</v>
      </c>
      <c r="D471" s="146" t="s">
        <v>605</v>
      </c>
      <c r="E471" s="149" t="s">
        <v>606</v>
      </c>
      <c r="F471" s="149" t="s">
        <v>606</v>
      </c>
    </row>
    <row r="472" spans="1:6" ht="56.25" x14ac:dyDescent="0.2">
      <c r="A472" s="148" t="s">
        <v>607</v>
      </c>
      <c r="B472" s="149" t="s">
        <v>153</v>
      </c>
      <c r="C472" s="149" t="s">
        <v>521</v>
      </c>
      <c r="D472" s="149" t="s">
        <v>489</v>
      </c>
      <c r="E472" s="149" t="s">
        <v>608</v>
      </c>
      <c r="F472" s="149" t="s">
        <v>512</v>
      </c>
    </row>
    <row r="473" spans="1:6" ht="22.5" x14ac:dyDescent="0.2">
      <c r="A473" s="145">
        <v>365</v>
      </c>
      <c r="B473" s="146" t="s">
        <v>609</v>
      </c>
      <c r="C473" s="146" t="s">
        <v>560</v>
      </c>
      <c r="D473" s="146" t="s">
        <v>610</v>
      </c>
      <c r="E473" s="149" t="s">
        <v>611</v>
      </c>
      <c r="F473" s="149" t="s">
        <v>611</v>
      </c>
    </row>
    <row r="474" spans="1:6" ht="22.5" x14ac:dyDescent="0.2">
      <c r="A474" s="148">
        <v>367</v>
      </c>
      <c r="B474" s="149" t="s">
        <v>187</v>
      </c>
      <c r="C474" s="149" t="s">
        <v>492</v>
      </c>
      <c r="D474" s="149" t="s">
        <v>493</v>
      </c>
      <c r="E474" s="149" t="s">
        <v>499</v>
      </c>
      <c r="F474" s="149" t="s">
        <v>499</v>
      </c>
    </row>
    <row r="475" spans="1:6" ht="33.75" x14ac:dyDescent="0.2">
      <c r="A475" s="145">
        <v>368</v>
      </c>
      <c r="B475" s="146" t="s">
        <v>612</v>
      </c>
      <c r="C475" s="146" t="s">
        <v>515</v>
      </c>
      <c r="D475" s="146" t="s">
        <v>613</v>
      </c>
      <c r="E475" s="149" t="s">
        <v>614</v>
      </c>
      <c r="F475" s="149" t="s">
        <v>615</v>
      </c>
    </row>
    <row r="476" spans="1:6" ht="33.75" x14ac:dyDescent="0.2">
      <c r="A476" s="148">
        <v>369</v>
      </c>
      <c r="B476" s="149" t="s">
        <v>616</v>
      </c>
      <c r="C476" s="149" t="s">
        <v>560</v>
      </c>
      <c r="D476" s="149" t="s">
        <v>541</v>
      </c>
      <c r="E476" s="149" t="s">
        <v>542</v>
      </c>
      <c r="F476" s="149" t="s">
        <v>542</v>
      </c>
    </row>
    <row r="477" spans="1:6" ht="33.75" x14ac:dyDescent="0.2">
      <c r="A477" s="148">
        <v>373</v>
      </c>
      <c r="B477" s="149" t="s">
        <v>617</v>
      </c>
      <c r="C477" s="149" t="s">
        <v>518</v>
      </c>
      <c r="D477" s="149" t="s">
        <v>618</v>
      </c>
      <c r="E477" s="149" t="s">
        <v>619</v>
      </c>
      <c r="F477" s="149" t="s">
        <v>620</v>
      </c>
    </row>
    <row r="478" spans="1:6" ht="22.5" x14ac:dyDescent="0.2">
      <c r="A478" s="148">
        <v>379</v>
      </c>
      <c r="B478" s="149" t="s">
        <v>621</v>
      </c>
      <c r="C478" s="149" t="s">
        <v>521</v>
      </c>
      <c r="D478" s="149" t="s">
        <v>622</v>
      </c>
      <c r="E478" s="149"/>
      <c r="F478" s="149" t="s">
        <v>623</v>
      </c>
    </row>
    <row r="479" spans="1:6" ht="33.75" x14ac:dyDescent="0.2">
      <c r="A479" s="148" t="s">
        <v>624</v>
      </c>
      <c r="B479" s="149" t="s">
        <v>134</v>
      </c>
      <c r="C479" s="149" t="s">
        <v>589</v>
      </c>
      <c r="D479" s="149" t="s">
        <v>489</v>
      </c>
      <c r="E479" s="149" t="s">
        <v>625</v>
      </c>
      <c r="F479" s="149" t="s">
        <v>625</v>
      </c>
    </row>
    <row r="480" spans="1:6" ht="56.25" x14ac:dyDescent="0.2">
      <c r="A480" s="148" t="s">
        <v>626</v>
      </c>
      <c r="B480" s="149" t="s">
        <v>162</v>
      </c>
      <c r="C480" s="149" t="s">
        <v>521</v>
      </c>
      <c r="D480" s="149" t="s">
        <v>493</v>
      </c>
      <c r="E480" s="149" t="s">
        <v>627</v>
      </c>
      <c r="F480" s="149" t="s">
        <v>599</v>
      </c>
    </row>
    <row r="481" spans="1:6" ht="45" x14ac:dyDescent="0.2">
      <c r="A481" s="148">
        <v>383</v>
      </c>
      <c r="B481" s="149" t="s">
        <v>628</v>
      </c>
      <c r="C481" s="149" t="s">
        <v>582</v>
      </c>
      <c r="D481" s="149" t="s">
        <v>489</v>
      </c>
      <c r="E481" s="149" t="s">
        <v>629</v>
      </c>
      <c r="F481" s="149" t="s">
        <v>630</v>
      </c>
    </row>
    <row r="482" spans="1:6" ht="56.25" x14ac:dyDescent="0.2">
      <c r="A482" s="148">
        <v>392</v>
      </c>
      <c r="B482" s="149" t="s">
        <v>194</v>
      </c>
      <c r="C482" s="149" t="s">
        <v>479</v>
      </c>
      <c r="D482" s="149" t="s">
        <v>489</v>
      </c>
      <c r="E482" s="149" t="s">
        <v>631</v>
      </c>
      <c r="F482" s="149" t="s">
        <v>632</v>
      </c>
    </row>
    <row r="483" spans="1:6" ht="45" x14ac:dyDescent="0.2">
      <c r="A483" s="148">
        <v>393</v>
      </c>
      <c r="B483" s="149" t="s">
        <v>633</v>
      </c>
      <c r="C483" s="149" t="s">
        <v>521</v>
      </c>
      <c r="D483" s="149" t="s">
        <v>595</v>
      </c>
      <c r="E483" s="149" t="s">
        <v>542</v>
      </c>
      <c r="F483" s="149" t="s">
        <v>542</v>
      </c>
    </row>
    <row r="484" spans="1:6" ht="33.75" x14ac:dyDescent="0.2">
      <c r="A484" s="148">
        <v>396</v>
      </c>
      <c r="B484" s="149" t="s">
        <v>634</v>
      </c>
      <c r="C484" s="149" t="s">
        <v>560</v>
      </c>
      <c r="D484" s="149" t="s">
        <v>635</v>
      </c>
      <c r="E484" s="149" t="s">
        <v>636</v>
      </c>
      <c r="F484" s="149" t="s">
        <v>636</v>
      </c>
    </row>
    <row r="485" spans="1:6" ht="56.25" x14ac:dyDescent="0.2">
      <c r="A485" s="148" t="s">
        <v>637</v>
      </c>
      <c r="B485" s="149" t="s">
        <v>172</v>
      </c>
      <c r="C485" s="149" t="s">
        <v>521</v>
      </c>
      <c r="D485" s="149" t="s">
        <v>493</v>
      </c>
      <c r="E485" s="149" t="s">
        <v>638</v>
      </c>
      <c r="F485" s="149" t="s">
        <v>599</v>
      </c>
    </row>
    <row r="486" spans="1:6" ht="33.75" x14ac:dyDescent="0.2">
      <c r="A486" s="148">
        <v>405</v>
      </c>
      <c r="B486" s="151">
        <v>38393</v>
      </c>
      <c r="C486" s="149" t="s">
        <v>521</v>
      </c>
      <c r="D486" s="149" t="s">
        <v>480</v>
      </c>
      <c r="E486" s="149" t="s">
        <v>639</v>
      </c>
      <c r="F486" s="149" t="s">
        <v>639</v>
      </c>
    </row>
    <row r="487" spans="1:6" ht="45" x14ac:dyDescent="0.2">
      <c r="A487" s="145">
        <v>410</v>
      </c>
      <c r="B487" s="152">
        <v>38454</v>
      </c>
      <c r="C487" s="153" t="s">
        <v>521</v>
      </c>
      <c r="D487" s="153" t="s">
        <v>595</v>
      </c>
      <c r="E487" s="153" t="s">
        <v>542</v>
      </c>
      <c r="F487" s="153" t="s">
        <v>542</v>
      </c>
    </row>
    <row r="488" spans="1:6" ht="33.75" x14ac:dyDescent="0.2">
      <c r="A488" s="148">
        <v>412</v>
      </c>
      <c r="B488" s="151">
        <v>38470</v>
      </c>
      <c r="C488" s="149" t="s">
        <v>515</v>
      </c>
      <c r="D488" s="149" t="s">
        <v>640</v>
      </c>
      <c r="E488" s="149" t="s">
        <v>641</v>
      </c>
      <c r="F488" s="149" t="s">
        <v>641</v>
      </c>
    </row>
    <row r="489" spans="1:6" ht="33.75" x14ac:dyDescent="0.2">
      <c r="A489" s="148">
        <v>414</v>
      </c>
      <c r="B489" s="151">
        <v>38498</v>
      </c>
      <c r="C489" s="149" t="s">
        <v>560</v>
      </c>
      <c r="D489" s="149" t="s">
        <v>642</v>
      </c>
      <c r="E489" s="149" t="s">
        <v>643</v>
      </c>
      <c r="F489" s="149" t="s">
        <v>643</v>
      </c>
    </row>
    <row r="490" spans="1:6" x14ac:dyDescent="0.2">
      <c r="A490" s="148">
        <v>420</v>
      </c>
      <c r="B490" s="151">
        <v>38526</v>
      </c>
      <c r="C490" s="149" t="s">
        <v>492</v>
      </c>
      <c r="D490" s="149" t="s">
        <v>480</v>
      </c>
      <c r="E490" s="149" t="s">
        <v>499</v>
      </c>
      <c r="F490" s="149" t="s">
        <v>499</v>
      </c>
    </row>
    <row r="491" spans="1:6" ht="22.5" x14ac:dyDescent="0.2">
      <c r="A491" s="148">
        <v>424</v>
      </c>
      <c r="B491" s="151">
        <v>38553</v>
      </c>
      <c r="C491" s="151" t="s">
        <v>486</v>
      </c>
      <c r="D491" s="146" t="s">
        <v>552</v>
      </c>
      <c r="E491" s="146" t="s">
        <v>553</v>
      </c>
      <c r="F491" s="146" t="s">
        <v>554</v>
      </c>
    </row>
    <row r="492" spans="1:6" x14ac:dyDescent="0.2">
      <c r="A492" s="148" t="s">
        <v>644</v>
      </c>
      <c r="B492" s="151">
        <v>38559</v>
      </c>
      <c r="C492" s="149" t="s">
        <v>589</v>
      </c>
      <c r="D492" s="149" t="s">
        <v>493</v>
      </c>
      <c r="E492" s="149" t="s">
        <v>645</v>
      </c>
      <c r="F492" s="149" t="s">
        <v>645</v>
      </c>
    </row>
    <row r="493" spans="1:6" ht="33.75" x14ac:dyDescent="0.2">
      <c r="A493" s="148">
        <v>430</v>
      </c>
      <c r="B493" s="151">
        <v>38576</v>
      </c>
      <c r="C493" s="151" t="s">
        <v>486</v>
      </c>
      <c r="D493" s="149" t="s">
        <v>646</v>
      </c>
      <c r="E493" s="149" t="s">
        <v>647</v>
      </c>
      <c r="F493" s="149" t="s">
        <v>554</v>
      </c>
    </row>
    <row r="494" spans="1:6" ht="33.75" x14ac:dyDescent="0.2">
      <c r="A494" s="148">
        <v>436</v>
      </c>
      <c r="B494" s="151">
        <v>38638</v>
      </c>
      <c r="C494" s="149" t="s">
        <v>560</v>
      </c>
      <c r="D494" s="149" t="s">
        <v>572</v>
      </c>
      <c r="E494" s="149" t="s">
        <v>573</v>
      </c>
      <c r="F494" s="149" t="s">
        <v>574</v>
      </c>
    </row>
    <row r="495" spans="1:6" ht="45" x14ac:dyDescent="0.2">
      <c r="A495" s="148" t="s">
        <v>648</v>
      </c>
      <c r="B495" s="151">
        <v>38649</v>
      </c>
      <c r="C495" s="149" t="s">
        <v>521</v>
      </c>
      <c r="D495" s="149" t="s">
        <v>493</v>
      </c>
      <c r="E495" s="149" t="s">
        <v>649</v>
      </c>
      <c r="F495" s="149" t="s">
        <v>599</v>
      </c>
    </row>
    <row r="496" spans="1:6" ht="45" x14ac:dyDescent="0.2">
      <c r="A496" s="148">
        <v>441</v>
      </c>
      <c r="B496" s="151">
        <v>38673</v>
      </c>
      <c r="C496" s="149" t="s">
        <v>560</v>
      </c>
      <c r="D496" s="153" t="s">
        <v>595</v>
      </c>
      <c r="E496" s="153" t="s">
        <v>542</v>
      </c>
      <c r="F496" s="153" t="s">
        <v>542</v>
      </c>
    </row>
    <row r="497" spans="1:6" ht="33.75" x14ac:dyDescent="0.2">
      <c r="A497" s="148">
        <v>442</v>
      </c>
      <c r="B497" s="151">
        <v>38677</v>
      </c>
      <c r="C497" s="149" t="s">
        <v>515</v>
      </c>
      <c r="D497" s="149" t="s">
        <v>650</v>
      </c>
      <c r="E497" s="149" t="s">
        <v>651</v>
      </c>
      <c r="F497" s="149" t="s">
        <v>651</v>
      </c>
    </row>
    <row r="498" spans="1:6" ht="213.75" x14ac:dyDescent="0.2">
      <c r="A498" s="148">
        <v>449</v>
      </c>
      <c r="B498" s="151">
        <v>38716</v>
      </c>
      <c r="C498" s="149" t="s">
        <v>479</v>
      </c>
      <c r="D498" s="149" t="s">
        <v>489</v>
      </c>
      <c r="E498" s="154" t="s">
        <v>652</v>
      </c>
      <c r="F498" s="149" t="s">
        <v>653</v>
      </c>
    </row>
    <row r="499" spans="1:6" ht="33.75" x14ac:dyDescent="0.2">
      <c r="A499" s="148" t="s">
        <v>654</v>
      </c>
      <c r="B499" s="151">
        <v>38734</v>
      </c>
      <c r="C499" s="149" t="s">
        <v>515</v>
      </c>
      <c r="D499" s="149" t="s">
        <v>556</v>
      </c>
      <c r="E499" s="149" t="s">
        <v>597</v>
      </c>
      <c r="F499" s="149" t="s">
        <v>558</v>
      </c>
    </row>
    <row r="500" spans="1:6" ht="22.5" x14ac:dyDescent="0.2">
      <c r="A500" s="148">
        <v>455</v>
      </c>
      <c r="B500" s="151">
        <v>38769</v>
      </c>
      <c r="C500" s="149" t="s">
        <v>655</v>
      </c>
      <c r="D500" s="149" t="s">
        <v>656</v>
      </c>
      <c r="E500" s="149" t="s">
        <v>657</v>
      </c>
      <c r="F500" s="149" t="s">
        <v>657</v>
      </c>
    </row>
    <row r="501" spans="1:6" ht="45" x14ac:dyDescent="0.2">
      <c r="A501" s="148">
        <v>458</v>
      </c>
      <c r="B501" s="151">
        <v>38792</v>
      </c>
      <c r="C501" s="153" t="s">
        <v>658</v>
      </c>
      <c r="D501" s="149" t="s">
        <v>595</v>
      </c>
      <c r="E501" s="153" t="s">
        <v>542</v>
      </c>
      <c r="F501" s="153" t="s">
        <v>542</v>
      </c>
    </row>
    <row r="502" spans="1:6" x14ac:dyDescent="0.2">
      <c r="A502" s="148">
        <v>460</v>
      </c>
      <c r="B502" s="151">
        <v>38812</v>
      </c>
      <c r="C502" s="149" t="s">
        <v>492</v>
      </c>
      <c r="D502" s="149" t="s">
        <v>493</v>
      </c>
      <c r="E502" s="149" t="s">
        <v>590</v>
      </c>
      <c r="F502" s="149" t="s">
        <v>590</v>
      </c>
    </row>
    <row r="503" spans="1:6" ht="78.75" x14ac:dyDescent="0.2">
      <c r="A503" s="148">
        <v>462</v>
      </c>
      <c r="B503" s="151">
        <v>38818</v>
      </c>
      <c r="C503" s="149" t="s">
        <v>515</v>
      </c>
      <c r="D503" s="149" t="s">
        <v>659</v>
      </c>
      <c r="E503" s="149" t="s">
        <v>660</v>
      </c>
      <c r="F503" s="149" t="s">
        <v>661</v>
      </c>
    </row>
    <row r="504" spans="1:6" ht="33.75" x14ac:dyDescent="0.2">
      <c r="A504" s="148">
        <v>471</v>
      </c>
      <c r="B504" s="151">
        <v>38960</v>
      </c>
      <c r="C504" s="149" t="s">
        <v>515</v>
      </c>
      <c r="D504" s="149" t="s">
        <v>662</v>
      </c>
      <c r="E504" s="149" t="s">
        <v>663</v>
      </c>
      <c r="F504" s="149" t="s">
        <v>663</v>
      </c>
    </row>
    <row r="505" spans="1:6" ht="33.75" x14ac:dyDescent="0.2">
      <c r="A505" s="148">
        <v>472</v>
      </c>
      <c r="B505" s="151">
        <v>38973</v>
      </c>
      <c r="C505" s="149" t="s">
        <v>589</v>
      </c>
      <c r="D505" s="146" t="s">
        <v>541</v>
      </c>
      <c r="E505" s="146" t="s">
        <v>542</v>
      </c>
      <c r="F505" s="146" t="s">
        <v>542</v>
      </c>
    </row>
    <row r="506" spans="1:6" ht="22.5" x14ac:dyDescent="0.2">
      <c r="A506" s="148">
        <v>473</v>
      </c>
      <c r="B506" s="151">
        <v>38986</v>
      </c>
      <c r="C506" s="149" t="s">
        <v>515</v>
      </c>
      <c r="D506" s="149" t="s">
        <v>664</v>
      </c>
      <c r="E506" s="149" t="s">
        <v>665</v>
      </c>
      <c r="F506" s="149" t="s">
        <v>665</v>
      </c>
    </row>
    <row r="507" spans="1:6" ht="22.5" x14ac:dyDescent="0.2">
      <c r="A507" s="148">
        <v>486</v>
      </c>
      <c r="B507" s="151" t="s">
        <v>244</v>
      </c>
      <c r="C507" s="149" t="s">
        <v>589</v>
      </c>
      <c r="D507" s="149" t="s">
        <v>493</v>
      </c>
      <c r="E507" s="149" t="s">
        <v>666</v>
      </c>
      <c r="F507" s="149" t="s">
        <v>666</v>
      </c>
    </row>
    <row r="508" spans="1:6" ht="45" x14ac:dyDescent="0.2">
      <c r="A508" s="148" t="s">
        <v>667</v>
      </c>
      <c r="B508" s="151" t="s">
        <v>230</v>
      </c>
      <c r="C508" s="149" t="s">
        <v>521</v>
      </c>
      <c r="D508" s="149" t="s">
        <v>493</v>
      </c>
      <c r="E508" s="149" t="s">
        <v>649</v>
      </c>
      <c r="F508" s="149" t="s">
        <v>599</v>
      </c>
    </row>
    <row r="509" spans="1:6" ht="33.75" x14ac:dyDescent="0.2">
      <c r="A509" s="148" t="s">
        <v>668</v>
      </c>
      <c r="B509" s="151" t="s">
        <v>669</v>
      </c>
      <c r="C509" s="149" t="s">
        <v>515</v>
      </c>
      <c r="D509" s="149" t="s">
        <v>613</v>
      </c>
      <c r="E509" s="149" t="s">
        <v>614</v>
      </c>
      <c r="F509" s="149" t="s">
        <v>615</v>
      </c>
    </row>
    <row r="510" spans="1:6" ht="22.5" x14ac:dyDescent="0.2">
      <c r="A510" s="148" t="s">
        <v>670</v>
      </c>
      <c r="B510" s="151" t="s">
        <v>250</v>
      </c>
      <c r="C510" s="149" t="s">
        <v>492</v>
      </c>
      <c r="D510" s="149" t="s">
        <v>493</v>
      </c>
      <c r="E510" s="149" t="s">
        <v>590</v>
      </c>
      <c r="F510" s="149" t="s">
        <v>590</v>
      </c>
    </row>
    <row r="511" spans="1:6" ht="67.5" x14ac:dyDescent="0.2">
      <c r="A511" s="148">
        <v>496</v>
      </c>
      <c r="B511" s="151" t="s">
        <v>671</v>
      </c>
      <c r="C511" s="149" t="s">
        <v>515</v>
      </c>
      <c r="D511" s="149" t="s">
        <v>672</v>
      </c>
      <c r="E511" s="149" t="s">
        <v>673</v>
      </c>
      <c r="F511" s="149" t="s">
        <v>674</v>
      </c>
    </row>
    <row r="512" spans="1:6" ht="33.75" x14ac:dyDescent="0.2">
      <c r="A512" s="148" t="s">
        <v>675</v>
      </c>
      <c r="B512" s="151" t="s">
        <v>676</v>
      </c>
      <c r="C512" s="149" t="s">
        <v>515</v>
      </c>
      <c r="D512" s="149" t="s">
        <v>677</v>
      </c>
      <c r="E512" s="149" t="s">
        <v>557</v>
      </c>
      <c r="F512" s="149" t="s">
        <v>558</v>
      </c>
    </row>
    <row r="513" spans="1:6" ht="33.75" x14ac:dyDescent="0.2">
      <c r="A513" s="148">
        <v>501</v>
      </c>
      <c r="B513" s="151" t="s">
        <v>278</v>
      </c>
      <c r="C513" s="149" t="s">
        <v>479</v>
      </c>
      <c r="D513" s="149" t="s">
        <v>489</v>
      </c>
      <c r="E513" s="149" t="s">
        <v>678</v>
      </c>
      <c r="F513" s="149" t="s">
        <v>653</v>
      </c>
    </row>
    <row r="514" spans="1:6" ht="33.75" x14ac:dyDescent="0.2">
      <c r="A514" s="148" t="s">
        <v>679</v>
      </c>
      <c r="B514" s="151" t="s">
        <v>676</v>
      </c>
      <c r="C514" s="149" t="s">
        <v>515</v>
      </c>
      <c r="D514" s="149" t="s">
        <v>613</v>
      </c>
      <c r="E514" s="149" t="s">
        <v>614</v>
      </c>
      <c r="F514" s="149" t="s">
        <v>615</v>
      </c>
    </row>
    <row r="515" spans="1:6" ht="22.5" x14ac:dyDescent="0.2">
      <c r="A515" s="148">
        <v>510</v>
      </c>
      <c r="B515" s="151" t="s">
        <v>284</v>
      </c>
      <c r="C515" s="149" t="s">
        <v>492</v>
      </c>
      <c r="D515" s="149" t="s">
        <v>493</v>
      </c>
      <c r="E515" s="149" t="s">
        <v>499</v>
      </c>
      <c r="F515" s="149" t="s">
        <v>499</v>
      </c>
    </row>
    <row r="516" spans="1:6" ht="33.75" x14ac:dyDescent="0.2">
      <c r="A516" s="148">
        <v>511</v>
      </c>
      <c r="B516" s="151" t="s">
        <v>292</v>
      </c>
      <c r="C516" s="149" t="s">
        <v>560</v>
      </c>
      <c r="D516" s="149" t="s">
        <v>572</v>
      </c>
      <c r="E516" s="149" t="s">
        <v>573</v>
      </c>
      <c r="F516" s="149" t="s">
        <v>574</v>
      </c>
    </row>
    <row r="517" spans="1:6" ht="22.5" x14ac:dyDescent="0.2">
      <c r="A517" s="148">
        <v>514</v>
      </c>
      <c r="B517" s="151" t="s">
        <v>297</v>
      </c>
      <c r="C517" s="149" t="s">
        <v>560</v>
      </c>
      <c r="D517" s="149" t="s">
        <v>680</v>
      </c>
      <c r="E517" s="149"/>
      <c r="F517" s="149" t="s">
        <v>296</v>
      </c>
    </row>
    <row r="518" spans="1:6" ht="22.5" x14ac:dyDescent="0.2">
      <c r="A518" s="148" t="s">
        <v>681</v>
      </c>
      <c r="B518" s="151" t="s">
        <v>259</v>
      </c>
      <c r="C518" s="149" t="s">
        <v>492</v>
      </c>
      <c r="D518" s="149" t="s">
        <v>493</v>
      </c>
      <c r="E518" s="149" t="s">
        <v>645</v>
      </c>
      <c r="F518" s="149" t="s">
        <v>645</v>
      </c>
    </row>
    <row r="519" spans="1:6" ht="33.75" x14ac:dyDescent="0.2">
      <c r="A519" s="148">
        <v>519</v>
      </c>
      <c r="B519" s="151" t="s">
        <v>304</v>
      </c>
      <c r="C519" s="149" t="s">
        <v>515</v>
      </c>
      <c r="D519" s="149" t="s">
        <v>642</v>
      </c>
      <c r="E519" s="149" t="s">
        <v>643</v>
      </c>
      <c r="F519" s="149" t="s">
        <v>643</v>
      </c>
    </row>
    <row r="520" spans="1:6" ht="22.5" x14ac:dyDescent="0.2">
      <c r="A520" s="148">
        <v>523</v>
      </c>
      <c r="B520" s="151" t="s">
        <v>247</v>
      </c>
      <c r="C520" s="149" t="s">
        <v>589</v>
      </c>
      <c r="D520" s="149" t="s">
        <v>493</v>
      </c>
      <c r="E520" s="149" t="s">
        <v>666</v>
      </c>
      <c r="F520" s="149" t="s">
        <v>666</v>
      </c>
    </row>
    <row r="521" spans="1:6" ht="67.5" x14ac:dyDescent="0.2">
      <c r="A521" s="148">
        <v>524</v>
      </c>
      <c r="B521" s="151" t="s">
        <v>682</v>
      </c>
      <c r="C521" s="149" t="s">
        <v>515</v>
      </c>
      <c r="D521" s="149" t="s">
        <v>672</v>
      </c>
      <c r="E521" s="149" t="s">
        <v>673</v>
      </c>
      <c r="F521" s="149" t="s">
        <v>674</v>
      </c>
    </row>
    <row r="522" spans="1:6" ht="22.5" x14ac:dyDescent="0.2">
      <c r="A522" s="148">
        <v>536</v>
      </c>
      <c r="B522" s="151" t="s">
        <v>307</v>
      </c>
      <c r="C522" s="149" t="s">
        <v>560</v>
      </c>
      <c r="D522" s="149" t="s">
        <v>493</v>
      </c>
      <c r="E522" s="149" t="s">
        <v>683</v>
      </c>
      <c r="F522" s="149" t="s">
        <v>645</v>
      </c>
    </row>
    <row r="523" spans="1:6" ht="90" x14ac:dyDescent="0.2">
      <c r="A523" s="148">
        <v>554</v>
      </c>
      <c r="B523" s="151" t="s">
        <v>684</v>
      </c>
      <c r="C523" s="149" t="s">
        <v>685</v>
      </c>
      <c r="D523" s="149" t="s">
        <v>686</v>
      </c>
      <c r="E523" s="149" t="s">
        <v>687</v>
      </c>
      <c r="F523" s="149" t="s">
        <v>303</v>
      </c>
    </row>
    <row r="524" spans="1:6" ht="33.75" x14ac:dyDescent="0.2">
      <c r="A524" s="148">
        <v>557</v>
      </c>
      <c r="B524" s="151" t="s">
        <v>314</v>
      </c>
      <c r="C524" s="149" t="s">
        <v>479</v>
      </c>
      <c r="D524" s="149" t="s">
        <v>489</v>
      </c>
      <c r="E524" s="149" t="s">
        <v>688</v>
      </c>
      <c r="F524" s="149" t="s">
        <v>689</v>
      </c>
    </row>
    <row r="525" spans="1:6" ht="22.5" x14ac:dyDescent="0.2">
      <c r="A525" s="148">
        <v>571</v>
      </c>
      <c r="B525" s="151" t="s">
        <v>318</v>
      </c>
      <c r="C525" s="149" t="s">
        <v>515</v>
      </c>
      <c r="D525" s="149" t="s">
        <v>690</v>
      </c>
      <c r="E525" s="149" t="s">
        <v>691</v>
      </c>
      <c r="F525" s="149" t="s">
        <v>691</v>
      </c>
    </row>
    <row r="526" spans="1:6" ht="22.5" x14ac:dyDescent="0.2">
      <c r="A526" s="148">
        <v>582</v>
      </c>
      <c r="B526" s="151" t="s">
        <v>323</v>
      </c>
      <c r="C526" s="149" t="s">
        <v>492</v>
      </c>
      <c r="D526" s="149" t="s">
        <v>493</v>
      </c>
      <c r="E526" s="149" t="s">
        <v>499</v>
      </c>
      <c r="F526" s="149" t="s">
        <v>499</v>
      </c>
    </row>
    <row r="527" spans="1:6" ht="22.5" x14ac:dyDescent="0.2">
      <c r="A527" s="148" t="s">
        <v>692</v>
      </c>
      <c r="B527" s="151" t="s">
        <v>270</v>
      </c>
      <c r="C527" s="149" t="s">
        <v>492</v>
      </c>
      <c r="D527" s="149" t="s">
        <v>493</v>
      </c>
      <c r="E527" s="149" t="s">
        <v>645</v>
      </c>
      <c r="F527" s="149" t="s">
        <v>645</v>
      </c>
    </row>
    <row r="528" spans="1:6" ht="22.5" x14ac:dyDescent="0.2">
      <c r="A528" s="148">
        <v>602</v>
      </c>
      <c r="B528" s="151" t="s">
        <v>693</v>
      </c>
      <c r="C528" s="149" t="s">
        <v>515</v>
      </c>
      <c r="D528" s="149" t="s">
        <v>556</v>
      </c>
      <c r="E528" s="149" t="s">
        <v>694</v>
      </c>
      <c r="F528" s="149" t="s">
        <v>558</v>
      </c>
    </row>
    <row r="529" spans="1:6" ht="22.5" x14ac:dyDescent="0.2">
      <c r="A529" s="148">
        <v>607</v>
      </c>
      <c r="B529" s="151" t="s">
        <v>325</v>
      </c>
      <c r="C529" s="149" t="s">
        <v>560</v>
      </c>
      <c r="D529" s="149" t="s">
        <v>695</v>
      </c>
      <c r="E529" s="149" t="s">
        <v>696</v>
      </c>
      <c r="F529" s="149" t="s">
        <v>696</v>
      </c>
    </row>
    <row r="530" spans="1:6" ht="22.5" x14ac:dyDescent="0.2">
      <c r="A530" s="148">
        <v>612</v>
      </c>
      <c r="B530" s="151" t="s">
        <v>329</v>
      </c>
      <c r="C530" s="149" t="s">
        <v>515</v>
      </c>
      <c r="D530" s="149" t="s">
        <v>697</v>
      </c>
      <c r="E530" s="149" t="s">
        <v>651</v>
      </c>
      <c r="F530" s="149" t="s">
        <v>651</v>
      </c>
    </row>
    <row r="531" spans="1:6" ht="78.75" x14ac:dyDescent="0.2">
      <c r="A531" s="148">
        <v>614</v>
      </c>
      <c r="B531" s="151" t="s">
        <v>332</v>
      </c>
      <c r="C531" s="149" t="s">
        <v>515</v>
      </c>
      <c r="D531" s="149" t="s">
        <v>698</v>
      </c>
      <c r="E531" s="149" t="s">
        <v>699</v>
      </c>
      <c r="F531" s="149" t="s">
        <v>615</v>
      </c>
    </row>
    <row r="532" spans="1:6" ht="56.25" x14ac:dyDescent="0.2">
      <c r="A532" s="148">
        <v>626</v>
      </c>
      <c r="B532" s="151" t="s">
        <v>336</v>
      </c>
      <c r="C532" s="149" t="s">
        <v>486</v>
      </c>
      <c r="D532" s="149" t="s">
        <v>700</v>
      </c>
      <c r="E532" s="149" t="s">
        <v>701</v>
      </c>
      <c r="F532" s="149" t="s">
        <v>554</v>
      </c>
    </row>
    <row r="533" spans="1:6" ht="22.5" x14ac:dyDescent="0.2">
      <c r="A533" s="148">
        <v>628</v>
      </c>
      <c r="B533" s="151" t="s">
        <v>340</v>
      </c>
      <c r="C533" s="149" t="s">
        <v>515</v>
      </c>
      <c r="D533" s="149" t="s">
        <v>702</v>
      </c>
      <c r="E533" s="149" t="s">
        <v>703</v>
      </c>
      <c r="F533" s="149" t="s">
        <v>703</v>
      </c>
    </row>
    <row r="534" spans="1:6" ht="22.5" x14ac:dyDescent="0.2">
      <c r="A534" s="148">
        <v>631</v>
      </c>
      <c r="B534" s="151" t="s">
        <v>343</v>
      </c>
      <c r="C534" s="149" t="s">
        <v>515</v>
      </c>
      <c r="D534" s="149" t="s">
        <v>664</v>
      </c>
      <c r="E534" s="149" t="s">
        <v>704</v>
      </c>
      <c r="F534" s="149" t="s">
        <v>704</v>
      </c>
    </row>
    <row r="535" spans="1:6" ht="22.5" x14ac:dyDescent="0.2">
      <c r="A535" s="148">
        <v>634</v>
      </c>
      <c r="B535" s="151" t="s">
        <v>349</v>
      </c>
      <c r="C535" s="149" t="s">
        <v>560</v>
      </c>
      <c r="D535" s="149" t="s">
        <v>705</v>
      </c>
      <c r="E535" s="149" t="s">
        <v>706</v>
      </c>
      <c r="F535" s="149" t="s">
        <v>296</v>
      </c>
    </row>
    <row r="536" spans="1:6" ht="78.75" x14ac:dyDescent="0.2">
      <c r="A536" s="148">
        <v>657</v>
      </c>
      <c r="B536" s="151" t="s">
        <v>343</v>
      </c>
      <c r="C536" s="149" t="s">
        <v>515</v>
      </c>
      <c r="D536" s="149" t="s">
        <v>698</v>
      </c>
      <c r="E536" s="149" t="s">
        <v>699</v>
      </c>
      <c r="F536" s="149" t="s">
        <v>615</v>
      </c>
    </row>
    <row r="537" spans="1:6" ht="22.5" x14ac:dyDescent="0.2">
      <c r="A537" s="148">
        <v>658</v>
      </c>
      <c r="B537" s="151" t="s">
        <v>367</v>
      </c>
      <c r="C537" s="149" t="s">
        <v>560</v>
      </c>
      <c r="D537" s="149" t="s">
        <v>610</v>
      </c>
      <c r="E537" s="149" t="s">
        <v>611</v>
      </c>
      <c r="F537" s="149" t="s">
        <v>611</v>
      </c>
    </row>
    <row r="538" spans="1:6" ht="33.75" x14ac:dyDescent="0.2">
      <c r="A538" s="148">
        <v>693</v>
      </c>
      <c r="B538" s="151" t="s">
        <v>371</v>
      </c>
      <c r="C538" s="149" t="s">
        <v>521</v>
      </c>
      <c r="D538" s="149" t="s">
        <v>707</v>
      </c>
      <c r="E538" s="149" t="s">
        <v>708</v>
      </c>
      <c r="F538" s="149" t="s">
        <v>709</v>
      </c>
    </row>
    <row r="539" spans="1:6" ht="78.75" x14ac:dyDescent="0.2">
      <c r="A539" s="148">
        <v>707</v>
      </c>
      <c r="B539" s="151" t="s">
        <v>710</v>
      </c>
      <c r="C539" s="149" t="s">
        <v>560</v>
      </c>
      <c r="D539" s="149" t="s">
        <v>711</v>
      </c>
      <c r="E539" s="149" t="s">
        <v>712</v>
      </c>
      <c r="F539" s="149" t="s">
        <v>712</v>
      </c>
    </row>
    <row r="540" spans="1:6" ht="78.75" x14ac:dyDescent="0.2">
      <c r="A540" s="148">
        <v>734</v>
      </c>
      <c r="B540" s="151" t="s">
        <v>713</v>
      </c>
      <c r="C540" s="149" t="s">
        <v>521</v>
      </c>
      <c r="D540" s="149" t="s">
        <v>714</v>
      </c>
      <c r="E540" s="149" t="s">
        <v>708</v>
      </c>
      <c r="F540" s="149" t="s">
        <v>709</v>
      </c>
    </row>
    <row r="541" spans="1:6" x14ac:dyDescent="0.2">
      <c r="A541" s="145"/>
      <c r="B541" s="152"/>
      <c r="C541" s="146"/>
      <c r="D541" s="146"/>
      <c r="E541" s="146"/>
      <c r="F541" s="146"/>
    </row>
    <row r="542" spans="1:6" x14ac:dyDescent="0.2">
      <c r="A542" s="121" t="s">
        <v>715</v>
      </c>
      <c r="B542" s="155" t="s">
        <v>716</v>
      </c>
      <c r="C542" s="102"/>
      <c r="D542" s="102"/>
      <c r="E542" s="147"/>
      <c r="F542" s="102"/>
    </row>
    <row r="543" spans="1:6" x14ac:dyDescent="0.2">
      <c r="A543" s="121" t="s">
        <v>717</v>
      </c>
      <c r="B543" s="102" t="s">
        <v>493</v>
      </c>
      <c r="C543" s="102"/>
      <c r="D543" s="102"/>
      <c r="E543" s="146"/>
      <c r="F543" s="102"/>
    </row>
    <row r="544" spans="1:6" x14ac:dyDescent="0.2">
      <c r="A544" s="121" t="s">
        <v>718</v>
      </c>
      <c r="B544" s="155" t="s">
        <v>480</v>
      </c>
      <c r="C544" s="102"/>
      <c r="D544" s="102"/>
      <c r="E544" s="102"/>
      <c r="F544" s="102"/>
    </row>
    <row r="545" spans="1:6" x14ac:dyDescent="0.2">
      <c r="A545" s="121" t="s">
        <v>719</v>
      </c>
      <c r="B545" s="102" t="s">
        <v>720</v>
      </c>
      <c r="C545" s="102"/>
      <c r="D545" s="102"/>
      <c r="E545" s="102"/>
      <c r="F545" s="102"/>
    </row>
    <row r="546" spans="1:6" x14ac:dyDescent="0.2">
      <c r="A546" s="121" t="s">
        <v>721</v>
      </c>
      <c r="B546" s="102" t="s">
        <v>722</v>
      </c>
      <c r="C546" s="102"/>
      <c r="D546" s="102"/>
      <c r="E546" s="102"/>
      <c r="F546" s="102"/>
    </row>
    <row r="547" spans="1:6" x14ac:dyDescent="0.2">
      <c r="A547" s="121" t="s">
        <v>723</v>
      </c>
      <c r="B547" s="102" t="s">
        <v>724</v>
      </c>
      <c r="C547" s="102"/>
      <c r="D547" s="102"/>
      <c r="E547" s="102"/>
      <c r="F547" s="102"/>
    </row>
    <row r="548" spans="1:6" x14ac:dyDescent="0.2">
      <c r="A548" s="121" t="s">
        <v>725</v>
      </c>
      <c r="B548" s="102" t="s">
        <v>726</v>
      </c>
      <c r="C548" s="102"/>
      <c r="D548" s="102"/>
      <c r="E548" s="102"/>
      <c r="F548" s="102"/>
    </row>
    <row r="549" spans="1:6" x14ac:dyDescent="0.2">
      <c r="A549" s="121" t="s">
        <v>727</v>
      </c>
      <c r="B549" s="102" t="s">
        <v>728</v>
      </c>
      <c r="C549" s="102"/>
      <c r="D549" s="102"/>
      <c r="E549" s="102"/>
      <c r="F549" s="102"/>
    </row>
    <row r="550" spans="1:6" x14ac:dyDescent="0.2">
      <c r="A550" s="121" t="s">
        <v>729</v>
      </c>
      <c r="B550" s="102" t="s">
        <v>730</v>
      </c>
      <c r="C550" s="102"/>
      <c r="D550" s="102"/>
      <c r="E550" s="102"/>
      <c r="F550" s="102"/>
    </row>
    <row r="551" spans="1:6" x14ac:dyDescent="0.2">
      <c r="A551" s="121" t="s">
        <v>731</v>
      </c>
      <c r="B551" s="102" t="s">
        <v>732</v>
      </c>
      <c r="C551" s="102"/>
      <c r="D551" s="102"/>
      <c r="E551" s="102"/>
      <c r="F551" s="102"/>
    </row>
    <row r="552" spans="1:6" x14ac:dyDescent="0.2">
      <c r="A552" s="121"/>
      <c r="B552" s="102"/>
      <c r="C552" s="102"/>
      <c r="D552" s="102"/>
      <c r="E552" s="102"/>
      <c r="F552" s="102"/>
    </row>
    <row r="553" spans="1:6" x14ac:dyDescent="0.2">
      <c r="A553" s="731" t="s">
        <v>733</v>
      </c>
      <c r="B553" s="731"/>
      <c r="C553" s="731"/>
      <c r="D553" s="731"/>
      <c r="E553" s="731"/>
      <c r="F553" s="731"/>
    </row>
    <row r="554" spans="1:6" x14ac:dyDescent="0.2">
      <c r="A554" s="731"/>
      <c r="B554" s="731"/>
      <c r="C554" s="731"/>
      <c r="D554" s="731"/>
      <c r="E554" s="731"/>
      <c r="F554" s="731"/>
    </row>
    <row r="555" spans="1:6" x14ac:dyDescent="0.2">
      <c r="A555" s="731"/>
      <c r="B555" s="731"/>
      <c r="C555" s="731"/>
      <c r="D555" s="731"/>
      <c r="E555" s="731"/>
      <c r="F555" s="731"/>
    </row>
    <row r="556" spans="1:6" x14ac:dyDescent="0.2">
      <c r="A556" s="731"/>
      <c r="B556" s="731"/>
      <c r="C556" s="731"/>
      <c r="D556" s="731"/>
      <c r="E556" s="731"/>
      <c r="F556" s="731"/>
    </row>
  </sheetData>
  <mergeCells count="3">
    <mergeCell ref="D5:E5"/>
    <mergeCell ref="J5:K5"/>
    <mergeCell ref="A553:F55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0"/>
  <sheetViews>
    <sheetView workbookViewId="0"/>
  </sheetViews>
  <sheetFormatPr baseColWidth="10" defaultColWidth="11.7109375" defaultRowHeight="11.25" x14ac:dyDescent="0.2"/>
  <cols>
    <col min="1" max="1" width="23.42578125" style="6" customWidth="1"/>
    <col min="2" max="2" width="8.42578125" style="3" customWidth="1"/>
    <col min="3" max="3" width="9.85546875" style="3" bestFit="1" customWidth="1"/>
    <col min="4" max="4" width="16.140625" style="6" bestFit="1" customWidth="1"/>
    <col min="5" max="5" width="11.7109375" style="9" bestFit="1" customWidth="1"/>
    <col min="6" max="6" width="10.85546875" style="6" bestFit="1" customWidth="1"/>
    <col min="7" max="7" width="6.85546875" style="6" customWidth="1"/>
    <col min="8" max="8" width="7.85546875" style="6" bestFit="1" customWidth="1"/>
    <col min="9" max="9" width="9.7109375" style="6" bestFit="1" customWidth="1"/>
    <col min="10" max="11" width="11.7109375" style="7" bestFit="1" customWidth="1"/>
    <col min="12" max="12" width="10.85546875" style="7" bestFit="1" customWidth="1"/>
    <col min="13" max="14" width="10.5703125" style="7" bestFit="1" customWidth="1"/>
    <col min="15" max="15" width="4.140625" style="6" customWidth="1"/>
    <col min="16" max="256" width="11.7109375" style="6"/>
    <col min="257" max="257" width="23.42578125" style="6" customWidth="1"/>
    <col min="258" max="258" width="8.42578125" style="6" customWidth="1"/>
    <col min="259" max="259" width="9.85546875" style="6" bestFit="1" customWidth="1"/>
    <col min="260" max="260" width="5.7109375" style="6" customWidth="1"/>
    <col min="261" max="261" width="11.7109375" style="6" bestFit="1" customWidth="1"/>
    <col min="262" max="262" width="4.5703125" style="6" bestFit="1" customWidth="1"/>
    <col min="263" max="263" width="6.85546875" style="6" customWidth="1"/>
    <col min="264" max="264" width="7.28515625" style="6" bestFit="1" customWidth="1"/>
    <col min="265" max="265" width="9.7109375" style="6" bestFit="1" customWidth="1"/>
    <col min="266" max="267" width="11.7109375" style="6" bestFit="1" customWidth="1"/>
    <col min="268" max="268" width="10.85546875" style="6" bestFit="1" customWidth="1"/>
    <col min="269" max="270" width="10.5703125" style="6" bestFit="1" customWidth="1"/>
    <col min="271" max="271" width="4.140625" style="6" customWidth="1"/>
    <col min="272" max="512" width="11.7109375" style="6"/>
    <col min="513" max="513" width="23.42578125" style="6" customWidth="1"/>
    <col min="514" max="514" width="8.42578125" style="6" customWidth="1"/>
    <col min="515" max="515" width="9.85546875" style="6" bestFit="1" customWidth="1"/>
    <col min="516" max="516" width="5.7109375" style="6" customWidth="1"/>
    <col min="517" max="517" width="11.7109375" style="6" bestFit="1" customWidth="1"/>
    <col min="518" max="518" width="4.5703125" style="6" bestFit="1" customWidth="1"/>
    <col min="519" max="519" width="6.85546875" style="6" customWidth="1"/>
    <col min="520" max="520" width="7.28515625" style="6" bestFit="1" customWidth="1"/>
    <col min="521" max="521" width="9.7109375" style="6" bestFit="1" customWidth="1"/>
    <col min="522" max="523" width="11.7109375" style="6" bestFit="1" customWidth="1"/>
    <col min="524" max="524" width="10.85546875" style="6" bestFit="1" customWidth="1"/>
    <col min="525" max="526" width="10.5703125" style="6" bestFit="1" customWidth="1"/>
    <col min="527" max="527" width="4.140625" style="6" customWidth="1"/>
    <col min="528" max="768" width="11.7109375" style="6"/>
    <col min="769" max="769" width="23.42578125" style="6" customWidth="1"/>
    <col min="770" max="770" width="8.42578125" style="6" customWidth="1"/>
    <col min="771" max="771" width="9.85546875" style="6" bestFit="1" customWidth="1"/>
    <col min="772" max="772" width="5.7109375" style="6" customWidth="1"/>
    <col min="773" max="773" width="11.7109375" style="6" bestFit="1" customWidth="1"/>
    <col min="774" max="774" width="4.5703125" style="6" bestFit="1" customWidth="1"/>
    <col min="775" max="775" width="6.85546875" style="6" customWidth="1"/>
    <col min="776" max="776" width="7.28515625" style="6" bestFit="1" customWidth="1"/>
    <col min="777" max="777" width="9.7109375" style="6" bestFit="1" customWidth="1"/>
    <col min="778" max="779" width="11.7109375" style="6" bestFit="1" customWidth="1"/>
    <col min="780" max="780" width="10.85546875" style="6" bestFit="1" customWidth="1"/>
    <col min="781" max="782" width="10.5703125" style="6" bestFit="1" customWidth="1"/>
    <col min="783" max="783" width="4.140625" style="6" customWidth="1"/>
    <col min="784" max="1024" width="11.7109375" style="6"/>
    <col min="1025" max="1025" width="23.42578125" style="6" customWidth="1"/>
    <col min="1026" max="1026" width="8.42578125" style="6" customWidth="1"/>
    <col min="1027" max="1027" width="9.85546875" style="6" bestFit="1" customWidth="1"/>
    <col min="1028" max="1028" width="5.7109375" style="6" customWidth="1"/>
    <col min="1029" max="1029" width="11.7109375" style="6" bestFit="1" customWidth="1"/>
    <col min="1030" max="1030" width="4.5703125" style="6" bestFit="1" customWidth="1"/>
    <col min="1031" max="1031" width="6.85546875" style="6" customWidth="1"/>
    <col min="1032" max="1032" width="7.28515625" style="6" bestFit="1" customWidth="1"/>
    <col min="1033" max="1033" width="9.7109375" style="6" bestFit="1" customWidth="1"/>
    <col min="1034" max="1035" width="11.7109375" style="6" bestFit="1" customWidth="1"/>
    <col min="1036" max="1036" width="10.85546875" style="6" bestFit="1" customWidth="1"/>
    <col min="1037" max="1038" width="10.5703125" style="6" bestFit="1" customWidth="1"/>
    <col min="1039" max="1039" width="4.140625" style="6" customWidth="1"/>
    <col min="1040" max="1280" width="11.7109375" style="6"/>
    <col min="1281" max="1281" width="23.42578125" style="6" customWidth="1"/>
    <col min="1282" max="1282" width="8.42578125" style="6" customWidth="1"/>
    <col min="1283" max="1283" width="9.85546875" style="6" bestFit="1" customWidth="1"/>
    <col min="1284" max="1284" width="5.7109375" style="6" customWidth="1"/>
    <col min="1285" max="1285" width="11.7109375" style="6" bestFit="1" customWidth="1"/>
    <col min="1286" max="1286" width="4.5703125" style="6" bestFit="1" customWidth="1"/>
    <col min="1287" max="1287" width="6.85546875" style="6" customWidth="1"/>
    <col min="1288" max="1288" width="7.28515625" style="6" bestFit="1" customWidth="1"/>
    <col min="1289" max="1289" width="9.7109375" style="6" bestFit="1" customWidth="1"/>
    <col min="1290" max="1291" width="11.7109375" style="6" bestFit="1" customWidth="1"/>
    <col min="1292" max="1292" width="10.85546875" style="6" bestFit="1" customWidth="1"/>
    <col min="1293" max="1294" width="10.5703125" style="6" bestFit="1" customWidth="1"/>
    <col min="1295" max="1295" width="4.140625" style="6" customWidth="1"/>
    <col min="1296" max="1536" width="11.7109375" style="6"/>
    <col min="1537" max="1537" width="23.42578125" style="6" customWidth="1"/>
    <col min="1538" max="1538" width="8.42578125" style="6" customWidth="1"/>
    <col min="1539" max="1539" width="9.85546875" style="6" bestFit="1" customWidth="1"/>
    <col min="1540" max="1540" width="5.7109375" style="6" customWidth="1"/>
    <col min="1541" max="1541" width="11.7109375" style="6" bestFit="1" customWidth="1"/>
    <col min="1542" max="1542" width="4.5703125" style="6" bestFit="1" customWidth="1"/>
    <col min="1543" max="1543" width="6.85546875" style="6" customWidth="1"/>
    <col min="1544" max="1544" width="7.28515625" style="6" bestFit="1" customWidth="1"/>
    <col min="1545" max="1545" width="9.7109375" style="6" bestFit="1" customWidth="1"/>
    <col min="1546" max="1547" width="11.7109375" style="6" bestFit="1" customWidth="1"/>
    <col min="1548" max="1548" width="10.85546875" style="6" bestFit="1" customWidth="1"/>
    <col min="1549" max="1550" width="10.5703125" style="6" bestFit="1" customWidth="1"/>
    <col min="1551" max="1551" width="4.140625" style="6" customWidth="1"/>
    <col min="1552" max="1792" width="11.7109375" style="6"/>
    <col min="1793" max="1793" width="23.42578125" style="6" customWidth="1"/>
    <col min="1794" max="1794" width="8.42578125" style="6" customWidth="1"/>
    <col min="1795" max="1795" width="9.85546875" style="6" bestFit="1" customWidth="1"/>
    <col min="1796" max="1796" width="5.7109375" style="6" customWidth="1"/>
    <col min="1797" max="1797" width="11.7109375" style="6" bestFit="1" customWidth="1"/>
    <col min="1798" max="1798" width="4.5703125" style="6" bestFit="1" customWidth="1"/>
    <col min="1799" max="1799" width="6.85546875" style="6" customWidth="1"/>
    <col min="1800" max="1800" width="7.28515625" style="6" bestFit="1" customWidth="1"/>
    <col min="1801" max="1801" width="9.7109375" style="6" bestFit="1" customWidth="1"/>
    <col min="1802" max="1803" width="11.7109375" style="6" bestFit="1" customWidth="1"/>
    <col min="1804" max="1804" width="10.85546875" style="6" bestFit="1" customWidth="1"/>
    <col min="1805" max="1806" width="10.5703125" style="6" bestFit="1" customWidth="1"/>
    <col min="1807" max="1807" width="4.140625" style="6" customWidth="1"/>
    <col min="1808" max="2048" width="11.7109375" style="6"/>
    <col min="2049" max="2049" width="23.42578125" style="6" customWidth="1"/>
    <col min="2050" max="2050" width="8.42578125" style="6" customWidth="1"/>
    <col min="2051" max="2051" width="9.85546875" style="6" bestFit="1" customWidth="1"/>
    <col min="2052" max="2052" width="5.7109375" style="6" customWidth="1"/>
    <col min="2053" max="2053" width="11.7109375" style="6" bestFit="1" customWidth="1"/>
    <col min="2054" max="2054" width="4.5703125" style="6" bestFit="1" customWidth="1"/>
    <col min="2055" max="2055" width="6.85546875" style="6" customWidth="1"/>
    <col min="2056" max="2056" width="7.28515625" style="6" bestFit="1" customWidth="1"/>
    <col min="2057" max="2057" width="9.7109375" style="6" bestFit="1" customWidth="1"/>
    <col min="2058" max="2059" width="11.7109375" style="6" bestFit="1" customWidth="1"/>
    <col min="2060" max="2060" width="10.85546875" style="6" bestFit="1" customWidth="1"/>
    <col min="2061" max="2062" width="10.5703125" style="6" bestFit="1" customWidth="1"/>
    <col min="2063" max="2063" width="4.140625" style="6" customWidth="1"/>
    <col min="2064" max="2304" width="11.7109375" style="6"/>
    <col min="2305" max="2305" width="23.42578125" style="6" customWidth="1"/>
    <col min="2306" max="2306" width="8.42578125" style="6" customWidth="1"/>
    <col min="2307" max="2307" width="9.85546875" style="6" bestFit="1" customWidth="1"/>
    <col min="2308" max="2308" width="5.7109375" style="6" customWidth="1"/>
    <col min="2309" max="2309" width="11.7109375" style="6" bestFit="1" customWidth="1"/>
    <col min="2310" max="2310" width="4.5703125" style="6" bestFit="1" customWidth="1"/>
    <col min="2311" max="2311" width="6.85546875" style="6" customWidth="1"/>
    <col min="2312" max="2312" width="7.28515625" style="6" bestFit="1" customWidth="1"/>
    <col min="2313" max="2313" width="9.7109375" style="6" bestFit="1" customWidth="1"/>
    <col min="2314" max="2315" width="11.7109375" style="6" bestFit="1" customWidth="1"/>
    <col min="2316" max="2316" width="10.85546875" style="6" bestFit="1" customWidth="1"/>
    <col min="2317" max="2318" width="10.5703125" style="6" bestFit="1" customWidth="1"/>
    <col min="2319" max="2319" width="4.140625" style="6" customWidth="1"/>
    <col min="2320" max="2560" width="11.7109375" style="6"/>
    <col min="2561" max="2561" width="23.42578125" style="6" customWidth="1"/>
    <col min="2562" max="2562" width="8.42578125" style="6" customWidth="1"/>
    <col min="2563" max="2563" width="9.85546875" style="6" bestFit="1" customWidth="1"/>
    <col min="2564" max="2564" width="5.7109375" style="6" customWidth="1"/>
    <col min="2565" max="2565" width="11.7109375" style="6" bestFit="1" customWidth="1"/>
    <col min="2566" max="2566" width="4.5703125" style="6" bestFit="1" customWidth="1"/>
    <col min="2567" max="2567" width="6.85546875" style="6" customWidth="1"/>
    <col min="2568" max="2568" width="7.28515625" style="6" bestFit="1" customWidth="1"/>
    <col min="2569" max="2569" width="9.7109375" style="6" bestFit="1" customWidth="1"/>
    <col min="2570" max="2571" width="11.7109375" style="6" bestFit="1" customWidth="1"/>
    <col min="2572" max="2572" width="10.85546875" style="6" bestFit="1" customWidth="1"/>
    <col min="2573" max="2574" width="10.5703125" style="6" bestFit="1" customWidth="1"/>
    <col min="2575" max="2575" width="4.140625" style="6" customWidth="1"/>
    <col min="2576" max="2816" width="11.7109375" style="6"/>
    <col min="2817" max="2817" width="23.42578125" style="6" customWidth="1"/>
    <col min="2818" max="2818" width="8.42578125" style="6" customWidth="1"/>
    <col min="2819" max="2819" width="9.85546875" style="6" bestFit="1" customWidth="1"/>
    <col min="2820" max="2820" width="5.7109375" style="6" customWidth="1"/>
    <col min="2821" max="2821" width="11.7109375" style="6" bestFit="1" customWidth="1"/>
    <col min="2822" max="2822" width="4.5703125" style="6" bestFit="1" customWidth="1"/>
    <col min="2823" max="2823" width="6.85546875" style="6" customWidth="1"/>
    <col min="2824" max="2824" width="7.28515625" style="6" bestFit="1" customWidth="1"/>
    <col min="2825" max="2825" width="9.7109375" style="6" bestFit="1" customWidth="1"/>
    <col min="2826" max="2827" width="11.7109375" style="6" bestFit="1" customWidth="1"/>
    <col min="2828" max="2828" width="10.85546875" style="6" bestFit="1" customWidth="1"/>
    <col min="2829" max="2830" width="10.5703125" style="6" bestFit="1" customWidth="1"/>
    <col min="2831" max="2831" width="4.140625" style="6" customWidth="1"/>
    <col min="2832" max="3072" width="11.7109375" style="6"/>
    <col min="3073" max="3073" width="23.42578125" style="6" customWidth="1"/>
    <col min="3074" max="3074" width="8.42578125" style="6" customWidth="1"/>
    <col min="3075" max="3075" width="9.85546875" style="6" bestFit="1" customWidth="1"/>
    <col min="3076" max="3076" width="5.7109375" style="6" customWidth="1"/>
    <col min="3077" max="3077" width="11.7109375" style="6" bestFit="1" customWidth="1"/>
    <col min="3078" max="3078" width="4.5703125" style="6" bestFit="1" customWidth="1"/>
    <col min="3079" max="3079" width="6.85546875" style="6" customWidth="1"/>
    <col min="3080" max="3080" width="7.28515625" style="6" bestFit="1" customWidth="1"/>
    <col min="3081" max="3081" width="9.7109375" style="6" bestFit="1" customWidth="1"/>
    <col min="3082" max="3083" width="11.7109375" style="6" bestFit="1" customWidth="1"/>
    <col min="3084" max="3084" width="10.85546875" style="6" bestFit="1" customWidth="1"/>
    <col min="3085" max="3086" width="10.5703125" style="6" bestFit="1" customWidth="1"/>
    <col min="3087" max="3087" width="4.140625" style="6" customWidth="1"/>
    <col min="3088" max="3328" width="11.7109375" style="6"/>
    <col min="3329" max="3329" width="23.42578125" style="6" customWidth="1"/>
    <col min="3330" max="3330" width="8.42578125" style="6" customWidth="1"/>
    <col min="3331" max="3331" width="9.85546875" style="6" bestFit="1" customWidth="1"/>
    <col min="3332" max="3332" width="5.7109375" style="6" customWidth="1"/>
    <col min="3333" max="3333" width="11.7109375" style="6" bestFit="1" customWidth="1"/>
    <col min="3334" max="3334" width="4.5703125" style="6" bestFit="1" customWidth="1"/>
    <col min="3335" max="3335" width="6.85546875" style="6" customWidth="1"/>
    <col min="3336" max="3336" width="7.28515625" style="6" bestFit="1" customWidth="1"/>
    <col min="3337" max="3337" width="9.7109375" style="6" bestFit="1" customWidth="1"/>
    <col min="3338" max="3339" width="11.7109375" style="6" bestFit="1" customWidth="1"/>
    <col min="3340" max="3340" width="10.85546875" style="6" bestFit="1" customWidth="1"/>
    <col min="3341" max="3342" width="10.5703125" style="6" bestFit="1" customWidth="1"/>
    <col min="3343" max="3343" width="4.140625" style="6" customWidth="1"/>
    <col min="3344" max="3584" width="11.7109375" style="6"/>
    <col min="3585" max="3585" width="23.42578125" style="6" customWidth="1"/>
    <col min="3586" max="3586" width="8.42578125" style="6" customWidth="1"/>
    <col min="3587" max="3587" width="9.85546875" style="6" bestFit="1" customWidth="1"/>
    <col min="3588" max="3588" width="5.7109375" style="6" customWidth="1"/>
    <col min="3589" max="3589" width="11.7109375" style="6" bestFit="1" customWidth="1"/>
    <col min="3590" max="3590" width="4.5703125" style="6" bestFit="1" customWidth="1"/>
    <col min="3591" max="3591" width="6.85546875" style="6" customWidth="1"/>
    <col min="3592" max="3592" width="7.28515625" style="6" bestFit="1" customWidth="1"/>
    <col min="3593" max="3593" width="9.7109375" style="6" bestFit="1" customWidth="1"/>
    <col min="3594" max="3595" width="11.7109375" style="6" bestFit="1" customWidth="1"/>
    <col min="3596" max="3596" width="10.85546875" style="6" bestFit="1" customWidth="1"/>
    <col min="3597" max="3598" width="10.5703125" style="6" bestFit="1" customWidth="1"/>
    <col min="3599" max="3599" width="4.140625" style="6" customWidth="1"/>
    <col min="3600" max="3840" width="11.7109375" style="6"/>
    <col min="3841" max="3841" width="23.42578125" style="6" customWidth="1"/>
    <col min="3842" max="3842" width="8.42578125" style="6" customWidth="1"/>
    <col min="3843" max="3843" width="9.85546875" style="6" bestFit="1" customWidth="1"/>
    <col min="3844" max="3844" width="5.7109375" style="6" customWidth="1"/>
    <col min="3845" max="3845" width="11.7109375" style="6" bestFit="1" customWidth="1"/>
    <col min="3846" max="3846" width="4.5703125" style="6" bestFit="1" customWidth="1"/>
    <col min="3847" max="3847" width="6.85546875" style="6" customWidth="1"/>
    <col min="3848" max="3848" width="7.28515625" style="6" bestFit="1" customWidth="1"/>
    <col min="3849" max="3849" width="9.7109375" style="6" bestFit="1" customWidth="1"/>
    <col min="3850" max="3851" width="11.7109375" style="6" bestFit="1" customWidth="1"/>
    <col min="3852" max="3852" width="10.85546875" style="6" bestFit="1" customWidth="1"/>
    <col min="3853" max="3854" width="10.5703125" style="6" bestFit="1" customWidth="1"/>
    <col min="3855" max="3855" width="4.140625" style="6" customWidth="1"/>
    <col min="3856" max="4096" width="11.7109375" style="6"/>
    <col min="4097" max="4097" width="23.42578125" style="6" customWidth="1"/>
    <col min="4098" max="4098" width="8.42578125" style="6" customWidth="1"/>
    <col min="4099" max="4099" width="9.85546875" style="6" bestFit="1" customWidth="1"/>
    <col min="4100" max="4100" width="5.7109375" style="6" customWidth="1"/>
    <col min="4101" max="4101" width="11.7109375" style="6" bestFit="1" customWidth="1"/>
    <col min="4102" max="4102" width="4.5703125" style="6" bestFit="1" customWidth="1"/>
    <col min="4103" max="4103" width="6.85546875" style="6" customWidth="1"/>
    <col min="4104" max="4104" width="7.28515625" style="6" bestFit="1" customWidth="1"/>
    <col min="4105" max="4105" width="9.7109375" style="6" bestFit="1" customWidth="1"/>
    <col min="4106" max="4107" width="11.7109375" style="6" bestFit="1" customWidth="1"/>
    <col min="4108" max="4108" width="10.85546875" style="6" bestFit="1" customWidth="1"/>
    <col min="4109" max="4110" width="10.5703125" style="6" bestFit="1" customWidth="1"/>
    <col min="4111" max="4111" width="4.140625" style="6" customWidth="1"/>
    <col min="4112" max="4352" width="11.7109375" style="6"/>
    <col min="4353" max="4353" width="23.42578125" style="6" customWidth="1"/>
    <col min="4354" max="4354" width="8.42578125" style="6" customWidth="1"/>
    <col min="4355" max="4355" width="9.85546875" style="6" bestFit="1" customWidth="1"/>
    <col min="4356" max="4356" width="5.7109375" style="6" customWidth="1"/>
    <col min="4357" max="4357" width="11.7109375" style="6" bestFit="1" customWidth="1"/>
    <col min="4358" max="4358" width="4.5703125" style="6" bestFit="1" customWidth="1"/>
    <col min="4359" max="4359" width="6.85546875" style="6" customWidth="1"/>
    <col min="4360" max="4360" width="7.28515625" style="6" bestFit="1" customWidth="1"/>
    <col min="4361" max="4361" width="9.7109375" style="6" bestFit="1" customWidth="1"/>
    <col min="4362" max="4363" width="11.7109375" style="6" bestFit="1" customWidth="1"/>
    <col min="4364" max="4364" width="10.85546875" style="6" bestFit="1" customWidth="1"/>
    <col min="4365" max="4366" width="10.5703125" style="6" bestFit="1" customWidth="1"/>
    <col min="4367" max="4367" width="4.140625" style="6" customWidth="1"/>
    <col min="4368" max="4608" width="11.7109375" style="6"/>
    <col min="4609" max="4609" width="23.42578125" style="6" customWidth="1"/>
    <col min="4610" max="4610" width="8.42578125" style="6" customWidth="1"/>
    <col min="4611" max="4611" width="9.85546875" style="6" bestFit="1" customWidth="1"/>
    <col min="4612" max="4612" width="5.7109375" style="6" customWidth="1"/>
    <col min="4613" max="4613" width="11.7109375" style="6" bestFit="1" customWidth="1"/>
    <col min="4614" max="4614" width="4.5703125" style="6" bestFit="1" customWidth="1"/>
    <col min="4615" max="4615" width="6.85546875" style="6" customWidth="1"/>
    <col min="4616" max="4616" width="7.28515625" style="6" bestFit="1" customWidth="1"/>
    <col min="4617" max="4617" width="9.7109375" style="6" bestFit="1" customWidth="1"/>
    <col min="4618" max="4619" width="11.7109375" style="6" bestFit="1" customWidth="1"/>
    <col min="4620" max="4620" width="10.85546875" style="6" bestFit="1" customWidth="1"/>
    <col min="4621" max="4622" width="10.5703125" style="6" bestFit="1" customWidth="1"/>
    <col min="4623" max="4623" width="4.140625" style="6" customWidth="1"/>
    <col min="4624" max="4864" width="11.7109375" style="6"/>
    <col min="4865" max="4865" width="23.42578125" style="6" customWidth="1"/>
    <col min="4866" max="4866" width="8.42578125" style="6" customWidth="1"/>
    <col min="4867" max="4867" width="9.85546875" style="6" bestFit="1" customWidth="1"/>
    <col min="4868" max="4868" width="5.7109375" style="6" customWidth="1"/>
    <col min="4869" max="4869" width="11.7109375" style="6" bestFit="1" customWidth="1"/>
    <col min="4870" max="4870" width="4.5703125" style="6" bestFit="1" customWidth="1"/>
    <col min="4871" max="4871" width="6.85546875" style="6" customWidth="1"/>
    <col min="4872" max="4872" width="7.28515625" style="6" bestFit="1" customWidth="1"/>
    <col min="4873" max="4873" width="9.7109375" style="6" bestFit="1" customWidth="1"/>
    <col min="4874" max="4875" width="11.7109375" style="6" bestFit="1" customWidth="1"/>
    <col min="4876" max="4876" width="10.85546875" style="6" bestFit="1" customWidth="1"/>
    <col min="4877" max="4878" width="10.5703125" style="6" bestFit="1" customWidth="1"/>
    <col min="4879" max="4879" width="4.140625" style="6" customWidth="1"/>
    <col min="4880" max="5120" width="11.7109375" style="6"/>
    <col min="5121" max="5121" width="23.42578125" style="6" customWidth="1"/>
    <col min="5122" max="5122" width="8.42578125" style="6" customWidth="1"/>
    <col min="5123" max="5123" width="9.85546875" style="6" bestFit="1" customWidth="1"/>
    <col min="5124" max="5124" width="5.7109375" style="6" customWidth="1"/>
    <col min="5125" max="5125" width="11.7109375" style="6" bestFit="1" customWidth="1"/>
    <col min="5126" max="5126" width="4.5703125" style="6" bestFit="1" customWidth="1"/>
    <col min="5127" max="5127" width="6.85546875" style="6" customWidth="1"/>
    <col min="5128" max="5128" width="7.28515625" style="6" bestFit="1" customWidth="1"/>
    <col min="5129" max="5129" width="9.7109375" style="6" bestFit="1" customWidth="1"/>
    <col min="5130" max="5131" width="11.7109375" style="6" bestFit="1" customWidth="1"/>
    <col min="5132" max="5132" width="10.85546875" style="6" bestFit="1" customWidth="1"/>
    <col min="5133" max="5134" width="10.5703125" style="6" bestFit="1" customWidth="1"/>
    <col min="5135" max="5135" width="4.140625" style="6" customWidth="1"/>
    <col min="5136" max="5376" width="11.7109375" style="6"/>
    <col min="5377" max="5377" width="23.42578125" style="6" customWidth="1"/>
    <col min="5378" max="5378" width="8.42578125" style="6" customWidth="1"/>
    <col min="5379" max="5379" width="9.85546875" style="6" bestFit="1" customWidth="1"/>
    <col min="5380" max="5380" width="5.7109375" style="6" customWidth="1"/>
    <col min="5381" max="5381" width="11.7109375" style="6" bestFit="1" customWidth="1"/>
    <col min="5382" max="5382" width="4.5703125" style="6" bestFit="1" customWidth="1"/>
    <col min="5383" max="5383" width="6.85546875" style="6" customWidth="1"/>
    <col min="5384" max="5384" width="7.28515625" style="6" bestFit="1" customWidth="1"/>
    <col min="5385" max="5385" width="9.7109375" style="6" bestFit="1" customWidth="1"/>
    <col min="5386" max="5387" width="11.7109375" style="6" bestFit="1" customWidth="1"/>
    <col min="5388" max="5388" width="10.85546875" style="6" bestFit="1" customWidth="1"/>
    <col min="5389" max="5390" width="10.5703125" style="6" bestFit="1" customWidth="1"/>
    <col min="5391" max="5391" width="4.140625" style="6" customWidth="1"/>
    <col min="5392" max="5632" width="11.7109375" style="6"/>
    <col min="5633" max="5633" width="23.42578125" style="6" customWidth="1"/>
    <col min="5634" max="5634" width="8.42578125" style="6" customWidth="1"/>
    <col min="5635" max="5635" width="9.85546875" style="6" bestFit="1" customWidth="1"/>
    <col min="5636" max="5636" width="5.7109375" style="6" customWidth="1"/>
    <col min="5637" max="5637" width="11.7109375" style="6" bestFit="1" customWidth="1"/>
    <col min="5638" max="5638" width="4.5703125" style="6" bestFit="1" customWidth="1"/>
    <col min="5639" max="5639" width="6.85546875" style="6" customWidth="1"/>
    <col min="5640" max="5640" width="7.28515625" style="6" bestFit="1" customWidth="1"/>
    <col min="5641" max="5641" width="9.7109375" style="6" bestFit="1" customWidth="1"/>
    <col min="5642" max="5643" width="11.7109375" style="6" bestFit="1" customWidth="1"/>
    <col min="5644" max="5644" width="10.85546875" style="6" bestFit="1" customWidth="1"/>
    <col min="5645" max="5646" width="10.5703125" style="6" bestFit="1" customWidth="1"/>
    <col min="5647" max="5647" width="4.140625" style="6" customWidth="1"/>
    <col min="5648" max="5888" width="11.7109375" style="6"/>
    <col min="5889" max="5889" width="23.42578125" style="6" customWidth="1"/>
    <col min="5890" max="5890" width="8.42578125" style="6" customWidth="1"/>
    <col min="5891" max="5891" width="9.85546875" style="6" bestFit="1" customWidth="1"/>
    <col min="5892" max="5892" width="5.7109375" style="6" customWidth="1"/>
    <col min="5893" max="5893" width="11.7109375" style="6" bestFit="1" customWidth="1"/>
    <col min="5894" max="5894" width="4.5703125" style="6" bestFit="1" customWidth="1"/>
    <col min="5895" max="5895" width="6.85546875" style="6" customWidth="1"/>
    <col min="5896" max="5896" width="7.28515625" style="6" bestFit="1" customWidth="1"/>
    <col min="5897" max="5897" width="9.7109375" style="6" bestFit="1" customWidth="1"/>
    <col min="5898" max="5899" width="11.7109375" style="6" bestFit="1" customWidth="1"/>
    <col min="5900" max="5900" width="10.85546875" style="6" bestFit="1" customWidth="1"/>
    <col min="5901" max="5902" width="10.5703125" style="6" bestFit="1" customWidth="1"/>
    <col min="5903" max="5903" width="4.140625" style="6" customWidth="1"/>
    <col min="5904" max="6144" width="11.7109375" style="6"/>
    <col min="6145" max="6145" width="23.42578125" style="6" customWidth="1"/>
    <col min="6146" max="6146" width="8.42578125" style="6" customWidth="1"/>
    <col min="6147" max="6147" width="9.85546875" style="6" bestFit="1" customWidth="1"/>
    <col min="6148" max="6148" width="5.7109375" style="6" customWidth="1"/>
    <col min="6149" max="6149" width="11.7109375" style="6" bestFit="1" customWidth="1"/>
    <col min="6150" max="6150" width="4.5703125" style="6" bestFit="1" customWidth="1"/>
    <col min="6151" max="6151" width="6.85546875" style="6" customWidth="1"/>
    <col min="6152" max="6152" width="7.28515625" style="6" bestFit="1" customWidth="1"/>
    <col min="6153" max="6153" width="9.7109375" style="6" bestFit="1" customWidth="1"/>
    <col min="6154" max="6155" width="11.7109375" style="6" bestFit="1" customWidth="1"/>
    <col min="6156" max="6156" width="10.85546875" style="6" bestFit="1" customWidth="1"/>
    <col min="6157" max="6158" width="10.5703125" style="6" bestFit="1" customWidth="1"/>
    <col min="6159" max="6159" width="4.140625" style="6" customWidth="1"/>
    <col min="6160" max="6400" width="11.7109375" style="6"/>
    <col min="6401" max="6401" width="23.42578125" style="6" customWidth="1"/>
    <col min="6402" max="6402" width="8.42578125" style="6" customWidth="1"/>
    <col min="6403" max="6403" width="9.85546875" style="6" bestFit="1" customWidth="1"/>
    <col min="6404" max="6404" width="5.7109375" style="6" customWidth="1"/>
    <col min="6405" max="6405" width="11.7109375" style="6" bestFit="1" customWidth="1"/>
    <col min="6406" max="6406" width="4.5703125" style="6" bestFit="1" customWidth="1"/>
    <col min="6407" max="6407" width="6.85546875" style="6" customWidth="1"/>
    <col min="6408" max="6408" width="7.28515625" style="6" bestFit="1" customWidth="1"/>
    <col min="6409" max="6409" width="9.7109375" style="6" bestFit="1" customWidth="1"/>
    <col min="6410" max="6411" width="11.7109375" style="6" bestFit="1" customWidth="1"/>
    <col min="6412" max="6412" width="10.85546875" style="6" bestFit="1" customWidth="1"/>
    <col min="6413" max="6414" width="10.5703125" style="6" bestFit="1" customWidth="1"/>
    <col min="6415" max="6415" width="4.140625" style="6" customWidth="1"/>
    <col min="6416" max="6656" width="11.7109375" style="6"/>
    <col min="6657" max="6657" width="23.42578125" style="6" customWidth="1"/>
    <col min="6658" max="6658" width="8.42578125" style="6" customWidth="1"/>
    <col min="6659" max="6659" width="9.85546875" style="6" bestFit="1" customWidth="1"/>
    <col min="6660" max="6660" width="5.7109375" style="6" customWidth="1"/>
    <col min="6661" max="6661" width="11.7109375" style="6" bestFit="1" customWidth="1"/>
    <col min="6662" max="6662" width="4.5703125" style="6" bestFit="1" customWidth="1"/>
    <col min="6663" max="6663" width="6.85546875" style="6" customWidth="1"/>
    <col min="6664" max="6664" width="7.28515625" style="6" bestFit="1" customWidth="1"/>
    <col min="6665" max="6665" width="9.7109375" style="6" bestFit="1" customWidth="1"/>
    <col min="6666" max="6667" width="11.7109375" style="6" bestFit="1" customWidth="1"/>
    <col min="6668" max="6668" width="10.85546875" style="6" bestFit="1" customWidth="1"/>
    <col min="6669" max="6670" width="10.5703125" style="6" bestFit="1" customWidth="1"/>
    <col min="6671" max="6671" width="4.140625" style="6" customWidth="1"/>
    <col min="6672" max="6912" width="11.7109375" style="6"/>
    <col min="6913" max="6913" width="23.42578125" style="6" customWidth="1"/>
    <col min="6914" max="6914" width="8.42578125" style="6" customWidth="1"/>
    <col min="6915" max="6915" width="9.85546875" style="6" bestFit="1" customWidth="1"/>
    <col min="6916" max="6916" width="5.7109375" style="6" customWidth="1"/>
    <col min="6917" max="6917" width="11.7109375" style="6" bestFit="1" customWidth="1"/>
    <col min="6918" max="6918" width="4.5703125" style="6" bestFit="1" customWidth="1"/>
    <col min="6919" max="6919" width="6.85546875" style="6" customWidth="1"/>
    <col min="6920" max="6920" width="7.28515625" style="6" bestFit="1" customWidth="1"/>
    <col min="6921" max="6921" width="9.7109375" style="6" bestFit="1" customWidth="1"/>
    <col min="6922" max="6923" width="11.7109375" style="6" bestFit="1" customWidth="1"/>
    <col min="6924" max="6924" width="10.85546875" style="6" bestFit="1" customWidth="1"/>
    <col min="6925" max="6926" width="10.5703125" style="6" bestFit="1" customWidth="1"/>
    <col min="6927" max="6927" width="4.140625" style="6" customWidth="1"/>
    <col min="6928" max="7168" width="11.7109375" style="6"/>
    <col min="7169" max="7169" width="23.42578125" style="6" customWidth="1"/>
    <col min="7170" max="7170" width="8.42578125" style="6" customWidth="1"/>
    <col min="7171" max="7171" width="9.85546875" style="6" bestFit="1" customWidth="1"/>
    <col min="7172" max="7172" width="5.7109375" style="6" customWidth="1"/>
    <col min="7173" max="7173" width="11.7109375" style="6" bestFit="1" customWidth="1"/>
    <col min="7174" max="7174" width="4.5703125" style="6" bestFit="1" customWidth="1"/>
    <col min="7175" max="7175" width="6.85546875" style="6" customWidth="1"/>
    <col min="7176" max="7176" width="7.28515625" style="6" bestFit="1" customWidth="1"/>
    <col min="7177" max="7177" width="9.7109375" style="6" bestFit="1" customWidth="1"/>
    <col min="7178" max="7179" width="11.7109375" style="6" bestFit="1" customWidth="1"/>
    <col min="7180" max="7180" width="10.85546875" style="6" bestFit="1" customWidth="1"/>
    <col min="7181" max="7182" width="10.5703125" style="6" bestFit="1" customWidth="1"/>
    <col min="7183" max="7183" width="4.140625" style="6" customWidth="1"/>
    <col min="7184" max="7424" width="11.7109375" style="6"/>
    <col min="7425" max="7425" width="23.42578125" style="6" customWidth="1"/>
    <col min="7426" max="7426" width="8.42578125" style="6" customWidth="1"/>
    <col min="7427" max="7427" width="9.85546875" style="6" bestFit="1" customWidth="1"/>
    <col min="7428" max="7428" width="5.7109375" style="6" customWidth="1"/>
    <col min="7429" max="7429" width="11.7109375" style="6" bestFit="1" customWidth="1"/>
    <col min="7430" max="7430" width="4.5703125" style="6" bestFit="1" customWidth="1"/>
    <col min="7431" max="7431" width="6.85546875" style="6" customWidth="1"/>
    <col min="7432" max="7432" width="7.28515625" style="6" bestFit="1" customWidth="1"/>
    <col min="7433" max="7433" width="9.7109375" style="6" bestFit="1" customWidth="1"/>
    <col min="7434" max="7435" width="11.7109375" style="6" bestFit="1" customWidth="1"/>
    <col min="7436" max="7436" width="10.85546875" style="6" bestFit="1" customWidth="1"/>
    <col min="7437" max="7438" width="10.5703125" style="6" bestFit="1" customWidth="1"/>
    <col min="7439" max="7439" width="4.140625" style="6" customWidth="1"/>
    <col min="7440" max="7680" width="11.7109375" style="6"/>
    <col min="7681" max="7681" width="23.42578125" style="6" customWidth="1"/>
    <col min="7682" max="7682" width="8.42578125" style="6" customWidth="1"/>
    <col min="7683" max="7683" width="9.85546875" style="6" bestFit="1" customWidth="1"/>
    <col min="7684" max="7684" width="5.7109375" style="6" customWidth="1"/>
    <col min="7685" max="7685" width="11.7109375" style="6" bestFit="1" customWidth="1"/>
    <col min="7686" max="7686" width="4.5703125" style="6" bestFit="1" customWidth="1"/>
    <col min="7687" max="7687" width="6.85546875" style="6" customWidth="1"/>
    <col min="7688" max="7688" width="7.28515625" style="6" bestFit="1" customWidth="1"/>
    <col min="7689" max="7689" width="9.7109375" style="6" bestFit="1" customWidth="1"/>
    <col min="7690" max="7691" width="11.7109375" style="6" bestFit="1" customWidth="1"/>
    <col min="7692" max="7692" width="10.85546875" style="6" bestFit="1" customWidth="1"/>
    <col min="7693" max="7694" width="10.5703125" style="6" bestFit="1" customWidth="1"/>
    <col min="7695" max="7695" width="4.140625" style="6" customWidth="1"/>
    <col min="7696" max="7936" width="11.7109375" style="6"/>
    <col min="7937" max="7937" width="23.42578125" style="6" customWidth="1"/>
    <col min="7938" max="7938" width="8.42578125" style="6" customWidth="1"/>
    <col min="7939" max="7939" width="9.85546875" style="6" bestFit="1" customWidth="1"/>
    <col min="7940" max="7940" width="5.7109375" style="6" customWidth="1"/>
    <col min="7941" max="7941" width="11.7109375" style="6" bestFit="1" customWidth="1"/>
    <col min="7942" max="7942" width="4.5703125" style="6" bestFit="1" customWidth="1"/>
    <col min="7943" max="7943" width="6.85546875" style="6" customWidth="1"/>
    <col min="7944" max="7944" width="7.28515625" style="6" bestFit="1" customWidth="1"/>
    <col min="7945" max="7945" width="9.7109375" style="6" bestFit="1" customWidth="1"/>
    <col min="7946" max="7947" width="11.7109375" style="6" bestFit="1" customWidth="1"/>
    <col min="7948" max="7948" width="10.85546875" style="6" bestFit="1" customWidth="1"/>
    <col min="7949" max="7950" width="10.5703125" style="6" bestFit="1" customWidth="1"/>
    <col min="7951" max="7951" width="4.140625" style="6" customWidth="1"/>
    <col min="7952" max="8192" width="11.7109375" style="6"/>
    <col min="8193" max="8193" width="23.42578125" style="6" customWidth="1"/>
    <col min="8194" max="8194" width="8.42578125" style="6" customWidth="1"/>
    <col min="8195" max="8195" width="9.85546875" style="6" bestFit="1" customWidth="1"/>
    <col min="8196" max="8196" width="5.7109375" style="6" customWidth="1"/>
    <col min="8197" max="8197" width="11.7109375" style="6" bestFit="1" customWidth="1"/>
    <col min="8198" max="8198" width="4.5703125" style="6" bestFit="1" customWidth="1"/>
    <col min="8199" max="8199" width="6.85546875" style="6" customWidth="1"/>
    <col min="8200" max="8200" width="7.28515625" style="6" bestFit="1" customWidth="1"/>
    <col min="8201" max="8201" width="9.7109375" style="6" bestFit="1" customWidth="1"/>
    <col min="8202" max="8203" width="11.7109375" style="6" bestFit="1" customWidth="1"/>
    <col min="8204" max="8204" width="10.85546875" style="6" bestFit="1" customWidth="1"/>
    <col min="8205" max="8206" width="10.5703125" style="6" bestFit="1" customWidth="1"/>
    <col min="8207" max="8207" width="4.140625" style="6" customWidth="1"/>
    <col min="8208" max="8448" width="11.7109375" style="6"/>
    <col min="8449" max="8449" width="23.42578125" style="6" customWidth="1"/>
    <col min="8450" max="8450" width="8.42578125" style="6" customWidth="1"/>
    <col min="8451" max="8451" width="9.85546875" style="6" bestFit="1" customWidth="1"/>
    <col min="8452" max="8452" width="5.7109375" style="6" customWidth="1"/>
    <col min="8453" max="8453" width="11.7109375" style="6" bestFit="1" customWidth="1"/>
    <col min="8454" max="8454" width="4.5703125" style="6" bestFit="1" customWidth="1"/>
    <col min="8455" max="8455" width="6.85546875" style="6" customWidth="1"/>
    <col min="8456" max="8456" width="7.28515625" style="6" bestFit="1" customWidth="1"/>
    <col min="8457" max="8457" width="9.7109375" style="6" bestFit="1" customWidth="1"/>
    <col min="8458" max="8459" width="11.7109375" style="6" bestFit="1" customWidth="1"/>
    <col min="8460" max="8460" width="10.85546875" style="6" bestFit="1" customWidth="1"/>
    <col min="8461" max="8462" width="10.5703125" style="6" bestFit="1" customWidth="1"/>
    <col min="8463" max="8463" width="4.140625" style="6" customWidth="1"/>
    <col min="8464" max="8704" width="11.7109375" style="6"/>
    <col min="8705" max="8705" width="23.42578125" style="6" customWidth="1"/>
    <col min="8706" max="8706" width="8.42578125" style="6" customWidth="1"/>
    <col min="8707" max="8707" width="9.85546875" style="6" bestFit="1" customWidth="1"/>
    <col min="8708" max="8708" width="5.7109375" style="6" customWidth="1"/>
    <col min="8709" max="8709" width="11.7109375" style="6" bestFit="1" customWidth="1"/>
    <col min="8710" max="8710" width="4.5703125" style="6" bestFit="1" customWidth="1"/>
    <col min="8711" max="8711" width="6.85546875" style="6" customWidth="1"/>
    <col min="8712" max="8712" width="7.28515625" style="6" bestFit="1" customWidth="1"/>
    <col min="8713" max="8713" width="9.7109375" style="6" bestFit="1" customWidth="1"/>
    <col min="8714" max="8715" width="11.7109375" style="6" bestFit="1" customWidth="1"/>
    <col min="8716" max="8716" width="10.85546875" style="6" bestFit="1" customWidth="1"/>
    <col min="8717" max="8718" width="10.5703125" style="6" bestFit="1" customWidth="1"/>
    <col min="8719" max="8719" width="4.140625" style="6" customWidth="1"/>
    <col min="8720" max="8960" width="11.7109375" style="6"/>
    <col min="8961" max="8961" width="23.42578125" style="6" customWidth="1"/>
    <col min="8962" max="8962" width="8.42578125" style="6" customWidth="1"/>
    <col min="8963" max="8963" width="9.85546875" style="6" bestFit="1" customWidth="1"/>
    <col min="8964" max="8964" width="5.7109375" style="6" customWidth="1"/>
    <col min="8965" max="8965" width="11.7109375" style="6" bestFit="1" customWidth="1"/>
    <col min="8966" max="8966" width="4.5703125" style="6" bestFit="1" customWidth="1"/>
    <col min="8967" max="8967" width="6.85546875" style="6" customWidth="1"/>
    <col min="8968" max="8968" width="7.28515625" style="6" bestFit="1" customWidth="1"/>
    <col min="8969" max="8969" width="9.7109375" style="6" bestFit="1" customWidth="1"/>
    <col min="8970" max="8971" width="11.7109375" style="6" bestFit="1" customWidth="1"/>
    <col min="8972" max="8972" width="10.85546875" style="6" bestFit="1" customWidth="1"/>
    <col min="8973" max="8974" width="10.5703125" style="6" bestFit="1" customWidth="1"/>
    <col min="8975" max="8975" width="4.140625" style="6" customWidth="1"/>
    <col min="8976" max="9216" width="11.7109375" style="6"/>
    <col min="9217" max="9217" width="23.42578125" style="6" customWidth="1"/>
    <col min="9218" max="9218" width="8.42578125" style="6" customWidth="1"/>
    <col min="9219" max="9219" width="9.85546875" style="6" bestFit="1" customWidth="1"/>
    <col min="9220" max="9220" width="5.7109375" style="6" customWidth="1"/>
    <col min="9221" max="9221" width="11.7109375" style="6" bestFit="1" customWidth="1"/>
    <col min="9222" max="9222" width="4.5703125" style="6" bestFit="1" customWidth="1"/>
    <col min="9223" max="9223" width="6.85546875" style="6" customWidth="1"/>
    <col min="9224" max="9224" width="7.28515625" style="6" bestFit="1" customWidth="1"/>
    <col min="9225" max="9225" width="9.7109375" style="6" bestFit="1" customWidth="1"/>
    <col min="9226" max="9227" width="11.7109375" style="6" bestFit="1" customWidth="1"/>
    <col min="9228" max="9228" width="10.85546875" style="6" bestFit="1" customWidth="1"/>
    <col min="9229" max="9230" width="10.5703125" style="6" bestFit="1" customWidth="1"/>
    <col min="9231" max="9231" width="4.140625" style="6" customWidth="1"/>
    <col min="9232" max="9472" width="11.7109375" style="6"/>
    <col min="9473" max="9473" width="23.42578125" style="6" customWidth="1"/>
    <col min="9474" max="9474" width="8.42578125" style="6" customWidth="1"/>
    <col min="9475" max="9475" width="9.85546875" style="6" bestFit="1" customWidth="1"/>
    <col min="9476" max="9476" width="5.7109375" style="6" customWidth="1"/>
    <col min="9477" max="9477" width="11.7109375" style="6" bestFit="1" customWidth="1"/>
    <col min="9478" max="9478" width="4.5703125" style="6" bestFit="1" customWidth="1"/>
    <col min="9479" max="9479" width="6.85546875" style="6" customWidth="1"/>
    <col min="9480" max="9480" width="7.28515625" style="6" bestFit="1" customWidth="1"/>
    <col min="9481" max="9481" width="9.7109375" style="6" bestFit="1" customWidth="1"/>
    <col min="9482" max="9483" width="11.7109375" style="6" bestFit="1" customWidth="1"/>
    <col min="9484" max="9484" width="10.85546875" style="6" bestFit="1" customWidth="1"/>
    <col min="9485" max="9486" width="10.5703125" style="6" bestFit="1" customWidth="1"/>
    <col min="9487" max="9487" width="4.140625" style="6" customWidth="1"/>
    <col min="9488" max="9728" width="11.7109375" style="6"/>
    <col min="9729" max="9729" width="23.42578125" style="6" customWidth="1"/>
    <col min="9730" max="9730" width="8.42578125" style="6" customWidth="1"/>
    <col min="9731" max="9731" width="9.85546875" style="6" bestFit="1" customWidth="1"/>
    <col min="9732" max="9732" width="5.7109375" style="6" customWidth="1"/>
    <col min="9733" max="9733" width="11.7109375" style="6" bestFit="1" customWidth="1"/>
    <col min="9734" max="9734" width="4.5703125" style="6" bestFit="1" customWidth="1"/>
    <col min="9735" max="9735" width="6.85546875" style="6" customWidth="1"/>
    <col min="9736" max="9736" width="7.28515625" style="6" bestFit="1" customWidth="1"/>
    <col min="9737" max="9737" width="9.7109375" style="6" bestFit="1" customWidth="1"/>
    <col min="9738" max="9739" width="11.7109375" style="6" bestFit="1" customWidth="1"/>
    <col min="9740" max="9740" width="10.85546875" style="6" bestFit="1" customWidth="1"/>
    <col min="9741" max="9742" width="10.5703125" style="6" bestFit="1" customWidth="1"/>
    <col min="9743" max="9743" width="4.140625" style="6" customWidth="1"/>
    <col min="9744" max="9984" width="11.7109375" style="6"/>
    <col min="9985" max="9985" width="23.42578125" style="6" customWidth="1"/>
    <col min="9986" max="9986" width="8.42578125" style="6" customWidth="1"/>
    <col min="9987" max="9987" width="9.85546875" style="6" bestFit="1" customWidth="1"/>
    <col min="9988" max="9988" width="5.7109375" style="6" customWidth="1"/>
    <col min="9989" max="9989" width="11.7109375" style="6" bestFit="1" customWidth="1"/>
    <col min="9990" max="9990" width="4.5703125" style="6" bestFit="1" customWidth="1"/>
    <col min="9991" max="9991" width="6.85546875" style="6" customWidth="1"/>
    <col min="9992" max="9992" width="7.28515625" style="6" bestFit="1" customWidth="1"/>
    <col min="9993" max="9993" width="9.7109375" style="6" bestFit="1" customWidth="1"/>
    <col min="9994" max="9995" width="11.7109375" style="6" bestFit="1" customWidth="1"/>
    <col min="9996" max="9996" width="10.85546875" style="6" bestFit="1" customWidth="1"/>
    <col min="9997" max="9998" width="10.5703125" style="6" bestFit="1" customWidth="1"/>
    <col min="9999" max="9999" width="4.140625" style="6" customWidth="1"/>
    <col min="10000" max="10240" width="11.7109375" style="6"/>
    <col min="10241" max="10241" width="23.42578125" style="6" customWidth="1"/>
    <col min="10242" max="10242" width="8.42578125" style="6" customWidth="1"/>
    <col min="10243" max="10243" width="9.85546875" style="6" bestFit="1" customWidth="1"/>
    <col min="10244" max="10244" width="5.7109375" style="6" customWidth="1"/>
    <col min="10245" max="10245" width="11.7109375" style="6" bestFit="1" customWidth="1"/>
    <col min="10246" max="10246" width="4.5703125" style="6" bestFit="1" customWidth="1"/>
    <col min="10247" max="10247" width="6.85546875" style="6" customWidth="1"/>
    <col min="10248" max="10248" width="7.28515625" style="6" bestFit="1" customWidth="1"/>
    <col min="10249" max="10249" width="9.7109375" style="6" bestFit="1" customWidth="1"/>
    <col min="10250" max="10251" width="11.7109375" style="6" bestFit="1" customWidth="1"/>
    <col min="10252" max="10252" width="10.85546875" style="6" bestFit="1" customWidth="1"/>
    <col min="10253" max="10254" width="10.5703125" style="6" bestFit="1" customWidth="1"/>
    <col min="10255" max="10255" width="4.140625" style="6" customWidth="1"/>
    <col min="10256" max="10496" width="11.7109375" style="6"/>
    <col min="10497" max="10497" width="23.42578125" style="6" customWidth="1"/>
    <col min="10498" max="10498" width="8.42578125" style="6" customWidth="1"/>
    <col min="10499" max="10499" width="9.85546875" style="6" bestFit="1" customWidth="1"/>
    <col min="10500" max="10500" width="5.7109375" style="6" customWidth="1"/>
    <col min="10501" max="10501" width="11.7109375" style="6" bestFit="1" customWidth="1"/>
    <col min="10502" max="10502" width="4.5703125" style="6" bestFit="1" customWidth="1"/>
    <col min="10503" max="10503" width="6.85546875" style="6" customWidth="1"/>
    <col min="10504" max="10504" width="7.28515625" style="6" bestFit="1" customWidth="1"/>
    <col min="10505" max="10505" width="9.7109375" style="6" bestFit="1" customWidth="1"/>
    <col min="10506" max="10507" width="11.7109375" style="6" bestFit="1" customWidth="1"/>
    <col min="10508" max="10508" width="10.85546875" style="6" bestFit="1" customWidth="1"/>
    <col min="10509" max="10510" width="10.5703125" style="6" bestFit="1" customWidth="1"/>
    <col min="10511" max="10511" width="4.140625" style="6" customWidth="1"/>
    <col min="10512" max="10752" width="11.7109375" style="6"/>
    <col min="10753" max="10753" width="23.42578125" style="6" customWidth="1"/>
    <col min="10754" max="10754" width="8.42578125" style="6" customWidth="1"/>
    <col min="10755" max="10755" width="9.85546875" style="6" bestFit="1" customWidth="1"/>
    <col min="10756" max="10756" width="5.7109375" style="6" customWidth="1"/>
    <col min="10757" max="10757" width="11.7109375" style="6" bestFit="1" customWidth="1"/>
    <col min="10758" max="10758" width="4.5703125" style="6" bestFit="1" customWidth="1"/>
    <col min="10759" max="10759" width="6.85546875" style="6" customWidth="1"/>
    <col min="10760" max="10760" width="7.28515625" style="6" bestFit="1" customWidth="1"/>
    <col min="10761" max="10761" width="9.7109375" style="6" bestFit="1" customWidth="1"/>
    <col min="10762" max="10763" width="11.7109375" style="6" bestFit="1" customWidth="1"/>
    <col min="10764" max="10764" width="10.85546875" style="6" bestFit="1" customWidth="1"/>
    <col min="10765" max="10766" width="10.5703125" style="6" bestFit="1" customWidth="1"/>
    <col min="10767" max="10767" width="4.140625" style="6" customWidth="1"/>
    <col min="10768" max="11008" width="11.7109375" style="6"/>
    <col min="11009" max="11009" width="23.42578125" style="6" customWidth="1"/>
    <col min="11010" max="11010" width="8.42578125" style="6" customWidth="1"/>
    <col min="11011" max="11011" width="9.85546875" style="6" bestFit="1" customWidth="1"/>
    <col min="11012" max="11012" width="5.7109375" style="6" customWidth="1"/>
    <col min="11013" max="11013" width="11.7109375" style="6" bestFit="1" customWidth="1"/>
    <col min="11014" max="11014" width="4.5703125" style="6" bestFit="1" customWidth="1"/>
    <col min="11015" max="11015" width="6.85546875" style="6" customWidth="1"/>
    <col min="11016" max="11016" width="7.28515625" style="6" bestFit="1" customWidth="1"/>
    <col min="11017" max="11017" width="9.7109375" style="6" bestFit="1" customWidth="1"/>
    <col min="11018" max="11019" width="11.7109375" style="6" bestFit="1" customWidth="1"/>
    <col min="11020" max="11020" width="10.85546875" style="6" bestFit="1" customWidth="1"/>
    <col min="11021" max="11022" width="10.5703125" style="6" bestFit="1" customWidth="1"/>
    <col min="11023" max="11023" width="4.140625" style="6" customWidth="1"/>
    <col min="11024" max="11264" width="11.7109375" style="6"/>
    <col min="11265" max="11265" width="23.42578125" style="6" customWidth="1"/>
    <col min="11266" max="11266" width="8.42578125" style="6" customWidth="1"/>
    <col min="11267" max="11267" width="9.85546875" style="6" bestFit="1" customWidth="1"/>
    <col min="11268" max="11268" width="5.7109375" style="6" customWidth="1"/>
    <col min="11269" max="11269" width="11.7109375" style="6" bestFit="1" customWidth="1"/>
    <col min="11270" max="11270" width="4.5703125" style="6" bestFit="1" customWidth="1"/>
    <col min="11271" max="11271" width="6.85546875" style="6" customWidth="1"/>
    <col min="11272" max="11272" width="7.28515625" style="6" bestFit="1" customWidth="1"/>
    <col min="11273" max="11273" width="9.7109375" style="6" bestFit="1" customWidth="1"/>
    <col min="11274" max="11275" width="11.7109375" style="6" bestFit="1" customWidth="1"/>
    <col min="11276" max="11276" width="10.85546875" style="6" bestFit="1" customWidth="1"/>
    <col min="11277" max="11278" width="10.5703125" style="6" bestFit="1" customWidth="1"/>
    <col min="11279" max="11279" width="4.140625" style="6" customWidth="1"/>
    <col min="11280" max="11520" width="11.7109375" style="6"/>
    <col min="11521" max="11521" width="23.42578125" style="6" customWidth="1"/>
    <col min="11522" max="11522" width="8.42578125" style="6" customWidth="1"/>
    <col min="11523" max="11523" width="9.85546875" style="6" bestFit="1" customWidth="1"/>
    <col min="11524" max="11524" width="5.7109375" style="6" customWidth="1"/>
    <col min="11525" max="11525" width="11.7109375" style="6" bestFit="1" customWidth="1"/>
    <col min="11526" max="11526" width="4.5703125" style="6" bestFit="1" customWidth="1"/>
    <col min="11527" max="11527" width="6.85546875" style="6" customWidth="1"/>
    <col min="11528" max="11528" width="7.28515625" style="6" bestFit="1" customWidth="1"/>
    <col min="11529" max="11529" width="9.7109375" style="6" bestFit="1" customWidth="1"/>
    <col min="11530" max="11531" width="11.7109375" style="6" bestFit="1" customWidth="1"/>
    <col min="11532" max="11532" width="10.85546875" style="6" bestFit="1" customWidth="1"/>
    <col min="11533" max="11534" width="10.5703125" style="6" bestFit="1" customWidth="1"/>
    <col min="11535" max="11535" width="4.140625" style="6" customWidth="1"/>
    <col min="11536" max="11776" width="11.7109375" style="6"/>
    <col min="11777" max="11777" width="23.42578125" style="6" customWidth="1"/>
    <col min="11778" max="11778" width="8.42578125" style="6" customWidth="1"/>
    <col min="11779" max="11779" width="9.85546875" style="6" bestFit="1" customWidth="1"/>
    <col min="11780" max="11780" width="5.7109375" style="6" customWidth="1"/>
    <col min="11781" max="11781" width="11.7109375" style="6" bestFit="1" customWidth="1"/>
    <col min="11782" max="11782" width="4.5703125" style="6" bestFit="1" customWidth="1"/>
    <col min="11783" max="11783" width="6.85546875" style="6" customWidth="1"/>
    <col min="11784" max="11784" width="7.28515625" style="6" bestFit="1" customWidth="1"/>
    <col min="11785" max="11785" width="9.7109375" style="6" bestFit="1" customWidth="1"/>
    <col min="11786" max="11787" width="11.7109375" style="6" bestFit="1" customWidth="1"/>
    <col min="11788" max="11788" width="10.85546875" style="6" bestFit="1" customWidth="1"/>
    <col min="11789" max="11790" width="10.5703125" style="6" bestFit="1" customWidth="1"/>
    <col min="11791" max="11791" width="4.140625" style="6" customWidth="1"/>
    <col min="11792" max="12032" width="11.7109375" style="6"/>
    <col min="12033" max="12033" width="23.42578125" style="6" customWidth="1"/>
    <col min="12034" max="12034" width="8.42578125" style="6" customWidth="1"/>
    <col min="12035" max="12035" width="9.85546875" style="6" bestFit="1" customWidth="1"/>
    <col min="12036" max="12036" width="5.7109375" style="6" customWidth="1"/>
    <col min="12037" max="12037" width="11.7109375" style="6" bestFit="1" customWidth="1"/>
    <col min="12038" max="12038" width="4.5703125" style="6" bestFit="1" customWidth="1"/>
    <col min="12039" max="12039" width="6.85546875" style="6" customWidth="1"/>
    <col min="12040" max="12040" width="7.28515625" style="6" bestFit="1" customWidth="1"/>
    <col min="12041" max="12041" width="9.7109375" style="6" bestFit="1" customWidth="1"/>
    <col min="12042" max="12043" width="11.7109375" style="6" bestFit="1" customWidth="1"/>
    <col min="12044" max="12044" width="10.85546875" style="6" bestFit="1" customWidth="1"/>
    <col min="12045" max="12046" width="10.5703125" style="6" bestFit="1" customWidth="1"/>
    <col min="12047" max="12047" width="4.140625" style="6" customWidth="1"/>
    <col min="12048" max="12288" width="11.7109375" style="6"/>
    <col min="12289" max="12289" width="23.42578125" style="6" customWidth="1"/>
    <col min="12290" max="12290" width="8.42578125" style="6" customWidth="1"/>
    <col min="12291" max="12291" width="9.85546875" style="6" bestFit="1" customWidth="1"/>
    <col min="12292" max="12292" width="5.7109375" style="6" customWidth="1"/>
    <col min="12293" max="12293" width="11.7109375" style="6" bestFit="1" customWidth="1"/>
    <col min="12294" max="12294" width="4.5703125" style="6" bestFit="1" customWidth="1"/>
    <col min="12295" max="12295" width="6.85546875" style="6" customWidth="1"/>
    <col min="12296" max="12296" width="7.28515625" style="6" bestFit="1" customWidth="1"/>
    <col min="12297" max="12297" width="9.7109375" style="6" bestFit="1" customWidth="1"/>
    <col min="12298" max="12299" width="11.7109375" style="6" bestFit="1" customWidth="1"/>
    <col min="12300" max="12300" width="10.85546875" style="6" bestFit="1" customWidth="1"/>
    <col min="12301" max="12302" width="10.5703125" style="6" bestFit="1" customWidth="1"/>
    <col min="12303" max="12303" width="4.140625" style="6" customWidth="1"/>
    <col min="12304" max="12544" width="11.7109375" style="6"/>
    <col min="12545" max="12545" width="23.42578125" style="6" customWidth="1"/>
    <col min="12546" max="12546" width="8.42578125" style="6" customWidth="1"/>
    <col min="12547" max="12547" width="9.85546875" style="6" bestFit="1" customWidth="1"/>
    <col min="12548" max="12548" width="5.7109375" style="6" customWidth="1"/>
    <col min="12549" max="12549" width="11.7109375" style="6" bestFit="1" customWidth="1"/>
    <col min="12550" max="12550" width="4.5703125" style="6" bestFit="1" customWidth="1"/>
    <col min="12551" max="12551" width="6.85546875" style="6" customWidth="1"/>
    <col min="12552" max="12552" width="7.28515625" style="6" bestFit="1" customWidth="1"/>
    <col min="12553" max="12553" width="9.7109375" style="6" bestFit="1" customWidth="1"/>
    <col min="12554" max="12555" width="11.7109375" style="6" bestFit="1" customWidth="1"/>
    <col min="12556" max="12556" width="10.85546875" style="6" bestFit="1" customWidth="1"/>
    <col min="12557" max="12558" width="10.5703125" style="6" bestFit="1" customWidth="1"/>
    <col min="12559" max="12559" width="4.140625" style="6" customWidth="1"/>
    <col min="12560" max="12800" width="11.7109375" style="6"/>
    <col min="12801" max="12801" width="23.42578125" style="6" customWidth="1"/>
    <col min="12802" max="12802" width="8.42578125" style="6" customWidth="1"/>
    <col min="12803" max="12803" width="9.85546875" style="6" bestFit="1" customWidth="1"/>
    <col min="12804" max="12804" width="5.7109375" style="6" customWidth="1"/>
    <col min="12805" max="12805" width="11.7109375" style="6" bestFit="1" customWidth="1"/>
    <col min="12806" max="12806" width="4.5703125" style="6" bestFit="1" customWidth="1"/>
    <col min="12807" max="12807" width="6.85546875" style="6" customWidth="1"/>
    <col min="12808" max="12808" width="7.28515625" style="6" bestFit="1" customWidth="1"/>
    <col min="12809" max="12809" width="9.7109375" style="6" bestFit="1" customWidth="1"/>
    <col min="12810" max="12811" width="11.7109375" style="6" bestFit="1" customWidth="1"/>
    <col min="12812" max="12812" width="10.85546875" style="6" bestFit="1" customWidth="1"/>
    <col min="12813" max="12814" width="10.5703125" style="6" bestFit="1" customWidth="1"/>
    <col min="12815" max="12815" width="4.140625" style="6" customWidth="1"/>
    <col min="12816" max="13056" width="11.7109375" style="6"/>
    <col min="13057" max="13057" width="23.42578125" style="6" customWidth="1"/>
    <col min="13058" max="13058" width="8.42578125" style="6" customWidth="1"/>
    <col min="13059" max="13059" width="9.85546875" style="6" bestFit="1" customWidth="1"/>
    <col min="13060" max="13060" width="5.7109375" style="6" customWidth="1"/>
    <col min="13061" max="13061" width="11.7109375" style="6" bestFit="1" customWidth="1"/>
    <col min="13062" max="13062" width="4.5703125" style="6" bestFit="1" customWidth="1"/>
    <col min="13063" max="13063" width="6.85546875" style="6" customWidth="1"/>
    <col min="13064" max="13064" width="7.28515625" style="6" bestFit="1" customWidth="1"/>
    <col min="13065" max="13065" width="9.7109375" style="6" bestFit="1" customWidth="1"/>
    <col min="13066" max="13067" width="11.7109375" style="6" bestFit="1" customWidth="1"/>
    <col min="13068" max="13068" width="10.85546875" style="6" bestFit="1" customWidth="1"/>
    <col min="13069" max="13070" width="10.5703125" style="6" bestFit="1" customWidth="1"/>
    <col min="13071" max="13071" width="4.140625" style="6" customWidth="1"/>
    <col min="13072" max="13312" width="11.7109375" style="6"/>
    <col min="13313" max="13313" width="23.42578125" style="6" customWidth="1"/>
    <col min="13314" max="13314" width="8.42578125" style="6" customWidth="1"/>
    <col min="13315" max="13315" width="9.85546875" style="6" bestFit="1" customWidth="1"/>
    <col min="13316" max="13316" width="5.7109375" style="6" customWidth="1"/>
    <col min="13317" max="13317" width="11.7109375" style="6" bestFit="1" customWidth="1"/>
    <col min="13318" max="13318" width="4.5703125" style="6" bestFit="1" customWidth="1"/>
    <col min="13319" max="13319" width="6.85546875" style="6" customWidth="1"/>
    <col min="13320" max="13320" width="7.28515625" style="6" bestFit="1" customWidth="1"/>
    <col min="13321" max="13321" width="9.7109375" style="6" bestFit="1" customWidth="1"/>
    <col min="13322" max="13323" width="11.7109375" style="6" bestFit="1" customWidth="1"/>
    <col min="13324" max="13324" width="10.85546875" style="6" bestFit="1" customWidth="1"/>
    <col min="13325" max="13326" width="10.5703125" style="6" bestFit="1" customWidth="1"/>
    <col min="13327" max="13327" width="4.140625" style="6" customWidth="1"/>
    <col min="13328" max="13568" width="11.7109375" style="6"/>
    <col min="13569" max="13569" width="23.42578125" style="6" customWidth="1"/>
    <col min="13570" max="13570" width="8.42578125" style="6" customWidth="1"/>
    <col min="13571" max="13571" width="9.85546875" style="6" bestFit="1" customWidth="1"/>
    <col min="13572" max="13572" width="5.7109375" style="6" customWidth="1"/>
    <col min="13573" max="13573" width="11.7109375" style="6" bestFit="1" customWidth="1"/>
    <col min="13574" max="13574" width="4.5703125" style="6" bestFit="1" customWidth="1"/>
    <col min="13575" max="13575" width="6.85546875" style="6" customWidth="1"/>
    <col min="13576" max="13576" width="7.28515625" style="6" bestFit="1" customWidth="1"/>
    <col min="13577" max="13577" width="9.7109375" style="6" bestFit="1" customWidth="1"/>
    <col min="13578" max="13579" width="11.7109375" style="6" bestFit="1" customWidth="1"/>
    <col min="13580" max="13580" width="10.85546875" style="6" bestFit="1" customWidth="1"/>
    <col min="13581" max="13582" width="10.5703125" style="6" bestFit="1" customWidth="1"/>
    <col min="13583" max="13583" width="4.140625" style="6" customWidth="1"/>
    <col min="13584" max="13824" width="11.7109375" style="6"/>
    <col min="13825" max="13825" width="23.42578125" style="6" customWidth="1"/>
    <col min="13826" max="13826" width="8.42578125" style="6" customWidth="1"/>
    <col min="13827" max="13827" width="9.85546875" style="6" bestFit="1" customWidth="1"/>
    <col min="13828" max="13828" width="5.7109375" style="6" customWidth="1"/>
    <col min="13829" max="13829" width="11.7109375" style="6" bestFit="1" customWidth="1"/>
    <col min="13830" max="13830" width="4.5703125" style="6" bestFit="1" customWidth="1"/>
    <col min="13831" max="13831" width="6.85546875" style="6" customWidth="1"/>
    <col min="13832" max="13832" width="7.28515625" style="6" bestFit="1" customWidth="1"/>
    <col min="13833" max="13833" width="9.7109375" style="6" bestFit="1" customWidth="1"/>
    <col min="13834" max="13835" width="11.7109375" style="6" bestFit="1" customWidth="1"/>
    <col min="13836" max="13836" width="10.85546875" style="6" bestFit="1" customWidth="1"/>
    <col min="13837" max="13838" width="10.5703125" style="6" bestFit="1" customWidth="1"/>
    <col min="13839" max="13839" width="4.140625" style="6" customWidth="1"/>
    <col min="13840" max="14080" width="11.7109375" style="6"/>
    <col min="14081" max="14081" width="23.42578125" style="6" customWidth="1"/>
    <col min="14082" max="14082" width="8.42578125" style="6" customWidth="1"/>
    <col min="14083" max="14083" width="9.85546875" style="6" bestFit="1" customWidth="1"/>
    <col min="14084" max="14084" width="5.7109375" style="6" customWidth="1"/>
    <col min="14085" max="14085" width="11.7109375" style="6" bestFit="1" customWidth="1"/>
    <col min="14086" max="14086" width="4.5703125" style="6" bestFit="1" customWidth="1"/>
    <col min="14087" max="14087" width="6.85546875" style="6" customWidth="1"/>
    <col min="14088" max="14088" width="7.28515625" style="6" bestFit="1" customWidth="1"/>
    <col min="14089" max="14089" width="9.7109375" style="6" bestFit="1" customWidth="1"/>
    <col min="14090" max="14091" width="11.7109375" style="6" bestFit="1" customWidth="1"/>
    <col min="14092" max="14092" width="10.85546875" style="6" bestFit="1" customWidth="1"/>
    <col min="14093" max="14094" width="10.5703125" style="6" bestFit="1" customWidth="1"/>
    <col min="14095" max="14095" width="4.140625" style="6" customWidth="1"/>
    <col min="14096" max="14336" width="11.7109375" style="6"/>
    <col min="14337" max="14337" width="23.42578125" style="6" customWidth="1"/>
    <col min="14338" max="14338" width="8.42578125" style="6" customWidth="1"/>
    <col min="14339" max="14339" width="9.85546875" style="6" bestFit="1" customWidth="1"/>
    <col min="14340" max="14340" width="5.7109375" style="6" customWidth="1"/>
    <col min="14341" max="14341" width="11.7109375" style="6" bestFit="1" customWidth="1"/>
    <col min="14342" max="14342" width="4.5703125" style="6" bestFit="1" customWidth="1"/>
    <col min="14343" max="14343" width="6.85546875" style="6" customWidth="1"/>
    <col min="14344" max="14344" width="7.28515625" style="6" bestFit="1" customWidth="1"/>
    <col min="14345" max="14345" width="9.7109375" style="6" bestFit="1" customWidth="1"/>
    <col min="14346" max="14347" width="11.7109375" style="6" bestFit="1" customWidth="1"/>
    <col min="14348" max="14348" width="10.85546875" style="6" bestFit="1" customWidth="1"/>
    <col min="14349" max="14350" width="10.5703125" style="6" bestFit="1" customWidth="1"/>
    <col min="14351" max="14351" width="4.140625" style="6" customWidth="1"/>
    <col min="14352" max="14592" width="11.7109375" style="6"/>
    <col min="14593" max="14593" width="23.42578125" style="6" customWidth="1"/>
    <col min="14594" max="14594" width="8.42578125" style="6" customWidth="1"/>
    <col min="14595" max="14595" width="9.85546875" style="6" bestFit="1" customWidth="1"/>
    <col min="14596" max="14596" width="5.7109375" style="6" customWidth="1"/>
    <col min="14597" max="14597" width="11.7109375" style="6" bestFit="1" customWidth="1"/>
    <col min="14598" max="14598" width="4.5703125" style="6" bestFit="1" customWidth="1"/>
    <col min="14599" max="14599" width="6.85546875" style="6" customWidth="1"/>
    <col min="14600" max="14600" width="7.28515625" style="6" bestFit="1" customWidth="1"/>
    <col min="14601" max="14601" width="9.7109375" style="6" bestFit="1" customWidth="1"/>
    <col min="14602" max="14603" width="11.7109375" style="6" bestFit="1" customWidth="1"/>
    <col min="14604" max="14604" width="10.85546875" style="6" bestFit="1" customWidth="1"/>
    <col min="14605" max="14606" width="10.5703125" style="6" bestFit="1" customWidth="1"/>
    <col min="14607" max="14607" width="4.140625" style="6" customWidth="1"/>
    <col min="14608" max="14848" width="11.7109375" style="6"/>
    <col min="14849" max="14849" width="23.42578125" style="6" customWidth="1"/>
    <col min="14850" max="14850" width="8.42578125" style="6" customWidth="1"/>
    <col min="14851" max="14851" width="9.85546875" style="6" bestFit="1" customWidth="1"/>
    <col min="14852" max="14852" width="5.7109375" style="6" customWidth="1"/>
    <col min="14853" max="14853" width="11.7109375" style="6" bestFit="1" customWidth="1"/>
    <col min="14854" max="14854" width="4.5703125" style="6" bestFit="1" customWidth="1"/>
    <col min="14855" max="14855" width="6.85546875" style="6" customWidth="1"/>
    <col min="14856" max="14856" width="7.28515625" style="6" bestFit="1" customWidth="1"/>
    <col min="14857" max="14857" width="9.7109375" style="6" bestFit="1" customWidth="1"/>
    <col min="14858" max="14859" width="11.7109375" style="6" bestFit="1" customWidth="1"/>
    <col min="14860" max="14860" width="10.85546875" style="6" bestFit="1" customWidth="1"/>
    <col min="14861" max="14862" width="10.5703125" style="6" bestFit="1" customWidth="1"/>
    <col min="14863" max="14863" width="4.140625" style="6" customWidth="1"/>
    <col min="14864" max="15104" width="11.7109375" style="6"/>
    <col min="15105" max="15105" width="23.42578125" style="6" customWidth="1"/>
    <col min="15106" max="15106" width="8.42578125" style="6" customWidth="1"/>
    <col min="15107" max="15107" width="9.85546875" style="6" bestFit="1" customWidth="1"/>
    <col min="15108" max="15108" width="5.7109375" style="6" customWidth="1"/>
    <col min="15109" max="15109" width="11.7109375" style="6" bestFit="1" customWidth="1"/>
    <col min="15110" max="15110" width="4.5703125" style="6" bestFit="1" customWidth="1"/>
    <col min="15111" max="15111" width="6.85546875" style="6" customWidth="1"/>
    <col min="15112" max="15112" width="7.28515625" style="6" bestFit="1" customWidth="1"/>
    <col min="15113" max="15113" width="9.7109375" style="6" bestFit="1" customWidth="1"/>
    <col min="15114" max="15115" width="11.7109375" style="6" bestFit="1" customWidth="1"/>
    <col min="15116" max="15116" width="10.85546875" style="6" bestFit="1" customWidth="1"/>
    <col min="15117" max="15118" width="10.5703125" style="6" bestFit="1" customWidth="1"/>
    <col min="15119" max="15119" width="4.140625" style="6" customWidth="1"/>
    <col min="15120" max="15360" width="11.7109375" style="6"/>
    <col min="15361" max="15361" width="23.42578125" style="6" customWidth="1"/>
    <col min="15362" max="15362" width="8.42578125" style="6" customWidth="1"/>
    <col min="15363" max="15363" width="9.85546875" style="6" bestFit="1" customWidth="1"/>
    <col min="15364" max="15364" width="5.7109375" style="6" customWidth="1"/>
    <col min="15365" max="15365" width="11.7109375" style="6" bestFit="1" customWidth="1"/>
    <col min="15366" max="15366" width="4.5703125" style="6" bestFit="1" customWidth="1"/>
    <col min="15367" max="15367" width="6.85546875" style="6" customWidth="1"/>
    <col min="15368" max="15368" width="7.28515625" style="6" bestFit="1" customWidth="1"/>
    <col min="15369" max="15369" width="9.7109375" style="6" bestFit="1" customWidth="1"/>
    <col min="15370" max="15371" width="11.7109375" style="6" bestFit="1" customWidth="1"/>
    <col min="15372" max="15372" width="10.85546875" style="6" bestFit="1" customWidth="1"/>
    <col min="15373" max="15374" width="10.5703125" style="6" bestFit="1" customWidth="1"/>
    <col min="15375" max="15375" width="4.140625" style="6" customWidth="1"/>
    <col min="15376" max="15616" width="11.7109375" style="6"/>
    <col min="15617" max="15617" width="23.42578125" style="6" customWidth="1"/>
    <col min="15618" max="15618" width="8.42578125" style="6" customWidth="1"/>
    <col min="15619" max="15619" width="9.85546875" style="6" bestFit="1" customWidth="1"/>
    <col min="15620" max="15620" width="5.7109375" style="6" customWidth="1"/>
    <col min="15621" max="15621" width="11.7109375" style="6" bestFit="1" customWidth="1"/>
    <col min="15622" max="15622" width="4.5703125" style="6" bestFit="1" customWidth="1"/>
    <col min="15623" max="15623" width="6.85546875" style="6" customWidth="1"/>
    <col min="15624" max="15624" width="7.28515625" style="6" bestFit="1" customWidth="1"/>
    <col min="15625" max="15625" width="9.7109375" style="6" bestFit="1" customWidth="1"/>
    <col min="15626" max="15627" width="11.7109375" style="6" bestFit="1" customWidth="1"/>
    <col min="15628" max="15628" width="10.85546875" style="6" bestFit="1" customWidth="1"/>
    <col min="15629" max="15630" width="10.5703125" style="6" bestFit="1" customWidth="1"/>
    <col min="15631" max="15631" width="4.140625" style="6" customWidth="1"/>
    <col min="15632" max="15872" width="11.7109375" style="6"/>
    <col min="15873" max="15873" width="23.42578125" style="6" customWidth="1"/>
    <col min="15874" max="15874" width="8.42578125" style="6" customWidth="1"/>
    <col min="15875" max="15875" width="9.85546875" style="6" bestFit="1" customWidth="1"/>
    <col min="15876" max="15876" width="5.7109375" style="6" customWidth="1"/>
    <col min="15877" max="15877" width="11.7109375" style="6" bestFit="1" customWidth="1"/>
    <col min="15878" max="15878" width="4.5703125" style="6" bestFit="1" customWidth="1"/>
    <col min="15879" max="15879" width="6.85546875" style="6" customWidth="1"/>
    <col min="15880" max="15880" width="7.28515625" style="6" bestFit="1" customWidth="1"/>
    <col min="15881" max="15881" width="9.7109375" style="6" bestFit="1" customWidth="1"/>
    <col min="15882" max="15883" width="11.7109375" style="6" bestFit="1" customWidth="1"/>
    <col min="15884" max="15884" width="10.85546875" style="6" bestFit="1" customWidth="1"/>
    <col min="15885" max="15886" width="10.5703125" style="6" bestFit="1" customWidth="1"/>
    <col min="15887" max="15887" width="4.140625" style="6" customWidth="1"/>
    <col min="15888" max="16128" width="11.7109375" style="6"/>
    <col min="16129" max="16129" width="23.42578125" style="6" customWidth="1"/>
    <col min="16130" max="16130" width="8.42578125" style="6" customWidth="1"/>
    <col min="16131" max="16131" width="9.85546875" style="6" bestFit="1" customWidth="1"/>
    <col min="16132" max="16132" width="5.7109375" style="6" customWidth="1"/>
    <col min="16133" max="16133" width="11.7109375" style="6" bestFit="1" customWidth="1"/>
    <col min="16134" max="16134" width="4.5703125" style="6" bestFit="1" customWidth="1"/>
    <col min="16135" max="16135" width="6.85546875" style="6" customWidth="1"/>
    <col min="16136" max="16136" width="7.28515625" style="6" bestFit="1" customWidth="1"/>
    <col min="16137" max="16137" width="9.7109375" style="6" bestFit="1" customWidth="1"/>
    <col min="16138" max="16139" width="11.7109375" style="6" bestFit="1" customWidth="1"/>
    <col min="16140" max="16140" width="10.85546875" style="6" bestFit="1" customWidth="1"/>
    <col min="16141" max="16142" width="10.5703125" style="6" bestFit="1" customWidth="1"/>
    <col min="16143" max="16143" width="4.140625" style="6" customWidth="1"/>
    <col min="16144" max="16384" width="11.7109375" style="6"/>
  </cols>
  <sheetData>
    <row r="1" spans="1:15" x14ac:dyDescent="0.2">
      <c r="A1" s="1" t="s">
        <v>0</v>
      </c>
      <c r="B1" s="2"/>
      <c r="D1" s="4"/>
      <c r="E1" s="5"/>
    </row>
    <row r="2" spans="1:15" x14ac:dyDescent="0.2">
      <c r="A2" s="1" t="s">
        <v>1</v>
      </c>
      <c r="B2" s="2"/>
      <c r="D2" s="4"/>
      <c r="E2" s="5"/>
    </row>
    <row r="3" spans="1:15" x14ac:dyDescent="0.2">
      <c r="A3" s="8" t="s">
        <v>867</v>
      </c>
      <c r="F3" s="6" t="s">
        <v>3</v>
      </c>
    </row>
    <row r="4" spans="1:15" x14ac:dyDescent="0.2">
      <c r="A4" s="10"/>
      <c r="B4" s="2"/>
      <c r="C4" s="2"/>
      <c r="D4" s="10"/>
      <c r="E4" s="11"/>
      <c r="F4" s="10" t="s">
        <v>3</v>
      </c>
      <c r="G4" s="10"/>
      <c r="H4" s="10"/>
      <c r="I4" s="10"/>
      <c r="J4" s="12"/>
      <c r="K4" s="12"/>
      <c r="L4" s="12"/>
      <c r="M4" s="12"/>
      <c r="N4" s="12"/>
      <c r="O4" s="10"/>
    </row>
    <row r="5" spans="1:15" ht="24.75" customHeight="1" x14ac:dyDescent="0.2">
      <c r="A5" s="306" t="s">
        <v>4</v>
      </c>
      <c r="B5" s="307" t="s">
        <v>5</v>
      </c>
      <c r="C5" s="307"/>
      <c r="D5" s="308" t="s">
        <v>6</v>
      </c>
      <c r="E5" s="309"/>
      <c r="F5" s="310" t="s">
        <v>7</v>
      </c>
      <c r="G5" s="310" t="s">
        <v>8</v>
      </c>
      <c r="H5" s="310" t="s">
        <v>9</v>
      </c>
      <c r="I5" s="310" t="s">
        <v>10</v>
      </c>
      <c r="J5" s="734" t="s">
        <v>11</v>
      </c>
      <c r="K5" s="734"/>
      <c r="L5" s="621" t="s">
        <v>12</v>
      </c>
      <c r="M5" s="621" t="s">
        <v>13</v>
      </c>
      <c r="N5" s="622" t="s">
        <v>14</v>
      </c>
    </row>
    <row r="6" spans="1:15" ht="12.75" customHeight="1" x14ac:dyDescent="0.2">
      <c r="A6" s="312"/>
      <c r="B6" s="313"/>
      <c r="C6" s="313"/>
      <c r="D6" s="314"/>
      <c r="E6" s="315"/>
      <c r="F6" s="314"/>
      <c r="G6" s="313" t="s">
        <v>15</v>
      </c>
      <c r="H6" s="313" t="s">
        <v>16</v>
      </c>
      <c r="I6" s="316" t="s">
        <v>17</v>
      </c>
      <c r="J6" s="623" t="s">
        <v>18</v>
      </c>
      <c r="K6" s="623" t="s">
        <v>19</v>
      </c>
      <c r="L6" s="624" t="s">
        <v>20</v>
      </c>
      <c r="M6" s="624" t="s">
        <v>21</v>
      </c>
      <c r="N6" s="625" t="s">
        <v>22</v>
      </c>
    </row>
    <row r="7" spans="1:15" ht="12.75" customHeight="1" x14ac:dyDescent="0.2">
      <c r="A7" s="312"/>
      <c r="B7" s="313" t="s">
        <v>23</v>
      </c>
      <c r="C7" s="313" t="s">
        <v>24</v>
      </c>
      <c r="D7" s="318"/>
      <c r="E7" s="319" t="s">
        <v>25</v>
      </c>
      <c r="F7" s="314"/>
      <c r="G7" s="313" t="s">
        <v>26</v>
      </c>
      <c r="H7" s="313" t="s">
        <v>27</v>
      </c>
      <c r="I7" s="313" t="s">
        <v>28</v>
      </c>
      <c r="J7" s="623" t="s">
        <v>29</v>
      </c>
      <c r="K7" s="623" t="s">
        <v>30</v>
      </c>
      <c r="L7" s="624" t="s">
        <v>31</v>
      </c>
      <c r="M7" s="624" t="s">
        <v>32</v>
      </c>
      <c r="N7" s="626"/>
    </row>
    <row r="8" spans="1:15" x14ac:dyDescent="0.2">
      <c r="A8" s="321" t="s">
        <v>868</v>
      </c>
      <c r="B8" s="322"/>
      <c r="C8" s="665">
        <v>22881.05</v>
      </c>
      <c r="D8" s="323"/>
      <c r="E8" s="322"/>
      <c r="F8" s="322" t="s">
        <v>869</v>
      </c>
      <c r="G8" s="322">
        <v>480.39</v>
      </c>
      <c r="H8" s="324"/>
      <c r="I8" s="324"/>
      <c r="J8" s="627"/>
      <c r="K8" s="627"/>
      <c r="L8" s="628" t="s">
        <v>35</v>
      </c>
      <c r="M8" s="627" t="s">
        <v>22</v>
      </c>
      <c r="N8" s="629"/>
    </row>
    <row r="9" spans="1:15" x14ac:dyDescent="0.2">
      <c r="A9" s="10"/>
      <c r="B9" s="2"/>
      <c r="C9" s="39"/>
      <c r="D9" s="10"/>
      <c r="E9" s="11"/>
      <c r="F9" s="10"/>
      <c r="G9" s="2"/>
      <c r="H9" s="2"/>
      <c r="I9" s="2"/>
      <c r="J9" s="40"/>
      <c r="K9" s="12"/>
      <c r="L9" s="12"/>
      <c r="M9" s="12"/>
      <c r="N9" s="12"/>
      <c r="O9" s="10"/>
    </row>
    <row r="10" spans="1:15" x14ac:dyDescent="0.2">
      <c r="A10" s="41" t="s">
        <v>36</v>
      </c>
      <c r="B10" s="2">
        <v>193</v>
      </c>
      <c r="C10" s="2" t="s">
        <v>37</v>
      </c>
      <c r="D10" s="2" t="s">
        <v>38</v>
      </c>
      <c r="E10" s="42">
        <v>163</v>
      </c>
      <c r="F10" s="43" t="s">
        <v>39</v>
      </c>
      <c r="G10" s="44">
        <v>6.5</v>
      </c>
      <c r="H10" s="2" t="s">
        <v>40</v>
      </c>
      <c r="I10" s="45">
        <v>11.5</v>
      </c>
      <c r="J10" s="46">
        <v>163000</v>
      </c>
      <c r="K10" s="46">
        <v>0</v>
      </c>
      <c r="L10" s="46">
        <v>0</v>
      </c>
      <c r="M10" s="46">
        <v>0</v>
      </c>
      <c r="N10" s="46">
        <v>0</v>
      </c>
    </row>
    <row r="11" spans="1:15" x14ac:dyDescent="0.2">
      <c r="A11" s="41" t="s">
        <v>36</v>
      </c>
      <c r="B11" s="2">
        <v>193</v>
      </c>
      <c r="C11" s="2" t="s">
        <v>37</v>
      </c>
      <c r="D11" s="2" t="s">
        <v>38</v>
      </c>
      <c r="E11" s="42">
        <v>139</v>
      </c>
      <c r="F11" s="43" t="s">
        <v>41</v>
      </c>
      <c r="G11" s="44">
        <v>6.3</v>
      </c>
      <c r="H11" s="2" t="s">
        <v>40</v>
      </c>
      <c r="I11" s="45">
        <v>24.5</v>
      </c>
      <c r="J11" s="46">
        <v>139000</v>
      </c>
      <c r="K11" s="46">
        <v>81938.28</v>
      </c>
      <c r="L11" s="46">
        <v>1874834</v>
      </c>
      <c r="M11" s="46">
        <v>48043</v>
      </c>
      <c r="N11" s="46">
        <v>1922877</v>
      </c>
    </row>
    <row r="12" spans="1:15" x14ac:dyDescent="0.2">
      <c r="A12" s="41" t="s">
        <v>36</v>
      </c>
      <c r="B12" s="2">
        <v>199</v>
      </c>
      <c r="C12" s="2" t="s">
        <v>42</v>
      </c>
      <c r="D12" s="2" t="s">
        <v>38</v>
      </c>
      <c r="E12" s="42">
        <v>168</v>
      </c>
      <c r="F12" s="43" t="s">
        <v>43</v>
      </c>
      <c r="G12" s="44">
        <v>6.5</v>
      </c>
      <c r="H12" s="2" t="s">
        <v>40</v>
      </c>
      <c r="I12" s="45">
        <v>11.5</v>
      </c>
      <c r="J12" s="46">
        <v>168000</v>
      </c>
      <c r="K12" s="46">
        <v>0</v>
      </c>
      <c r="L12" s="46">
        <v>0</v>
      </c>
      <c r="M12" s="46">
        <v>0</v>
      </c>
      <c r="N12" s="46">
        <v>0</v>
      </c>
    </row>
    <row r="13" spans="1:15" x14ac:dyDescent="0.2">
      <c r="A13" s="41" t="s">
        <v>36</v>
      </c>
      <c r="B13" s="2">
        <v>199</v>
      </c>
      <c r="C13" s="2" t="s">
        <v>42</v>
      </c>
      <c r="D13" s="2" t="s">
        <v>38</v>
      </c>
      <c r="E13" s="42">
        <v>143</v>
      </c>
      <c r="F13" s="43" t="s">
        <v>44</v>
      </c>
      <c r="G13" s="44">
        <v>6.3</v>
      </c>
      <c r="H13" s="2" t="s">
        <v>40</v>
      </c>
      <c r="I13" s="45">
        <v>24.5</v>
      </c>
      <c r="J13" s="46">
        <v>143000</v>
      </c>
      <c r="K13" s="46">
        <v>90733.3</v>
      </c>
      <c r="L13" s="46">
        <v>2076073</v>
      </c>
      <c r="M13" s="46">
        <v>53198</v>
      </c>
      <c r="N13" s="46">
        <v>2129271</v>
      </c>
    </row>
    <row r="14" spans="1:15" x14ac:dyDescent="0.2">
      <c r="A14" s="41" t="s">
        <v>36</v>
      </c>
      <c r="B14" s="2">
        <v>202</v>
      </c>
      <c r="C14" s="2" t="s">
        <v>45</v>
      </c>
      <c r="D14" s="2" t="s">
        <v>38</v>
      </c>
      <c r="E14" s="42">
        <v>230</v>
      </c>
      <c r="F14" s="43" t="s">
        <v>46</v>
      </c>
      <c r="G14" s="44">
        <v>7.4</v>
      </c>
      <c r="H14" s="2" t="s">
        <v>40</v>
      </c>
      <c r="I14" s="45">
        <v>5</v>
      </c>
      <c r="J14" s="46">
        <v>230000</v>
      </c>
      <c r="K14" s="46">
        <v>0</v>
      </c>
      <c r="L14" s="46">
        <v>0</v>
      </c>
      <c r="M14" s="46">
        <v>0</v>
      </c>
      <c r="N14" s="46">
        <v>0</v>
      </c>
    </row>
    <row r="15" spans="1:15" x14ac:dyDescent="0.2">
      <c r="A15" s="41" t="s">
        <v>47</v>
      </c>
      <c r="B15" s="2">
        <v>202</v>
      </c>
      <c r="C15" s="2" t="s">
        <v>45</v>
      </c>
      <c r="D15" s="2" t="s">
        <v>38</v>
      </c>
      <c r="E15" s="42">
        <v>317</v>
      </c>
      <c r="F15" s="43" t="s">
        <v>48</v>
      </c>
      <c r="G15" s="44">
        <v>7.4</v>
      </c>
      <c r="H15" s="2" t="s">
        <v>40</v>
      </c>
      <c r="I15" s="45">
        <v>20</v>
      </c>
      <c r="J15" s="46">
        <v>317000</v>
      </c>
      <c r="K15" s="46">
        <v>138989.62</v>
      </c>
      <c r="L15" s="46">
        <v>3180228</v>
      </c>
      <c r="M15" s="46">
        <v>95470</v>
      </c>
      <c r="N15" s="46">
        <v>3275698</v>
      </c>
    </row>
    <row r="16" spans="1:15" x14ac:dyDescent="0.2">
      <c r="A16" s="41" t="s">
        <v>49</v>
      </c>
      <c r="B16" s="2">
        <v>211</v>
      </c>
      <c r="C16" s="2" t="s">
        <v>50</v>
      </c>
      <c r="D16" s="2" t="s">
        <v>38</v>
      </c>
      <c r="E16" s="42">
        <v>290</v>
      </c>
      <c r="F16" s="2" t="s">
        <v>51</v>
      </c>
      <c r="G16" s="44">
        <v>6.9</v>
      </c>
      <c r="H16" s="2" t="s">
        <v>40</v>
      </c>
      <c r="I16" s="45">
        <v>20</v>
      </c>
      <c r="J16" s="46">
        <v>290000</v>
      </c>
      <c r="K16" s="47">
        <v>82206.3</v>
      </c>
      <c r="L16" s="48">
        <v>1880966</v>
      </c>
      <c r="M16" s="48">
        <v>14699</v>
      </c>
      <c r="N16" s="47">
        <v>1895665</v>
      </c>
    </row>
    <row r="17" spans="1:14" ht="12" customHeight="1" x14ac:dyDescent="0.2">
      <c r="A17" s="41" t="s">
        <v>49</v>
      </c>
      <c r="B17" s="2">
        <v>211</v>
      </c>
      <c r="C17" s="2" t="s">
        <v>50</v>
      </c>
      <c r="D17" s="2" t="s">
        <v>38</v>
      </c>
      <c r="E17" s="42">
        <v>128</v>
      </c>
      <c r="F17" s="2" t="s">
        <v>52</v>
      </c>
      <c r="G17" s="44">
        <v>6.9</v>
      </c>
      <c r="H17" s="2" t="s">
        <v>40</v>
      </c>
      <c r="I17" s="45">
        <v>20</v>
      </c>
      <c r="J17" s="46">
        <v>128000</v>
      </c>
      <c r="K17" s="47">
        <v>35372.199999999997</v>
      </c>
      <c r="L17" s="48">
        <v>809353</v>
      </c>
      <c r="M17" s="48">
        <v>6325</v>
      </c>
      <c r="N17" s="47">
        <v>815678</v>
      </c>
    </row>
    <row r="18" spans="1:14" x14ac:dyDescent="0.2">
      <c r="A18" s="41" t="s">
        <v>53</v>
      </c>
      <c r="B18" s="2">
        <v>211</v>
      </c>
      <c r="C18" s="2" t="s">
        <v>50</v>
      </c>
      <c r="D18" s="2" t="s">
        <v>38</v>
      </c>
      <c r="E18" s="42">
        <v>22</v>
      </c>
      <c r="F18" s="2" t="s">
        <v>54</v>
      </c>
      <c r="G18" s="44">
        <v>6.9</v>
      </c>
      <c r="H18" s="2" t="s">
        <v>40</v>
      </c>
      <c r="I18" s="45">
        <v>20</v>
      </c>
      <c r="J18" s="46">
        <v>22000</v>
      </c>
      <c r="K18" s="47">
        <v>53962.48</v>
      </c>
      <c r="L18" s="48">
        <v>1234718</v>
      </c>
      <c r="M18" s="48">
        <v>9649</v>
      </c>
      <c r="N18" s="47">
        <v>1244367</v>
      </c>
    </row>
    <row r="19" spans="1:14" x14ac:dyDescent="0.2">
      <c r="A19" s="41"/>
      <c r="B19" s="2"/>
      <c r="C19" s="2"/>
      <c r="D19" s="2"/>
      <c r="E19" s="42"/>
      <c r="F19" s="2"/>
      <c r="G19" s="44"/>
      <c r="H19" s="2"/>
      <c r="I19" s="45"/>
      <c r="J19" s="46"/>
      <c r="K19" s="46"/>
      <c r="L19" s="46"/>
      <c r="M19" s="46"/>
      <c r="N19" s="46"/>
    </row>
    <row r="20" spans="1:14" x14ac:dyDescent="0.2">
      <c r="A20" s="41" t="s">
        <v>49</v>
      </c>
      <c r="B20" s="2">
        <v>221</v>
      </c>
      <c r="C20" s="2" t="s">
        <v>55</v>
      </c>
      <c r="D20" s="2" t="s">
        <v>38</v>
      </c>
      <c r="E20" s="42">
        <v>330</v>
      </c>
      <c r="F20" s="2" t="s">
        <v>56</v>
      </c>
      <c r="G20" s="44">
        <v>7.4</v>
      </c>
      <c r="H20" s="2" t="s">
        <v>57</v>
      </c>
      <c r="I20" s="45">
        <v>20</v>
      </c>
      <c r="J20" s="46">
        <v>330000</v>
      </c>
      <c r="K20" s="49">
        <v>186635.28</v>
      </c>
      <c r="L20" s="46">
        <v>4270411</v>
      </c>
      <c r="M20" s="46">
        <v>35717</v>
      </c>
      <c r="N20" s="50">
        <v>4306128</v>
      </c>
    </row>
    <row r="21" spans="1:14" x14ac:dyDescent="0.2">
      <c r="A21" s="41" t="s">
        <v>49</v>
      </c>
      <c r="B21" s="2">
        <v>221</v>
      </c>
      <c r="C21" s="2" t="s">
        <v>55</v>
      </c>
      <c r="D21" s="2" t="s">
        <v>38</v>
      </c>
      <c r="E21" s="42">
        <v>43</v>
      </c>
      <c r="F21" s="2" t="s">
        <v>58</v>
      </c>
      <c r="G21" s="44">
        <v>7.4</v>
      </c>
      <c r="H21" s="2" t="s">
        <v>57</v>
      </c>
      <c r="I21" s="45">
        <v>20</v>
      </c>
      <c r="J21" s="46">
        <v>43000</v>
      </c>
      <c r="K21" s="49">
        <v>23928</v>
      </c>
      <c r="L21" s="46">
        <v>547498</v>
      </c>
      <c r="M21" s="51">
        <v>4579</v>
      </c>
      <c r="N21" s="50">
        <v>552077</v>
      </c>
    </row>
    <row r="22" spans="1:14" x14ac:dyDescent="0.2">
      <c r="A22" s="41" t="s">
        <v>49</v>
      </c>
      <c r="B22" s="2">
        <v>221</v>
      </c>
      <c r="C22" s="2" t="s">
        <v>55</v>
      </c>
      <c r="D22" s="2" t="s">
        <v>38</v>
      </c>
      <c r="E22" s="42">
        <v>240</v>
      </c>
      <c r="F22" s="2" t="s">
        <v>59</v>
      </c>
      <c r="G22" s="44">
        <v>7.4</v>
      </c>
      <c r="H22" s="2" t="s">
        <v>57</v>
      </c>
      <c r="I22" s="45">
        <v>12</v>
      </c>
      <c r="J22" s="46">
        <v>240000</v>
      </c>
      <c r="K22" s="49">
        <v>0</v>
      </c>
      <c r="L22" s="46">
        <v>0</v>
      </c>
      <c r="M22" s="46">
        <v>0</v>
      </c>
      <c r="N22" s="50">
        <v>0</v>
      </c>
    </row>
    <row r="23" spans="1:14" x14ac:dyDescent="0.2">
      <c r="A23" s="41" t="s">
        <v>49</v>
      </c>
      <c r="B23" s="2">
        <v>221</v>
      </c>
      <c r="C23" s="2" t="s">
        <v>55</v>
      </c>
      <c r="D23" s="2" t="s">
        <v>38</v>
      </c>
      <c r="E23" s="42">
        <v>55</v>
      </c>
      <c r="F23" s="2" t="s">
        <v>60</v>
      </c>
      <c r="G23" s="44">
        <v>7.4</v>
      </c>
      <c r="H23" s="2" t="s">
        <v>57</v>
      </c>
      <c r="I23" s="45">
        <v>12</v>
      </c>
      <c r="J23" s="46">
        <v>55000</v>
      </c>
      <c r="K23" s="49">
        <v>0</v>
      </c>
      <c r="L23" s="46">
        <v>0</v>
      </c>
      <c r="M23" s="46">
        <v>0</v>
      </c>
      <c r="N23" s="50">
        <v>0</v>
      </c>
    </row>
    <row r="24" spans="1:14" x14ac:dyDescent="0.2">
      <c r="A24" s="41" t="s">
        <v>53</v>
      </c>
      <c r="B24" s="2">
        <v>221</v>
      </c>
      <c r="C24" s="2" t="s">
        <v>55</v>
      </c>
      <c r="D24" s="2" t="s">
        <v>38</v>
      </c>
      <c r="E24" s="42">
        <v>50</v>
      </c>
      <c r="F24" s="2" t="s">
        <v>61</v>
      </c>
      <c r="G24" s="44">
        <v>7.4</v>
      </c>
      <c r="H24" s="2" t="s">
        <v>57</v>
      </c>
      <c r="I24" s="45">
        <v>20</v>
      </c>
      <c r="J24" s="46">
        <v>50000</v>
      </c>
      <c r="K24" s="49">
        <v>127438</v>
      </c>
      <c r="L24" s="46">
        <v>2915915</v>
      </c>
      <c r="M24" s="51">
        <v>24284</v>
      </c>
      <c r="N24" s="50">
        <v>2940199</v>
      </c>
    </row>
    <row r="25" spans="1:14" x14ac:dyDescent="0.2">
      <c r="A25" s="41" t="s">
        <v>62</v>
      </c>
      <c r="B25" s="2">
        <v>225</v>
      </c>
      <c r="C25" s="2" t="s">
        <v>63</v>
      </c>
      <c r="D25" s="2" t="s">
        <v>38</v>
      </c>
      <c r="E25" s="42">
        <v>427</v>
      </c>
      <c r="F25" s="2" t="s">
        <v>64</v>
      </c>
      <c r="G25" s="44">
        <v>7.5</v>
      </c>
      <c r="H25" s="2" t="s">
        <v>65</v>
      </c>
      <c r="I25" s="45">
        <v>24</v>
      </c>
      <c r="J25" s="46">
        <v>427000</v>
      </c>
      <c r="K25" s="46">
        <v>0</v>
      </c>
      <c r="L25" s="46">
        <v>0</v>
      </c>
      <c r="M25" s="46">
        <v>0</v>
      </c>
      <c r="N25" s="46">
        <v>0</v>
      </c>
    </row>
    <row r="26" spans="1:14" x14ac:dyDescent="0.2">
      <c r="A26" s="41" t="s">
        <v>66</v>
      </c>
      <c r="B26" s="2">
        <v>225</v>
      </c>
      <c r="C26" s="2" t="s">
        <v>63</v>
      </c>
      <c r="D26" s="2" t="s">
        <v>38</v>
      </c>
      <c r="E26" s="42">
        <v>36</v>
      </c>
      <c r="F26" s="2" t="s">
        <v>67</v>
      </c>
      <c r="G26" s="44">
        <v>7.5</v>
      </c>
      <c r="H26" s="2" t="s">
        <v>65</v>
      </c>
      <c r="I26" s="45">
        <v>24</v>
      </c>
      <c r="J26" s="46">
        <v>36000</v>
      </c>
      <c r="K26" s="46">
        <v>0</v>
      </c>
      <c r="L26" s="46">
        <v>0</v>
      </c>
      <c r="M26" s="46">
        <v>0</v>
      </c>
      <c r="N26" s="46">
        <v>0</v>
      </c>
    </row>
    <row r="27" spans="1:14" x14ac:dyDescent="0.2">
      <c r="A27" s="41"/>
      <c r="B27" s="2"/>
      <c r="C27" s="2"/>
      <c r="D27" s="2"/>
      <c r="E27" s="42"/>
      <c r="F27" s="2"/>
      <c r="G27" s="44"/>
      <c r="H27" s="2"/>
      <c r="I27" s="45"/>
      <c r="J27" s="46"/>
      <c r="K27" s="46"/>
      <c r="L27" s="46"/>
      <c r="M27" s="46"/>
      <c r="N27" s="46"/>
    </row>
    <row r="28" spans="1:14" x14ac:dyDescent="0.2">
      <c r="A28" s="41" t="s">
        <v>62</v>
      </c>
      <c r="B28" s="2">
        <v>228</v>
      </c>
      <c r="C28" s="2" t="s">
        <v>68</v>
      </c>
      <c r="D28" s="2" t="s">
        <v>38</v>
      </c>
      <c r="E28" s="42">
        <v>433</v>
      </c>
      <c r="F28" s="2" t="s">
        <v>43</v>
      </c>
      <c r="G28" s="44">
        <v>7.5</v>
      </c>
      <c r="H28" s="2" t="s">
        <v>65</v>
      </c>
      <c r="I28" s="45">
        <v>21</v>
      </c>
      <c r="J28" s="46">
        <v>433000</v>
      </c>
      <c r="K28" s="46">
        <v>177528</v>
      </c>
      <c r="L28" s="46">
        <v>4062027</v>
      </c>
      <c r="M28" s="46">
        <v>124644</v>
      </c>
      <c r="N28" s="46">
        <v>4186671</v>
      </c>
    </row>
    <row r="29" spans="1:14" x14ac:dyDescent="0.2">
      <c r="A29" s="41" t="s">
        <v>66</v>
      </c>
      <c r="B29" s="2">
        <v>228</v>
      </c>
      <c r="C29" s="2" t="s">
        <v>68</v>
      </c>
      <c r="D29" s="2" t="s">
        <v>38</v>
      </c>
      <c r="E29" s="42">
        <v>60</v>
      </c>
      <c r="F29" s="2" t="s">
        <v>44</v>
      </c>
      <c r="G29" s="44">
        <v>7.5</v>
      </c>
      <c r="H29" s="2" t="s">
        <v>65</v>
      </c>
      <c r="I29" s="45">
        <v>21</v>
      </c>
      <c r="J29" s="46">
        <v>60000</v>
      </c>
      <c r="K29" s="46">
        <v>145514</v>
      </c>
      <c r="L29" s="46">
        <v>3329513</v>
      </c>
      <c r="M29" s="46">
        <v>102166</v>
      </c>
      <c r="N29" s="46">
        <v>3431679</v>
      </c>
    </row>
    <row r="30" spans="1:14" x14ac:dyDescent="0.2">
      <c r="A30" s="41" t="s">
        <v>69</v>
      </c>
      <c r="B30" s="2">
        <v>236</v>
      </c>
      <c r="C30" s="2" t="s">
        <v>70</v>
      </c>
      <c r="D30" s="2" t="s">
        <v>38</v>
      </c>
      <c r="E30" s="42">
        <v>403</v>
      </c>
      <c r="F30" s="43" t="s">
        <v>71</v>
      </c>
      <c r="G30" s="44">
        <v>7</v>
      </c>
      <c r="H30" s="2" t="s">
        <v>65</v>
      </c>
      <c r="I30" s="45">
        <v>19</v>
      </c>
      <c r="J30" s="46">
        <v>403000</v>
      </c>
      <c r="K30" s="46">
        <v>165722.95000000001</v>
      </c>
      <c r="L30" s="46">
        <v>3791915</v>
      </c>
      <c r="M30" s="46">
        <v>129760</v>
      </c>
      <c r="N30" s="46">
        <v>3921675</v>
      </c>
    </row>
    <row r="31" spans="1:14" x14ac:dyDescent="0.2">
      <c r="A31" s="41" t="s">
        <v>72</v>
      </c>
      <c r="B31" s="2">
        <v>236</v>
      </c>
      <c r="C31" s="2" t="s">
        <v>70</v>
      </c>
      <c r="D31" s="2" t="s">
        <v>38</v>
      </c>
      <c r="E31" s="42">
        <v>35.5</v>
      </c>
      <c r="F31" s="43" t="s">
        <v>73</v>
      </c>
      <c r="G31" s="44">
        <v>6.5</v>
      </c>
      <c r="H31" s="2" t="s">
        <v>65</v>
      </c>
      <c r="I31" s="45">
        <v>20</v>
      </c>
      <c r="J31" s="46">
        <v>35500</v>
      </c>
      <c r="K31" s="46">
        <v>77987.460000000006</v>
      </c>
      <c r="L31" s="46">
        <v>1784435</v>
      </c>
      <c r="M31" s="46">
        <v>0</v>
      </c>
      <c r="N31" s="46">
        <v>1784435</v>
      </c>
    </row>
    <row r="32" spans="1:14" x14ac:dyDescent="0.2">
      <c r="A32" s="41"/>
      <c r="B32" s="2"/>
      <c r="C32" s="2"/>
      <c r="D32" s="2"/>
      <c r="E32" s="42"/>
      <c r="F32" s="2"/>
      <c r="G32" s="44"/>
      <c r="H32" s="2"/>
      <c r="I32" s="45"/>
      <c r="J32" s="46"/>
      <c r="K32" s="46"/>
      <c r="L32" s="46"/>
      <c r="M32" s="46"/>
      <c r="N32" s="46"/>
    </row>
    <row r="33" spans="1:14" x14ac:dyDescent="0.2">
      <c r="A33" s="41" t="s">
        <v>49</v>
      </c>
      <c r="B33" s="2">
        <v>245</v>
      </c>
      <c r="C33" s="2" t="s">
        <v>74</v>
      </c>
      <c r="D33" s="2" t="s">
        <v>38</v>
      </c>
      <c r="E33" s="42">
        <v>800</v>
      </c>
      <c r="F33" s="2" t="s">
        <v>75</v>
      </c>
      <c r="G33" s="44">
        <v>7</v>
      </c>
      <c r="H33" s="2" t="s">
        <v>57</v>
      </c>
      <c r="I33" s="44">
        <v>19.75</v>
      </c>
      <c r="J33" s="46">
        <v>800000</v>
      </c>
      <c r="K33" s="49">
        <v>204377.82</v>
      </c>
      <c r="L33" s="46">
        <v>4676379</v>
      </c>
      <c r="M33" s="46">
        <v>37056</v>
      </c>
      <c r="N33" s="50">
        <v>4713435</v>
      </c>
    </row>
    <row r="34" spans="1:14" x14ac:dyDescent="0.2">
      <c r="A34" s="41" t="s">
        <v>49</v>
      </c>
      <c r="B34" s="2">
        <v>245</v>
      </c>
      <c r="C34" s="2" t="s">
        <v>74</v>
      </c>
      <c r="D34" s="2" t="s">
        <v>38</v>
      </c>
      <c r="E34" s="42">
        <v>95</v>
      </c>
      <c r="F34" s="2" t="s">
        <v>76</v>
      </c>
      <c r="G34" s="44">
        <v>7</v>
      </c>
      <c r="H34" s="2" t="s">
        <v>57</v>
      </c>
      <c r="I34" s="44">
        <v>19.75</v>
      </c>
      <c r="J34" s="46">
        <v>95000</v>
      </c>
      <c r="K34" s="49">
        <v>24813</v>
      </c>
      <c r="L34" s="46">
        <v>567747</v>
      </c>
      <c r="M34" s="46">
        <v>4498</v>
      </c>
      <c r="N34" s="50">
        <v>572245</v>
      </c>
    </row>
    <row r="35" spans="1:14" x14ac:dyDescent="0.2">
      <c r="A35" s="41" t="s">
        <v>77</v>
      </c>
      <c r="B35" s="2">
        <v>245</v>
      </c>
      <c r="C35" s="2" t="s">
        <v>74</v>
      </c>
      <c r="D35" s="2" t="s">
        <v>38</v>
      </c>
      <c r="E35" s="42">
        <v>90</v>
      </c>
      <c r="F35" s="2" t="s">
        <v>78</v>
      </c>
      <c r="G35" s="44">
        <v>7</v>
      </c>
      <c r="H35" s="2" t="s">
        <v>57</v>
      </c>
      <c r="I35" s="44">
        <v>19.75</v>
      </c>
      <c r="J35" s="46">
        <v>90000</v>
      </c>
      <c r="K35" s="49">
        <v>165756.29999999999</v>
      </c>
      <c r="L35" s="46">
        <v>3792678</v>
      </c>
      <c r="M35" s="46">
        <v>30056</v>
      </c>
      <c r="N35" s="50">
        <v>3822734</v>
      </c>
    </row>
    <row r="36" spans="1:14" x14ac:dyDescent="0.2">
      <c r="A36" s="41" t="s">
        <v>49</v>
      </c>
      <c r="B36" s="2">
        <v>247</v>
      </c>
      <c r="C36" s="2" t="s">
        <v>79</v>
      </c>
      <c r="D36" s="2" t="s">
        <v>38</v>
      </c>
      <c r="E36" s="42">
        <v>470</v>
      </c>
      <c r="F36" s="2" t="s">
        <v>80</v>
      </c>
      <c r="G36" s="44">
        <v>6.3</v>
      </c>
      <c r="H36" s="2" t="s">
        <v>57</v>
      </c>
      <c r="I36" s="44">
        <v>25</v>
      </c>
      <c r="J36" s="46">
        <v>470000</v>
      </c>
      <c r="K36" s="49">
        <v>133932.82</v>
      </c>
      <c r="L36" s="46">
        <v>3064524</v>
      </c>
      <c r="M36" s="46">
        <v>37673</v>
      </c>
      <c r="N36" s="46">
        <v>3102197</v>
      </c>
    </row>
    <row r="37" spans="1:14" x14ac:dyDescent="0.2">
      <c r="A37" s="41" t="s">
        <v>49</v>
      </c>
      <c r="B37" s="2">
        <v>247</v>
      </c>
      <c r="C37" s="2" t="s">
        <v>79</v>
      </c>
      <c r="D37" s="2" t="s">
        <v>38</v>
      </c>
      <c r="E37" s="42">
        <v>25</v>
      </c>
      <c r="F37" s="2" t="s">
        <v>81</v>
      </c>
      <c r="G37" s="44">
        <v>6.3</v>
      </c>
      <c r="H37" s="2" t="s">
        <v>57</v>
      </c>
      <c r="I37" s="44">
        <v>25</v>
      </c>
      <c r="J37" s="46">
        <v>25000</v>
      </c>
      <c r="K37" s="49">
        <v>6589.9499999999916</v>
      </c>
      <c r="L37" s="46">
        <v>150785</v>
      </c>
      <c r="M37" s="46">
        <v>1853</v>
      </c>
      <c r="N37" s="46">
        <v>152638</v>
      </c>
    </row>
    <row r="38" spans="1:14" x14ac:dyDescent="0.2">
      <c r="A38" s="41" t="s">
        <v>53</v>
      </c>
      <c r="B38" s="2">
        <v>247</v>
      </c>
      <c r="C38" s="2" t="s">
        <v>79</v>
      </c>
      <c r="D38" s="2" t="s">
        <v>38</v>
      </c>
      <c r="E38" s="42">
        <v>27</v>
      </c>
      <c r="F38" s="2" t="s">
        <v>82</v>
      </c>
      <c r="G38" s="44">
        <v>7.3</v>
      </c>
      <c r="H38" s="2" t="s">
        <v>57</v>
      </c>
      <c r="I38" s="44">
        <v>25</v>
      </c>
      <c r="J38" s="46">
        <v>27000</v>
      </c>
      <c r="K38" s="46">
        <v>61788.959999999999</v>
      </c>
      <c r="L38" s="46">
        <v>1413796</v>
      </c>
      <c r="M38" s="46">
        <v>17421</v>
      </c>
      <c r="N38" s="46">
        <v>1431217</v>
      </c>
    </row>
    <row r="39" spans="1:14" x14ac:dyDescent="0.2">
      <c r="A39" s="41" t="s">
        <v>83</v>
      </c>
      <c r="B39" s="2">
        <v>262</v>
      </c>
      <c r="C39" s="2" t="s">
        <v>84</v>
      </c>
      <c r="D39" s="2" t="s">
        <v>38</v>
      </c>
      <c r="E39" s="42">
        <v>405</v>
      </c>
      <c r="F39" s="2" t="s">
        <v>85</v>
      </c>
      <c r="G39" s="44">
        <v>5.75</v>
      </c>
      <c r="H39" s="2" t="s">
        <v>40</v>
      </c>
      <c r="I39" s="44">
        <v>6</v>
      </c>
      <c r="J39" s="46">
        <v>405000</v>
      </c>
      <c r="K39" s="46">
        <v>0</v>
      </c>
      <c r="L39" s="46">
        <v>0</v>
      </c>
      <c r="M39" s="46">
        <v>0</v>
      </c>
      <c r="N39" s="46">
        <v>0</v>
      </c>
    </row>
    <row r="40" spans="1:14" x14ac:dyDescent="0.2">
      <c r="A40" s="41" t="s">
        <v>83</v>
      </c>
      <c r="B40" s="2">
        <v>262</v>
      </c>
      <c r="C40" s="2" t="s">
        <v>84</v>
      </c>
      <c r="D40" s="2" t="s">
        <v>38</v>
      </c>
      <c r="E40" s="42">
        <v>104</v>
      </c>
      <c r="F40" s="2" t="s">
        <v>86</v>
      </c>
      <c r="G40" s="44">
        <v>5.75</v>
      </c>
      <c r="H40" s="2" t="s">
        <v>40</v>
      </c>
      <c r="I40" s="44">
        <v>6</v>
      </c>
      <c r="J40" s="46">
        <v>104000</v>
      </c>
      <c r="K40" s="46">
        <v>0</v>
      </c>
      <c r="L40" s="46">
        <v>0</v>
      </c>
      <c r="M40" s="46">
        <v>0</v>
      </c>
      <c r="N40" s="46">
        <v>0</v>
      </c>
    </row>
    <row r="41" spans="1:14" x14ac:dyDescent="0.2">
      <c r="A41" s="41" t="s">
        <v>83</v>
      </c>
      <c r="B41" s="2">
        <v>262</v>
      </c>
      <c r="C41" s="2" t="s">
        <v>84</v>
      </c>
      <c r="D41" s="2" t="s">
        <v>38</v>
      </c>
      <c r="E41" s="42">
        <v>465</v>
      </c>
      <c r="F41" s="2" t="s">
        <v>87</v>
      </c>
      <c r="G41" s="44">
        <v>6.5</v>
      </c>
      <c r="H41" s="2" t="s">
        <v>40</v>
      </c>
      <c r="I41" s="44">
        <v>20</v>
      </c>
      <c r="J41" s="46">
        <v>465000</v>
      </c>
      <c r="K41" s="46">
        <v>15238</v>
      </c>
      <c r="L41" s="46">
        <v>348661</v>
      </c>
      <c r="M41" s="46">
        <v>3608</v>
      </c>
      <c r="N41" s="46">
        <v>352269</v>
      </c>
    </row>
    <row r="42" spans="1:14" x14ac:dyDescent="0.2">
      <c r="A42" s="41" t="s">
        <v>83</v>
      </c>
      <c r="B42" s="2">
        <v>262</v>
      </c>
      <c r="C42" s="2" t="s">
        <v>84</v>
      </c>
      <c r="D42" s="2" t="s">
        <v>38</v>
      </c>
      <c r="E42" s="42">
        <v>121</v>
      </c>
      <c r="F42" s="2" t="s">
        <v>88</v>
      </c>
      <c r="G42" s="44">
        <v>6.5</v>
      </c>
      <c r="H42" s="2" t="s">
        <v>40</v>
      </c>
      <c r="I42" s="44">
        <v>20</v>
      </c>
      <c r="J42" s="46">
        <v>121000</v>
      </c>
      <c r="K42" s="46">
        <v>3047.6</v>
      </c>
      <c r="L42" s="46">
        <v>69732</v>
      </c>
      <c r="M42" s="46">
        <v>722</v>
      </c>
      <c r="N42" s="46">
        <v>70454</v>
      </c>
    </row>
    <row r="43" spans="1:14" x14ac:dyDescent="0.2">
      <c r="A43" s="41" t="s">
        <v>89</v>
      </c>
      <c r="B43" s="2">
        <v>262</v>
      </c>
      <c r="C43" s="2" t="s">
        <v>84</v>
      </c>
      <c r="D43" s="2" t="s">
        <v>38</v>
      </c>
      <c r="E43" s="42">
        <v>35</v>
      </c>
      <c r="F43" s="2" t="s">
        <v>90</v>
      </c>
      <c r="G43" s="44">
        <v>6.5</v>
      </c>
      <c r="H43" s="2" t="s">
        <v>40</v>
      </c>
      <c r="I43" s="44">
        <v>20</v>
      </c>
      <c r="J43" s="46">
        <v>35000</v>
      </c>
      <c r="K43" s="46">
        <v>71080.600000000006</v>
      </c>
      <c r="L43" s="46">
        <v>1626399</v>
      </c>
      <c r="M43" s="46">
        <v>16831</v>
      </c>
      <c r="N43" s="46">
        <v>1643230</v>
      </c>
    </row>
    <row r="44" spans="1:14" x14ac:dyDescent="0.2">
      <c r="A44" s="41"/>
      <c r="B44" s="2"/>
      <c r="C44" s="2"/>
      <c r="D44" s="2"/>
      <c r="E44" s="42"/>
      <c r="F44" s="2"/>
      <c r="G44" s="44"/>
      <c r="H44" s="2"/>
      <c r="I44" s="44"/>
      <c r="J44" s="46"/>
      <c r="K44" s="46"/>
      <c r="L44" s="46"/>
      <c r="M44" s="46"/>
      <c r="N44" s="46"/>
    </row>
    <row r="45" spans="1:14" x14ac:dyDescent="0.2">
      <c r="A45" s="41" t="s">
        <v>62</v>
      </c>
      <c r="B45" s="2">
        <v>270</v>
      </c>
      <c r="C45" s="2" t="s">
        <v>91</v>
      </c>
      <c r="D45" s="2" t="s">
        <v>38</v>
      </c>
      <c r="E45" s="42">
        <v>450</v>
      </c>
      <c r="F45" s="2" t="s">
        <v>46</v>
      </c>
      <c r="G45" s="44">
        <v>7</v>
      </c>
      <c r="H45" s="2" t="s">
        <v>65</v>
      </c>
      <c r="I45" s="44">
        <v>21</v>
      </c>
      <c r="J45" s="46">
        <v>450000</v>
      </c>
      <c r="K45" s="46">
        <v>192628</v>
      </c>
      <c r="L45" s="46">
        <v>4407531</v>
      </c>
      <c r="M45" s="46">
        <v>126379</v>
      </c>
      <c r="N45" s="46">
        <v>4533910</v>
      </c>
    </row>
    <row r="46" spans="1:14" x14ac:dyDescent="0.2">
      <c r="A46" s="41" t="s">
        <v>66</v>
      </c>
      <c r="B46" s="2">
        <v>270</v>
      </c>
      <c r="C46" s="2" t="s">
        <v>91</v>
      </c>
      <c r="D46" s="2" t="s">
        <v>38</v>
      </c>
      <c r="E46" s="42">
        <v>80</v>
      </c>
      <c r="F46" s="2" t="s">
        <v>48</v>
      </c>
      <c r="G46" s="44">
        <v>7</v>
      </c>
      <c r="H46" s="2" t="s">
        <v>65</v>
      </c>
      <c r="I46" s="44">
        <v>21</v>
      </c>
      <c r="J46" s="46">
        <v>80000</v>
      </c>
      <c r="K46" s="46">
        <v>168388</v>
      </c>
      <c r="L46" s="46">
        <v>3852894</v>
      </c>
      <c r="M46" s="46">
        <v>110476</v>
      </c>
      <c r="N46" s="46">
        <v>3963370</v>
      </c>
    </row>
    <row r="47" spans="1:14" x14ac:dyDescent="0.2">
      <c r="A47" s="41" t="s">
        <v>92</v>
      </c>
      <c r="B47" s="2">
        <v>271</v>
      </c>
      <c r="C47" s="2" t="s">
        <v>93</v>
      </c>
      <c r="D47" s="2" t="s">
        <v>38</v>
      </c>
      <c r="E47" s="42">
        <v>185</v>
      </c>
      <c r="F47" s="2" t="s">
        <v>94</v>
      </c>
      <c r="G47" s="44">
        <v>5.5</v>
      </c>
      <c r="H47" s="2" t="s">
        <v>57</v>
      </c>
      <c r="I47" s="44">
        <v>5</v>
      </c>
      <c r="J47" s="46">
        <v>185000</v>
      </c>
      <c r="K47" s="46">
        <v>0</v>
      </c>
      <c r="L47" s="46">
        <v>0</v>
      </c>
      <c r="M47" s="46">
        <v>0</v>
      </c>
      <c r="N47" s="46">
        <v>0</v>
      </c>
    </row>
    <row r="48" spans="1:14" x14ac:dyDescent="0.2">
      <c r="A48" s="41" t="s">
        <v>92</v>
      </c>
      <c r="B48" s="2">
        <v>271</v>
      </c>
      <c r="C48" s="2" t="s">
        <v>93</v>
      </c>
      <c r="D48" s="2" t="s">
        <v>38</v>
      </c>
      <c r="E48" s="42">
        <v>47</v>
      </c>
      <c r="F48" s="2" t="s">
        <v>56</v>
      </c>
      <c r="G48" s="44">
        <v>5.5</v>
      </c>
      <c r="H48" s="2" t="s">
        <v>57</v>
      </c>
      <c r="I48" s="44">
        <v>5</v>
      </c>
      <c r="J48" s="46">
        <v>47000</v>
      </c>
      <c r="K48" s="46">
        <v>0</v>
      </c>
      <c r="L48" s="46">
        <v>0</v>
      </c>
      <c r="M48" s="46">
        <v>0</v>
      </c>
      <c r="N48" s="46">
        <v>0</v>
      </c>
    </row>
    <row r="49" spans="1:14" x14ac:dyDescent="0.2">
      <c r="A49" s="41" t="s">
        <v>92</v>
      </c>
      <c r="B49" s="2">
        <v>271</v>
      </c>
      <c r="C49" s="2" t="s">
        <v>93</v>
      </c>
      <c r="D49" s="2" t="s">
        <v>38</v>
      </c>
      <c r="E49" s="42">
        <v>795</v>
      </c>
      <c r="F49" s="2" t="s">
        <v>95</v>
      </c>
      <c r="G49" s="44">
        <v>6.5</v>
      </c>
      <c r="H49" s="2" t="s">
        <v>57</v>
      </c>
      <c r="I49" s="44">
        <v>22.25</v>
      </c>
      <c r="J49" s="46">
        <v>795000</v>
      </c>
      <c r="K49" s="46">
        <v>243155.27</v>
      </c>
      <c r="L49" s="46">
        <v>5563648</v>
      </c>
      <c r="M49" s="46">
        <v>8766</v>
      </c>
      <c r="N49" s="46">
        <v>5572414</v>
      </c>
    </row>
    <row r="50" spans="1:14" x14ac:dyDescent="0.2">
      <c r="A50" s="41" t="s">
        <v>92</v>
      </c>
      <c r="B50" s="2">
        <v>271</v>
      </c>
      <c r="C50" s="2" t="s">
        <v>93</v>
      </c>
      <c r="D50" s="2" t="s">
        <v>38</v>
      </c>
      <c r="E50" s="42">
        <v>203</v>
      </c>
      <c r="F50" s="2" t="s">
        <v>96</v>
      </c>
      <c r="G50" s="44">
        <v>6.5</v>
      </c>
      <c r="H50" s="2" t="s">
        <v>57</v>
      </c>
      <c r="I50" s="44">
        <v>22.25</v>
      </c>
      <c r="J50" s="46">
        <v>203000</v>
      </c>
      <c r="K50" s="46">
        <v>61085.33</v>
      </c>
      <c r="L50" s="46">
        <v>1397696</v>
      </c>
      <c r="M50" s="46">
        <v>2202</v>
      </c>
      <c r="N50" s="46">
        <v>1399898</v>
      </c>
    </row>
    <row r="51" spans="1:14" x14ac:dyDescent="0.2">
      <c r="A51" s="41" t="s">
        <v>97</v>
      </c>
      <c r="B51" s="2">
        <v>271</v>
      </c>
      <c r="C51" s="2" t="s">
        <v>93</v>
      </c>
      <c r="D51" s="2" t="s">
        <v>38</v>
      </c>
      <c r="E51" s="42">
        <v>90</v>
      </c>
      <c r="F51" s="2" t="s">
        <v>75</v>
      </c>
      <c r="G51" s="44">
        <v>6.5</v>
      </c>
      <c r="H51" s="2" t="s">
        <v>57</v>
      </c>
      <c r="I51" s="44">
        <v>22.25</v>
      </c>
      <c r="J51" s="46">
        <v>90000</v>
      </c>
      <c r="K51" s="46">
        <v>182778.71</v>
      </c>
      <c r="L51" s="46">
        <v>4182169</v>
      </c>
      <c r="M51" s="46">
        <v>6589</v>
      </c>
      <c r="N51" s="46">
        <v>4188758</v>
      </c>
    </row>
    <row r="52" spans="1:14" x14ac:dyDescent="0.2">
      <c r="A52" s="41"/>
      <c r="B52" s="2"/>
      <c r="C52" s="2"/>
      <c r="D52" s="2"/>
      <c r="E52" s="42"/>
      <c r="F52" s="2"/>
      <c r="G52" s="44"/>
      <c r="H52" s="2"/>
      <c r="I52" s="44"/>
      <c r="J52" s="46"/>
      <c r="K52" s="46"/>
      <c r="L52" s="46"/>
      <c r="M52" s="46"/>
      <c r="N52" s="46"/>
    </row>
    <row r="53" spans="1:14" x14ac:dyDescent="0.2">
      <c r="A53" s="41" t="s">
        <v>92</v>
      </c>
      <c r="B53" s="2">
        <v>282</v>
      </c>
      <c r="C53" s="2" t="s">
        <v>98</v>
      </c>
      <c r="D53" s="2" t="s">
        <v>38</v>
      </c>
      <c r="E53" s="42">
        <v>280</v>
      </c>
      <c r="F53" s="2" t="s">
        <v>99</v>
      </c>
      <c r="G53" s="44">
        <v>5</v>
      </c>
      <c r="H53" s="2" t="s">
        <v>57</v>
      </c>
      <c r="I53" s="44">
        <v>5</v>
      </c>
      <c r="J53" s="46">
        <v>280000</v>
      </c>
      <c r="K53" s="46">
        <v>0</v>
      </c>
      <c r="L53" s="46">
        <v>0</v>
      </c>
      <c r="M53" s="46">
        <v>0</v>
      </c>
      <c r="N53" s="46">
        <v>0</v>
      </c>
    </row>
    <row r="54" spans="1:14" x14ac:dyDescent="0.2">
      <c r="A54" s="41" t="s">
        <v>92</v>
      </c>
      <c r="B54" s="2">
        <v>282</v>
      </c>
      <c r="C54" s="2" t="s">
        <v>98</v>
      </c>
      <c r="D54" s="2" t="s">
        <v>38</v>
      </c>
      <c r="E54" s="42">
        <v>73</v>
      </c>
      <c r="F54" s="2" t="s">
        <v>58</v>
      </c>
      <c r="G54" s="44">
        <v>5</v>
      </c>
      <c r="H54" s="2" t="s">
        <v>57</v>
      </c>
      <c r="I54" s="44">
        <v>5</v>
      </c>
      <c r="J54" s="46">
        <v>73000</v>
      </c>
      <c r="K54" s="46">
        <v>0</v>
      </c>
      <c r="L54" s="46">
        <v>0</v>
      </c>
      <c r="M54" s="46">
        <v>0</v>
      </c>
      <c r="N54" s="46">
        <v>0</v>
      </c>
    </row>
    <row r="55" spans="1:14" x14ac:dyDescent="0.2">
      <c r="A55" s="41" t="s">
        <v>92</v>
      </c>
      <c r="B55" s="2">
        <v>282</v>
      </c>
      <c r="C55" s="2" t="s">
        <v>98</v>
      </c>
      <c r="D55" s="2" t="s">
        <v>38</v>
      </c>
      <c r="E55" s="42">
        <v>1090</v>
      </c>
      <c r="F55" s="2" t="s">
        <v>100</v>
      </c>
      <c r="G55" s="44">
        <v>6</v>
      </c>
      <c r="H55" s="2" t="s">
        <v>57</v>
      </c>
      <c r="I55" s="44">
        <v>25</v>
      </c>
      <c r="J55" s="46">
        <v>1090000</v>
      </c>
      <c r="K55" s="46">
        <v>350545.8</v>
      </c>
      <c r="L55" s="46">
        <v>8020856</v>
      </c>
      <c r="M55" s="46">
        <v>90081</v>
      </c>
      <c r="N55" s="46">
        <v>8110937</v>
      </c>
    </row>
    <row r="56" spans="1:14" x14ac:dyDescent="0.2">
      <c r="A56" s="41" t="s">
        <v>92</v>
      </c>
      <c r="B56" s="2">
        <v>282</v>
      </c>
      <c r="C56" s="2" t="s">
        <v>98</v>
      </c>
      <c r="D56" s="2" t="s">
        <v>38</v>
      </c>
      <c r="E56" s="42">
        <v>274</v>
      </c>
      <c r="F56" s="2" t="s">
        <v>101</v>
      </c>
      <c r="G56" s="44">
        <v>6</v>
      </c>
      <c r="H56" s="2" t="s">
        <v>57</v>
      </c>
      <c r="I56" s="44">
        <v>25</v>
      </c>
      <c r="J56" s="46">
        <v>274000</v>
      </c>
      <c r="K56" s="46">
        <v>87194.6</v>
      </c>
      <c r="L56" s="46">
        <v>1995104</v>
      </c>
      <c r="M56" s="46">
        <v>22407</v>
      </c>
      <c r="N56" s="46">
        <v>2017511</v>
      </c>
    </row>
    <row r="57" spans="1:14" x14ac:dyDescent="0.2">
      <c r="A57" s="41" t="s">
        <v>102</v>
      </c>
      <c r="B57" s="2">
        <v>282</v>
      </c>
      <c r="C57" s="2" t="s">
        <v>98</v>
      </c>
      <c r="D57" s="2" t="s">
        <v>38</v>
      </c>
      <c r="E57" s="42">
        <v>197</v>
      </c>
      <c r="F57" s="2" t="s">
        <v>76</v>
      </c>
      <c r="G57" s="44">
        <v>6</v>
      </c>
      <c r="H57" s="2" t="s">
        <v>57</v>
      </c>
      <c r="I57" s="44">
        <v>25</v>
      </c>
      <c r="J57" s="46">
        <v>197000</v>
      </c>
      <c r="K57" s="46">
        <v>368556.67</v>
      </c>
      <c r="L57" s="46">
        <v>8432964</v>
      </c>
      <c r="M57" s="46">
        <v>94709</v>
      </c>
      <c r="N57" s="46">
        <v>8527673</v>
      </c>
    </row>
    <row r="58" spans="1:14" x14ac:dyDescent="0.2">
      <c r="A58" s="41" t="s">
        <v>103</v>
      </c>
      <c r="B58" s="2">
        <v>283</v>
      </c>
      <c r="C58" s="2" t="s">
        <v>104</v>
      </c>
      <c r="D58" s="2" t="s">
        <v>38</v>
      </c>
      <c r="E58" s="42">
        <v>438</v>
      </c>
      <c r="F58" s="43" t="s">
        <v>105</v>
      </c>
      <c r="G58" s="44">
        <v>6</v>
      </c>
      <c r="H58" s="2" t="s">
        <v>65</v>
      </c>
      <c r="I58" s="44">
        <v>22</v>
      </c>
      <c r="J58" s="46">
        <v>438000</v>
      </c>
      <c r="K58" s="46">
        <v>285599.03999999998</v>
      </c>
      <c r="L58" s="46">
        <v>6534806</v>
      </c>
      <c r="M58" s="46">
        <v>192132</v>
      </c>
      <c r="N58" s="46">
        <v>6726938</v>
      </c>
    </row>
    <row r="59" spans="1:14" x14ac:dyDescent="0.2">
      <c r="A59" s="41" t="s">
        <v>106</v>
      </c>
      <c r="B59" s="2">
        <v>283</v>
      </c>
      <c r="C59" s="2" t="s">
        <v>104</v>
      </c>
      <c r="D59" s="2" t="s">
        <v>38</v>
      </c>
      <c r="E59" s="42">
        <v>122.8</v>
      </c>
      <c r="F59" s="2" t="s">
        <v>107</v>
      </c>
      <c r="G59" s="44">
        <v>6</v>
      </c>
      <c r="H59" s="2" t="s">
        <v>65</v>
      </c>
      <c r="I59" s="44">
        <v>22.5</v>
      </c>
      <c r="J59" s="46">
        <v>122800</v>
      </c>
      <c r="K59" s="46">
        <v>233074.42</v>
      </c>
      <c r="L59" s="46">
        <v>5332987</v>
      </c>
      <c r="M59" s="46">
        <v>0</v>
      </c>
      <c r="N59" s="46">
        <v>5332987</v>
      </c>
    </row>
    <row r="60" spans="1:14" x14ac:dyDescent="0.2">
      <c r="A60" s="41"/>
      <c r="B60" s="2"/>
      <c r="C60" s="2"/>
      <c r="D60" s="2"/>
      <c r="E60" s="42"/>
      <c r="F60" s="2"/>
      <c r="G60" s="44"/>
      <c r="H60" s="2"/>
      <c r="I60" s="44"/>
      <c r="J60" s="46"/>
      <c r="K60" s="46"/>
      <c r="L60" s="46"/>
      <c r="M60" s="46"/>
      <c r="N60" s="46"/>
    </row>
    <row r="61" spans="1:14" x14ac:dyDescent="0.2">
      <c r="A61" s="41" t="s">
        <v>49</v>
      </c>
      <c r="B61" s="2">
        <v>294</v>
      </c>
      <c r="C61" s="52" t="s">
        <v>108</v>
      </c>
      <c r="D61" s="2" t="s">
        <v>38</v>
      </c>
      <c r="E61" s="42">
        <v>400</v>
      </c>
      <c r="F61" s="2" t="s">
        <v>109</v>
      </c>
      <c r="G61" s="44">
        <v>6.25</v>
      </c>
      <c r="H61" s="2" t="s">
        <v>57</v>
      </c>
      <c r="I61" s="44">
        <v>20.83</v>
      </c>
      <c r="J61" s="46">
        <v>400000</v>
      </c>
      <c r="K61" s="51">
        <v>127450.11</v>
      </c>
      <c r="L61" s="46">
        <v>2916192</v>
      </c>
      <c r="M61" s="53">
        <v>35077</v>
      </c>
      <c r="N61" s="53">
        <v>2951269</v>
      </c>
    </row>
    <row r="62" spans="1:14" x14ac:dyDescent="0.2">
      <c r="A62" s="41" t="s">
        <v>49</v>
      </c>
      <c r="B62" s="2">
        <v>294</v>
      </c>
      <c r="C62" s="52" t="s">
        <v>108</v>
      </c>
      <c r="D62" s="2" t="s">
        <v>38</v>
      </c>
      <c r="E62" s="42">
        <v>69</v>
      </c>
      <c r="F62" s="2" t="s">
        <v>110</v>
      </c>
      <c r="G62" s="44">
        <v>6.25</v>
      </c>
      <c r="H62" s="2" t="s">
        <v>57</v>
      </c>
      <c r="I62" s="44">
        <v>20.83</v>
      </c>
      <c r="J62" s="46">
        <v>69000</v>
      </c>
      <c r="K62" s="51">
        <v>21921.42</v>
      </c>
      <c r="L62" s="46">
        <v>501585</v>
      </c>
      <c r="M62" s="51">
        <v>6033</v>
      </c>
      <c r="N62" s="53">
        <v>507618</v>
      </c>
    </row>
    <row r="63" spans="1:14" x14ac:dyDescent="0.2">
      <c r="A63" s="41" t="s">
        <v>53</v>
      </c>
      <c r="B63" s="2">
        <v>294</v>
      </c>
      <c r="C63" s="52" t="s">
        <v>108</v>
      </c>
      <c r="D63" s="2" t="s">
        <v>38</v>
      </c>
      <c r="E63" s="42">
        <v>31.8</v>
      </c>
      <c r="F63" s="2" t="s">
        <v>111</v>
      </c>
      <c r="G63" s="44">
        <v>6.75</v>
      </c>
      <c r="H63" s="2" t="s">
        <v>57</v>
      </c>
      <c r="I63" s="44">
        <v>20.83</v>
      </c>
      <c r="J63" s="46">
        <v>31800</v>
      </c>
      <c r="K63" s="46">
        <v>64014.54</v>
      </c>
      <c r="L63" s="46">
        <v>1464720</v>
      </c>
      <c r="M63" s="46">
        <v>19261</v>
      </c>
      <c r="N63" s="46">
        <v>1483981</v>
      </c>
    </row>
    <row r="64" spans="1:14" x14ac:dyDescent="0.2">
      <c r="A64" s="41" t="s">
        <v>112</v>
      </c>
      <c r="B64" s="2">
        <v>300</v>
      </c>
      <c r="C64" s="2" t="s">
        <v>113</v>
      </c>
      <c r="D64" s="2" t="s">
        <v>38</v>
      </c>
      <c r="E64" s="42">
        <v>275</v>
      </c>
      <c r="F64" s="2" t="s">
        <v>114</v>
      </c>
      <c r="G64" s="44">
        <v>6.2</v>
      </c>
      <c r="H64" s="2" t="s">
        <v>65</v>
      </c>
      <c r="I64" s="44">
        <v>22.75</v>
      </c>
      <c r="J64" s="46">
        <v>275000</v>
      </c>
      <c r="K64" s="46">
        <v>155408</v>
      </c>
      <c r="L64" s="46">
        <v>3555898</v>
      </c>
      <c r="M64" s="46">
        <v>41233</v>
      </c>
      <c r="N64" s="46">
        <v>3597131</v>
      </c>
    </row>
    <row r="65" spans="1:15" x14ac:dyDescent="0.2">
      <c r="A65" s="41" t="s">
        <v>112</v>
      </c>
      <c r="B65" s="2">
        <v>300</v>
      </c>
      <c r="C65" s="52" t="s">
        <v>113</v>
      </c>
      <c r="D65" s="2" t="s">
        <v>38</v>
      </c>
      <c r="E65" s="42">
        <v>74</v>
      </c>
      <c r="F65" s="2" t="s">
        <v>115</v>
      </c>
      <c r="G65" s="44">
        <v>6.2</v>
      </c>
      <c r="H65" s="2" t="s">
        <v>65</v>
      </c>
      <c r="I65" s="44">
        <v>22.75</v>
      </c>
      <c r="J65" s="46">
        <v>74000</v>
      </c>
      <c r="K65" s="46">
        <v>33746</v>
      </c>
      <c r="L65" s="46">
        <v>772144</v>
      </c>
      <c r="M65" s="46">
        <v>8947</v>
      </c>
      <c r="N65" s="46">
        <v>781091</v>
      </c>
    </row>
    <row r="66" spans="1:15" x14ac:dyDescent="0.2">
      <c r="A66" s="41" t="s">
        <v>116</v>
      </c>
      <c r="B66" s="2">
        <v>300</v>
      </c>
      <c r="C66" s="52" t="s">
        <v>113</v>
      </c>
      <c r="D66" s="2" t="s">
        <v>38</v>
      </c>
      <c r="E66" s="42">
        <v>70</v>
      </c>
      <c r="F66" s="2" t="s">
        <v>117</v>
      </c>
      <c r="G66" s="44">
        <v>6.2</v>
      </c>
      <c r="H66" s="2" t="s">
        <v>65</v>
      </c>
      <c r="I66" s="44">
        <v>22.75</v>
      </c>
      <c r="J66" s="46">
        <v>70000</v>
      </c>
      <c r="K66" s="46">
        <v>70000</v>
      </c>
      <c r="L66" s="46">
        <v>1601674</v>
      </c>
      <c r="M66" s="46">
        <v>1399959</v>
      </c>
      <c r="N66" s="7">
        <v>3001633</v>
      </c>
    </row>
    <row r="67" spans="1:15" x14ac:dyDescent="0.2">
      <c r="A67" s="41"/>
      <c r="D67" s="2"/>
      <c r="E67" s="42"/>
      <c r="F67" s="2"/>
      <c r="G67" s="44"/>
      <c r="H67" s="2"/>
      <c r="I67" s="44"/>
      <c r="J67" s="46"/>
      <c r="K67" s="46"/>
      <c r="L67" s="46"/>
      <c r="M67" s="46"/>
      <c r="N67" s="46"/>
    </row>
    <row r="68" spans="1:15" x14ac:dyDescent="0.2">
      <c r="A68" s="41" t="s">
        <v>62</v>
      </c>
      <c r="B68" s="3">
        <v>319</v>
      </c>
      <c r="C68" s="3" t="s">
        <v>118</v>
      </c>
      <c r="D68" s="2" t="s">
        <v>38</v>
      </c>
      <c r="E68" s="42">
        <v>950</v>
      </c>
      <c r="F68" s="2" t="s">
        <v>71</v>
      </c>
      <c r="G68" s="44">
        <v>6</v>
      </c>
      <c r="H68" s="2" t="s">
        <v>65</v>
      </c>
      <c r="I68" s="44">
        <v>22</v>
      </c>
      <c r="J68" s="46">
        <v>950000</v>
      </c>
      <c r="K68" s="46">
        <v>503445</v>
      </c>
      <c r="L68" s="46">
        <v>11519350</v>
      </c>
      <c r="M68" s="46">
        <v>112689</v>
      </c>
      <c r="N68" s="46">
        <v>11632039</v>
      </c>
    </row>
    <row r="69" spans="1:15" x14ac:dyDescent="0.2">
      <c r="A69" s="41" t="s">
        <v>66</v>
      </c>
      <c r="B69" s="3">
        <v>319</v>
      </c>
      <c r="C69" s="3" t="s">
        <v>118</v>
      </c>
      <c r="D69" s="2" t="s">
        <v>38</v>
      </c>
      <c r="E69" s="42">
        <v>58</v>
      </c>
      <c r="F69" s="2" t="s">
        <v>73</v>
      </c>
      <c r="G69" s="44">
        <v>6</v>
      </c>
      <c r="H69" s="2" t="s">
        <v>65</v>
      </c>
      <c r="I69" s="44">
        <v>22</v>
      </c>
      <c r="J69" s="46">
        <v>58000</v>
      </c>
      <c r="K69" s="46">
        <v>102367</v>
      </c>
      <c r="L69" s="46">
        <v>2342264</v>
      </c>
      <c r="M69" s="46">
        <v>22913</v>
      </c>
      <c r="N69" s="46">
        <v>2365177</v>
      </c>
    </row>
    <row r="70" spans="1:15" x14ac:dyDescent="0.2">
      <c r="A70" s="41" t="s">
        <v>66</v>
      </c>
      <c r="B70" s="3">
        <v>319</v>
      </c>
      <c r="C70" s="3" t="s">
        <v>118</v>
      </c>
      <c r="D70" s="2" t="s">
        <v>38</v>
      </c>
      <c r="E70" s="42">
        <v>100</v>
      </c>
      <c r="F70" s="2" t="s">
        <v>119</v>
      </c>
      <c r="G70" s="44">
        <v>6</v>
      </c>
      <c r="H70" s="2" t="s">
        <v>65</v>
      </c>
      <c r="I70" s="44">
        <v>22</v>
      </c>
      <c r="J70" s="46">
        <v>100000</v>
      </c>
      <c r="K70" s="46">
        <v>176495</v>
      </c>
      <c r="L70" s="46">
        <v>4038391</v>
      </c>
      <c r="M70" s="46">
        <v>39506</v>
      </c>
      <c r="N70" s="46">
        <v>4077897</v>
      </c>
    </row>
    <row r="71" spans="1:15" x14ac:dyDescent="0.2">
      <c r="A71" s="41" t="s">
        <v>92</v>
      </c>
      <c r="B71" s="3">
        <v>322</v>
      </c>
      <c r="C71" s="3" t="s">
        <v>120</v>
      </c>
      <c r="D71" s="2" t="s">
        <v>38</v>
      </c>
      <c r="E71" s="42">
        <v>440</v>
      </c>
      <c r="F71" s="2" t="s">
        <v>121</v>
      </c>
      <c r="G71" s="44">
        <v>4</v>
      </c>
      <c r="H71" s="2" t="s">
        <v>57</v>
      </c>
      <c r="I71" s="44">
        <v>5</v>
      </c>
      <c r="J71" s="46">
        <v>440000</v>
      </c>
      <c r="K71" s="46">
        <v>0</v>
      </c>
      <c r="L71" s="46">
        <v>0</v>
      </c>
      <c r="M71" s="46">
        <v>0</v>
      </c>
      <c r="N71" s="46">
        <v>0</v>
      </c>
    </row>
    <row r="72" spans="1:15" x14ac:dyDescent="0.2">
      <c r="A72" s="41" t="s">
        <v>92</v>
      </c>
      <c r="B72" s="3">
        <v>322</v>
      </c>
      <c r="C72" s="3" t="s">
        <v>120</v>
      </c>
      <c r="D72" s="2" t="s">
        <v>38</v>
      </c>
      <c r="E72" s="42">
        <v>114</v>
      </c>
      <c r="F72" s="2" t="s">
        <v>122</v>
      </c>
      <c r="G72" s="44">
        <v>4</v>
      </c>
      <c r="H72" s="2" t="s">
        <v>57</v>
      </c>
      <c r="I72" s="44">
        <v>5</v>
      </c>
      <c r="J72" s="46">
        <v>114000</v>
      </c>
      <c r="K72" s="46">
        <v>0</v>
      </c>
      <c r="L72" s="46">
        <v>0</v>
      </c>
      <c r="M72" s="46">
        <v>0</v>
      </c>
      <c r="N72" s="46">
        <v>0</v>
      </c>
    </row>
    <row r="73" spans="1:15" x14ac:dyDescent="0.2">
      <c r="A73" s="41" t="s">
        <v>92</v>
      </c>
      <c r="B73" s="3">
        <v>322</v>
      </c>
      <c r="C73" s="3" t="s">
        <v>120</v>
      </c>
      <c r="D73" s="2" t="s">
        <v>38</v>
      </c>
      <c r="E73" s="42">
        <v>1500</v>
      </c>
      <c r="F73" s="2" t="s">
        <v>123</v>
      </c>
      <c r="G73" s="44">
        <v>5.8</v>
      </c>
      <c r="H73" s="2" t="s">
        <v>57</v>
      </c>
      <c r="I73" s="44">
        <v>19.25</v>
      </c>
      <c r="J73" s="46">
        <v>1500000</v>
      </c>
      <c r="K73" s="46">
        <v>565845.53</v>
      </c>
      <c r="L73" s="46">
        <v>12947140</v>
      </c>
      <c r="M73" s="46">
        <v>79322</v>
      </c>
      <c r="N73" s="46">
        <v>13026462</v>
      </c>
    </row>
    <row r="74" spans="1:15" x14ac:dyDescent="0.2">
      <c r="A74" s="41" t="s">
        <v>92</v>
      </c>
      <c r="B74" s="3">
        <v>322</v>
      </c>
      <c r="C74" s="3" t="s">
        <v>120</v>
      </c>
      <c r="D74" s="2" t="s">
        <v>38</v>
      </c>
      <c r="E74" s="42">
        <v>374</v>
      </c>
      <c r="F74" s="2" t="s">
        <v>124</v>
      </c>
      <c r="G74" s="44">
        <v>5.8</v>
      </c>
      <c r="H74" s="2" t="s">
        <v>57</v>
      </c>
      <c r="I74" s="44">
        <v>19.25</v>
      </c>
      <c r="J74" s="46">
        <v>374000</v>
      </c>
      <c r="K74" s="46">
        <v>141461.38</v>
      </c>
      <c r="L74" s="46">
        <v>3236785</v>
      </c>
      <c r="M74" s="46">
        <v>19830</v>
      </c>
      <c r="N74" s="46">
        <v>3256615</v>
      </c>
    </row>
    <row r="75" spans="1:15" x14ac:dyDescent="0.2">
      <c r="A75" s="41" t="s">
        <v>125</v>
      </c>
      <c r="B75" s="3">
        <v>322</v>
      </c>
      <c r="C75" s="3" t="s">
        <v>120</v>
      </c>
      <c r="D75" s="2" t="s">
        <v>38</v>
      </c>
      <c r="E75" s="42">
        <v>314</v>
      </c>
      <c r="F75" s="2" t="s">
        <v>126</v>
      </c>
      <c r="G75" s="44">
        <v>5.8</v>
      </c>
      <c r="H75" s="2" t="s">
        <v>57</v>
      </c>
      <c r="I75" s="44">
        <v>19</v>
      </c>
      <c r="J75" s="46">
        <v>314000</v>
      </c>
      <c r="K75" s="46">
        <v>427931.09</v>
      </c>
      <c r="L75" s="46">
        <v>9791513</v>
      </c>
      <c r="M75" s="46">
        <v>59986</v>
      </c>
      <c r="N75" s="46">
        <v>9851499</v>
      </c>
    </row>
    <row r="76" spans="1:15" x14ac:dyDescent="0.2">
      <c r="A76" s="41" t="s">
        <v>127</v>
      </c>
      <c r="B76" s="3">
        <v>322</v>
      </c>
      <c r="C76" s="3" t="s">
        <v>120</v>
      </c>
      <c r="D76" s="2" t="s">
        <v>38</v>
      </c>
      <c r="E76" s="42">
        <v>28</v>
      </c>
      <c r="F76" s="2" t="s">
        <v>128</v>
      </c>
      <c r="G76" s="44">
        <v>5.8</v>
      </c>
      <c r="H76" s="2" t="s">
        <v>57</v>
      </c>
      <c r="I76" s="44">
        <v>19</v>
      </c>
      <c r="J76" s="46">
        <v>28000</v>
      </c>
      <c r="K76" s="46">
        <v>48516.91</v>
      </c>
      <c r="L76" s="46">
        <v>1110118</v>
      </c>
      <c r="M76" s="46">
        <v>6801</v>
      </c>
      <c r="N76" s="46">
        <v>1116919</v>
      </c>
    </row>
    <row r="77" spans="1:15" x14ac:dyDescent="0.2">
      <c r="A77" s="41"/>
      <c r="D77" s="2"/>
      <c r="E77" s="42"/>
      <c r="F77" s="2"/>
      <c r="G77" s="44"/>
      <c r="H77" s="2"/>
      <c r="I77" s="44"/>
      <c r="J77" s="46"/>
      <c r="K77" s="46"/>
      <c r="L77" s="46"/>
      <c r="M77" s="46"/>
      <c r="N77" s="46"/>
    </row>
    <row r="78" spans="1:15" x14ac:dyDescent="0.2">
      <c r="A78" s="41" t="s">
        <v>129</v>
      </c>
      <c r="B78" s="3">
        <v>337</v>
      </c>
      <c r="C78" s="3" t="s">
        <v>130</v>
      </c>
      <c r="D78" s="2" t="s">
        <v>38</v>
      </c>
      <c r="E78" s="42">
        <v>400</v>
      </c>
      <c r="F78" s="2" t="s">
        <v>39</v>
      </c>
      <c r="G78" s="44">
        <v>6.3</v>
      </c>
      <c r="H78" s="2" t="s">
        <v>65</v>
      </c>
      <c r="I78" s="44">
        <v>19.5</v>
      </c>
      <c r="J78" s="46">
        <v>400000</v>
      </c>
      <c r="K78" s="46">
        <v>178269</v>
      </c>
      <c r="L78" s="46">
        <v>4078982</v>
      </c>
      <c r="M78" s="46">
        <v>3461</v>
      </c>
      <c r="N78" s="46">
        <v>4082443</v>
      </c>
      <c r="O78" s="41"/>
    </row>
    <row r="79" spans="1:15" x14ac:dyDescent="0.2">
      <c r="A79" s="41" t="s">
        <v>129</v>
      </c>
      <c r="B79" s="3">
        <v>337</v>
      </c>
      <c r="C79" s="3" t="s">
        <v>130</v>
      </c>
      <c r="D79" s="2" t="s">
        <v>38</v>
      </c>
      <c r="E79" s="42">
        <v>74</v>
      </c>
      <c r="F79" s="2" t="s">
        <v>41</v>
      </c>
      <c r="G79" s="44">
        <v>6.3</v>
      </c>
      <c r="H79" s="2" t="s">
        <v>65</v>
      </c>
      <c r="I79" s="44">
        <v>19.5</v>
      </c>
      <c r="J79" s="46">
        <v>74000</v>
      </c>
      <c r="K79" s="46">
        <v>33028</v>
      </c>
      <c r="L79" s="46">
        <v>755715</v>
      </c>
      <c r="M79" s="46">
        <v>647</v>
      </c>
      <c r="N79" s="46">
        <v>756362</v>
      </c>
      <c r="O79" s="41"/>
    </row>
    <row r="80" spans="1:15" x14ac:dyDescent="0.2">
      <c r="A80" s="41" t="s">
        <v>131</v>
      </c>
      <c r="B80" s="3">
        <v>337</v>
      </c>
      <c r="C80" s="3" t="s">
        <v>130</v>
      </c>
      <c r="D80" s="2" t="s">
        <v>38</v>
      </c>
      <c r="E80" s="42">
        <v>38</v>
      </c>
      <c r="F80" s="2" t="s">
        <v>132</v>
      </c>
      <c r="G80" s="44">
        <v>7</v>
      </c>
      <c r="H80" s="2" t="s">
        <v>65</v>
      </c>
      <c r="I80" s="44">
        <v>19.75</v>
      </c>
      <c r="J80" s="46">
        <v>38000</v>
      </c>
      <c r="K80" s="46">
        <v>38000</v>
      </c>
      <c r="L80" s="46">
        <v>869480</v>
      </c>
      <c r="M80" s="46">
        <v>785579</v>
      </c>
      <c r="N80" s="46">
        <v>1655059</v>
      </c>
      <c r="O80" s="41"/>
    </row>
    <row r="81" spans="1:15" x14ac:dyDescent="0.2">
      <c r="A81" s="41" t="s">
        <v>133</v>
      </c>
      <c r="B81" s="3">
        <v>337</v>
      </c>
      <c r="C81" s="3" t="s">
        <v>134</v>
      </c>
      <c r="D81" s="2" t="s">
        <v>38</v>
      </c>
      <c r="E81" s="42">
        <v>539</v>
      </c>
      <c r="F81" s="2" t="s">
        <v>135</v>
      </c>
      <c r="G81" s="44">
        <v>5</v>
      </c>
      <c r="H81" s="3" t="s">
        <v>57</v>
      </c>
      <c r="I81" s="44">
        <v>19.5</v>
      </c>
      <c r="J81" s="46">
        <v>539000</v>
      </c>
      <c r="K81" s="46">
        <v>267635</v>
      </c>
      <c r="L81" s="46">
        <v>6123770</v>
      </c>
      <c r="M81" s="46">
        <v>29116</v>
      </c>
      <c r="N81" s="46">
        <v>6152886</v>
      </c>
      <c r="O81" s="41"/>
    </row>
    <row r="82" spans="1:15" x14ac:dyDescent="0.2">
      <c r="A82" s="41" t="s">
        <v>133</v>
      </c>
      <c r="B82" s="3">
        <v>337</v>
      </c>
      <c r="C82" s="3" t="s">
        <v>134</v>
      </c>
      <c r="D82" s="2" t="s">
        <v>38</v>
      </c>
      <c r="E82" s="42">
        <v>40</v>
      </c>
      <c r="F82" s="2" t="s">
        <v>136</v>
      </c>
      <c r="G82" s="44">
        <v>7.5</v>
      </c>
      <c r="H82" s="3" t="s">
        <v>57</v>
      </c>
      <c r="I82" s="44">
        <v>19.75</v>
      </c>
      <c r="J82" s="46">
        <v>40000</v>
      </c>
      <c r="K82" s="46">
        <v>40000</v>
      </c>
      <c r="L82" s="46">
        <v>915242</v>
      </c>
      <c r="M82" s="46">
        <v>758580</v>
      </c>
      <c r="N82" s="46">
        <v>1673822</v>
      </c>
      <c r="O82" s="41"/>
    </row>
    <row r="83" spans="1:15" x14ac:dyDescent="0.2">
      <c r="A83" s="41" t="s">
        <v>137</v>
      </c>
      <c r="B83" s="3">
        <v>337</v>
      </c>
      <c r="C83" s="3" t="s">
        <v>138</v>
      </c>
      <c r="D83" s="2" t="s">
        <v>38</v>
      </c>
      <c r="E83" s="42">
        <v>512</v>
      </c>
      <c r="F83" s="2" t="s">
        <v>139</v>
      </c>
      <c r="G83" s="44">
        <v>4.5</v>
      </c>
      <c r="H83" s="2" t="s">
        <v>65</v>
      </c>
      <c r="I83" s="44">
        <v>19.5</v>
      </c>
      <c r="J83" s="46">
        <v>512000</v>
      </c>
      <c r="K83" s="46">
        <v>272467</v>
      </c>
      <c r="L83" s="46">
        <v>6234331</v>
      </c>
      <c r="M83" s="46">
        <v>3829</v>
      </c>
      <c r="N83" s="46">
        <v>6238160</v>
      </c>
    </row>
    <row r="84" spans="1:15" x14ac:dyDescent="0.2">
      <c r="A84" s="41" t="s">
        <v>137</v>
      </c>
      <c r="B84" s="3">
        <v>337</v>
      </c>
      <c r="C84" s="3" t="s">
        <v>138</v>
      </c>
      <c r="D84" s="2" t="s">
        <v>38</v>
      </c>
      <c r="E84" s="42">
        <v>45</v>
      </c>
      <c r="F84" s="2" t="s">
        <v>140</v>
      </c>
      <c r="G84" s="44">
        <v>8</v>
      </c>
      <c r="H84" s="2" t="s">
        <v>65</v>
      </c>
      <c r="I84" s="44">
        <v>19.75</v>
      </c>
      <c r="J84" s="46">
        <v>45000</v>
      </c>
      <c r="K84" s="46">
        <v>45000</v>
      </c>
      <c r="L84" s="46">
        <v>1029647</v>
      </c>
      <c r="M84" s="46">
        <v>806177</v>
      </c>
      <c r="N84" s="46">
        <v>1835824</v>
      </c>
    </row>
    <row r="85" spans="1:15" x14ac:dyDescent="0.2">
      <c r="A85" s="41"/>
      <c r="D85" s="2"/>
      <c r="E85" s="42"/>
      <c r="F85" s="2"/>
      <c r="G85" s="44"/>
      <c r="H85" s="2"/>
      <c r="I85" s="44"/>
      <c r="J85" s="46"/>
      <c r="K85" s="46"/>
      <c r="L85" s="46"/>
      <c r="M85" s="46"/>
      <c r="N85" s="46"/>
      <c r="O85" s="41"/>
    </row>
    <row r="86" spans="1:15" x14ac:dyDescent="0.2">
      <c r="A86" s="41" t="s">
        <v>62</v>
      </c>
      <c r="B86" s="3">
        <v>341</v>
      </c>
      <c r="C86" s="3" t="s">
        <v>141</v>
      </c>
      <c r="D86" s="2" t="s">
        <v>38</v>
      </c>
      <c r="E86" s="42">
        <v>320</v>
      </c>
      <c r="F86" s="2" t="s">
        <v>142</v>
      </c>
      <c r="G86" s="44">
        <v>5.8</v>
      </c>
      <c r="H86" s="2" t="s">
        <v>40</v>
      </c>
      <c r="I86" s="44">
        <v>23.75</v>
      </c>
      <c r="J86" s="46">
        <v>320000</v>
      </c>
      <c r="K86" s="46">
        <v>113287</v>
      </c>
      <c r="L86" s="46">
        <v>2592126</v>
      </c>
      <c r="M86" s="46">
        <v>24530</v>
      </c>
      <c r="N86" s="46">
        <v>2616656</v>
      </c>
    </row>
    <row r="87" spans="1:15" x14ac:dyDescent="0.2">
      <c r="A87" s="41" t="s">
        <v>66</v>
      </c>
      <c r="B87" s="3">
        <v>341</v>
      </c>
      <c r="C87" s="3" t="s">
        <v>141</v>
      </c>
      <c r="D87" s="2" t="s">
        <v>38</v>
      </c>
      <c r="E87" s="42">
        <v>6</v>
      </c>
      <c r="F87" s="2" t="s">
        <v>143</v>
      </c>
      <c r="G87" s="44">
        <v>7.5</v>
      </c>
      <c r="H87" s="2" t="s">
        <v>40</v>
      </c>
      <c r="I87" s="44">
        <v>23.75</v>
      </c>
      <c r="J87" s="46">
        <v>6000</v>
      </c>
      <c r="K87" s="46">
        <v>11503</v>
      </c>
      <c r="L87" s="46">
        <v>263201</v>
      </c>
      <c r="M87" s="46">
        <v>3201</v>
      </c>
      <c r="N87" s="46">
        <v>266402</v>
      </c>
    </row>
    <row r="88" spans="1:15" x14ac:dyDescent="0.2">
      <c r="A88" s="41" t="s">
        <v>66</v>
      </c>
      <c r="B88" s="3">
        <v>341</v>
      </c>
      <c r="C88" s="3" t="s">
        <v>141</v>
      </c>
      <c r="D88" s="2" t="s">
        <v>38</v>
      </c>
      <c r="E88" s="42">
        <v>15.2</v>
      </c>
      <c r="F88" s="2" t="s">
        <v>144</v>
      </c>
      <c r="G88" s="44">
        <v>7.5</v>
      </c>
      <c r="H88" s="2" t="s">
        <v>40</v>
      </c>
      <c r="I88" s="44">
        <v>23.75</v>
      </c>
      <c r="J88" s="46">
        <v>15200</v>
      </c>
      <c r="K88" s="46">
        <v>29142</v>
      </c>
      <c r="L88" s="46">
        <v>666800</v>
      </c>
      <c r="M88" s="46">
        <v>8110</v>
      </c>
      <c r="N88" s="46">
        <v>674910</v>
      </c>
    </row>
    <row r="89" spans="1:15" x14ac:dyDescent="0.2">
      <c r="A89" s="41"/>
      <c r="D89" s="2"/>
      <c r="E89" s="42"/>
      <c r="F89" s="2"/>
      <c r="G89" s="44"/>
      <c r="H89" s="2"/>
      <c r="I89" s="44"/>
      <c r="J89" s="46"/>
      <c r="K89" s="46"/>
      <c r="L89" s="46"/>
      <c r="M89" s="46"/>
      <c r="N89" s="46"/>
    </row>
    <row r="90" spans="1:15" x14ac:dyDescent="0.2">
      <c r="A90" s="41" t="s">
        <v>92</v>
      </c>
      <c r="B90" s="3">
        <v>351</v>
      </c>
      <c r="C90" s="3" t="s">
        <v>145</v>
      </c>
      <c r="D90" s="2" t="s">
        <v>38</v>
      </c>
      <c r="E90" s="42">
        <v>400</v>
      </c>
      <c r="F90" s="2" t="s">
        <v>146</v>
      </c>
      <c r="G90" s="44">
        <v>6.5</v>
      </c>
      <c r="H90" s="2" t="s">
        <v>57</v>
      </c>
      <c r="I90" s="44">
        <v>20</v>
      </c>
      <c r="J90" s="46">
        <v>400000</v>
      </c>
      <c r="K90" s="46">
        <v>197590.1</v>
      </c>
      <c r="L90" s="46">
        <v>4521069</v>
      </c>
      <c r="M90" s="46">
        <v>30950</v>
      </c>
      <c r="N90" s="46">
        <v>4552019</v>
      </c>
    </row>
    <row r="91" spans="1:15" x14ac:dyDescent="0.2">
      <c r="A91" s="41" t="s">
        <v>92</v>
      </c>
      <c r="B91" s="3">
        <v>351</v>
      </c>
      <c r="C91" s="3" t="s">
        <v>145</v>
      </c>
      <c r="D91" s="2" t="s">
        <v>38</v>
      </c>
      <c r="E91" s="42">
        <v>155</v>
      </c>
      <c r="F91" s="2" t="s">
        <v>147</v>
      </c>
      <c r="G91" s="44">
        <v>6.5</v>
      </c>
      <c r="H91" s="2" t="s">
        <v>57</v>
      </c>
      <c r="I91" s="44">
        <v>20</v>
      </c>
      <c r="J91" s="46">
        <v>155000</v>
      </c>
      <c r="K91" s="46">
        <v>76566.399999999994</v>
      </c>
      <c r="L91" s="46">
        <v>1751920</v>
      </c>
      <c r="M91" s="46">
        <v>11993</v>
      </c>
      <c r="N91" s="46">
        <v>1763913</v>
      </c>
    </row>
    <row r="92" spans="1:15" x14ac:dyDescent="0.2">
      <c r="A92" s="41" t="s">
        <v>148</v>
      </c>
      <c r="B92" s="3">
        <v>351</v>
      </c>
      <c r="C92" s="3" t="s">
        <v>145</v>
      </c>
      <c r="D92" s="2" t="s">
        <v>38</v>
      </c>
      <c r="E92" s="42">
        <v>21</v>
      </c>
      <c r="F92" s="2" t="s">
        <v>149</v>
      </c>
      <c r="G92" s="44">
        <v>5</v>
      </c>
      <c r="H92" s="2" t="s">
        <v>57</v>
      </c>
      <c r="I92" s="44">
        <v>5.5</v>
      </c>
      <c r="J92" s="46">
        <v>21000</v>
      </c>
      <c r="K92" s="46">
        <v>0</v>
      </c>
      <c r="L92" s="46">
        <v>0</v>
      </c>
      <c r="M92" s="46">
        <v>0</v>
      </c>
      <c r="N92" s="46">
        <v>0</v>
      </c>
    </row>
    <row r="93" spans="1:15" x14ac:dyDescent="0.2">
      <c r="A93" s="41" t="s">
        <v>102</v>
      </c>
      <c r="B93" s="3">
        <v>351</v>
      </c>
      <c r="C93" s="3" t="s">
        <v>145</v>
      </c>
      <c r="D93" s="2" t="s">
        <v>38</v>
      </c>
      <c r="E93" s="42">
        <v>60</v>
      </c>
      <c r="F93" s="2" t="s">
        <v>150</v>
      </c>
      <c r="G93" s="44">
        <v>6.5</v>
      </c>
      <c r="H93" s="2" t="s">
        <v>57</v>
      </c>
      <c r="I93" s="44">
        <v>20</v>
      </c>
      <c r="J93" s="46">
        <v>60000</v>
      </c>
      <c r="K93" s="46">
        <v>99277.14</v>
      </c>
      <c r="L93" s="46">
        <v>2271565</v>
      </c>
      <c r="M93" s="46">
        <v>15550</v>
      </c>
      <c r="N93" s="46">
        <v>2287115</v>
      </c>
    </row>
    <row r="94" spans="1:15" x14ac:dyDescent="0.2">
      <c r="A94" s="41" t="s">
        <v>102</v>
      </c>
      <c r="B94" s="3">
        <v>351</v>
      </c>
      <c r="C94" s="3" t="s">
        <v>145</v>
      </c>
      <c r="D94" s="2" t="s">
        <v>38</v>
      </c>
      <c r="E94" s="42">
        <v>2</v>
      </c>
      <c r="F94" s="2" t="s">
        <v>151</v>
      </c>
      <c r="G94" s="44">
        <v>6.5</v>
      </c>
      <c r="H94" s="2" t="s">
        <v>57</v>
      </c>
      <c r="I94" s="44">
        <v>21</v>
      </c>
      <c r="J94" s="46">
        <v>2000</v>
      </c>
      <c r="K94" s="46">
        <v>3525.14</v>
      </c>
      <c r="L94" s="46">
        <v>80659</v>
      </c>
      <c r="M94" s="46">
        <v>552</v>
      </c>
      <c r="N94" s="46">
        <v>81211</v>
      </c>
    </row>
    <row r="95" spans="1:15" x14ac:dyDescent="0.2">
      <c r="A95" s="41" t="s">
        <v>152</v>
      </c>
      <c r="B95" s="3">
        <v>351</v>
      </c>
      <c r="C95" s="3" t="s">
        <v>153</v>
      </c>
      <c r="D95" s="2" t="s">
        <v>38</v>
      </c>
      <c r="E95" s="42">
        <v>160</v>
      </c>
      <c r="F95" s="2" t="s">
        <v>154</v>
      </c>
      <c r="G95" s="44">
        <v>5.3</v>
      </c>
      <c r="H95" s="2" t="s">
        <v>57</v>
      </c>
      <c r="I95" s="44">
        <v>6</v>
      </c>
      <c r="J95" s="46">
        <v>160000</v>
      </c>
      <c r="K95" s="46">
        <v>0</v>
      </c>
      <c r="L95" s="46">
        <v>0</v>
      </c>
      <c r="M95" s="46">
        <v>0</v>
      </c>
      <c r="N95" s="46">
        <v>0</v>
      </c>
      <c r="O95" s="46"/>
    </row>
    <row r="96" spans="1:15" x14ac:dyDescent="0.2">
      <c r="A96" s="41" t="s">
        <v>152</v>
      </c>
      <c r="B96" s="3">
        <v>351</v>
      </c>
      <c r="C96" s="3" t="s">
        <v>153</v>
      </c>
      <c r="D96" s="2" t="s">
        <v>38</v>
      </c>
      <c r="E96" s="42">
        <v>60</v>
      </c>
      <c r="F96" s="2" t="s">
        <v>155</v>
      </c>
      <c r="G96" s="44">
        <v>5.3</v>
      </c>
      <c r="H96" s="2" t="s">
        <v>57</v>
      </c>
      <c r="I96" s="44">
        <v>6</v>
      </c>
      <c r="J96" s="46">
        <v>60000</v>
      </c>
      <c r="K96" s="46">
        <v>0</v>
      </c>
      <c r="L96" s="46">
        <v>0</v>
      </c>
      <c r="M96" s="46">
        <v>0</v>
      </c>
      <c r="N96" s="46">
        <v>0</v>
      </c>
      <c r="O96" s="46"/>
    </row>
    <row r="97" spans="1:14" x14ac:dyDescent="0.2">
      <c r="A97" s="41" t="s">
        <v>152</v>
      </c>
      <c r="B97" s="3">
        <v>351</v>
      </c>
      <c r="C97" s="3" t="s">
        <v>153</v>
      </c>
      <c r="D97" s="2" t="s">
        <v>38</v>
      </c>
      <c r="E97" s="42">
        <v>600</v>
      </c>
      <c r="F97" s="2" t="s">
        <v>156</v>
      </c>
      <c r="G97" s="44">
        <v>6.5</v>
      </c>
      <c r="H97" s="2" t="s">
        <v>57</v>
      </c>
      <c r="I97" s="44">
        <v>22.5</v>
      </c>
      <c r="J97" s="46">
        <v>600000</v>
      </c>
      <c r="K97" s="46">
        <v>368614.44</v>
      </c>
      <c r="L97" s="46">
        <v>8434285</v>
      </c>
      <c r="M97" s="46">
        <v>57739</v>
      </c>
      <c r="N97" s="46">
        <v>8492024</v>
      </c>
    </row>
    <row r="98" spans="1:14" x14ac:dyDescent="0.2">
      <c r="A98" s="41" t="s">
        <v>152</v>
      </c>
      <c r="B98" s="3">
        <v>351</v>
      </c>
      <c r="C98" s="3" t="s">
        <v>153</v>
      </c>
      <c r="D98" s="2" t="s">
        <v>38</v>
      </c>
      <c r="E98" s="42">
        <v>129</v>
      </c>
      <c r="F98" s="2" t="s">
        <v>157</v>
      </c>
      <c r="G98" s="44">
        <v>6.5</v>
      </c>
      <c r="H98" s="2" t="s">
        <v>57</v>
      </c>
      <c r="I98" s="44">
        <v>22.5</v>
      </c>
      <c r="J98" s="46">
        <v>129000</v>
      </c>
      <c r="K98" s="46">
        <v>79252.5</v>
      </c>
      <c r="L98" s="46">
        <v>1813380</v>
      </c>
      <c r="M98" s="46">
        <v>12413</v>
      </c>
      <c r="N98" s="46">
        <v>1825793</v>
      </c>
    </row>
    <row r="99" spans="1:14" x14ac:dyDescent="0.2">
      <c r="A99" s="41" t="s">
        <v>158</v>
      </c>
      <c r="B99" s="3">
        <v>351</v>
      </c>
      <c r="C99" s="3" t="s">
        <v>153</v>
      </c>
      <c r="D99" s="2" t="s">
        <v>38</v>
      </c>
      <c r="E99" s="42">
        <v>82</v>
      </c>
      <c r="F99" s="2" t="s">
        <v>159</v>
      </c>
      <c r="G99" s="44">
        <v>6.5</v>
      </c>
      <c r="H99" s="2" t="s">
        <v>57</v>
      </c>
      <c r="I99" s="44">
        <v>22.5</v>
      </c>
      <c r="J99" s="46">
        <v>82000</v>
      </c>
      <c r="K99" s="46">
        <v>133492.6</v>
      </c>
      <c r="L99" s="46">
        <v>3054451</v>
      </c>
      <c r="M99" s="46">
        <v>20910</v>
      </c>
      <c r="N99" s="46">
        <v>3075361</v>
      </c>
    </row>
    <row r="100" spans="1:14" x14ac:dyDescent="0.2">
      <c r="A100" s="41" t="s">
        <v>158</v>
      </c>
      <c r="B100" s="3">
        <v>351</v>
      </c>
      <c r="C100" s="3" t="s">
        <v>153</v>
      </c>
      <c r="D100" s="2" t="s">
        <v>38</v>
      </c>
      <c r="E100" s="42">
        <v>7</v>
      </c>
      <c r="F100" s="2" t="s">
        <v>160</v>
      </c>
      <c r="G100" s="44">
        <v>6.5</v>
      </c>
      <c r="H100" s="2" t="s">
        <v>57</v>
      </c>
      <c r="I100" s="44">
        <v>22.5</v>
      </c>
      <c r="J100" s="46">
        <v>7000</v>
      </c>
      <c r="K100" s="46">
        <v>12145.27</v>
      </c>
      <c r="L100" s="46">
        <v>277897</v>
      </c>
      <c r="M100" s="46">
        <v>1902</v>
      </c>
      <c r="N100" s="46">
        <v>279799</v>
      </c>
    </row>
    <row r="101" spans="1:14" x14ac:dyDescent="0.2">
      <c r="A101" s="41" t="s">
        <v>161</v>
      </c>
      <c r="B101" s="3">
        <v>351</v>
      </c>
      <c r="C101" s="3" t="s">
        <v>162</v>
      </c>
      <c r="D101" s="2" t="s">
        <v>38</v>
      </c>
      <c r="E101" s="42">
        <v>255</v>
      </c>
      <c r="F101" s="2" t="s">
        <v>163</v>
      </c>
      <c r="G101" s="44">
        <v>4</v>
      </c>
      <c r="H101" s="3" t="s">
        <v>65</v>
      </c>
      <c r="I101" s="44">
        <v>5.75</v>
      </c>
      <c r="J101" s="46">
        <v>255000</v>
      </c>
      <c r="K101" s="46">
        <v>0</v>
      </c>
      <c r="L101" s="46">
        <v>0</v>
      </c>
      <c r="M101" s="46">
        <v>0</v>
      </c>
      <c r="N101" s="46">
        <v>0</v>
      </c>
    </row>
    <row r="102" spans="1:14" x14ac:dyDescent="0.2">
      <c r="A102" s="41" t="s">
        <v>161</v>
      </c>
      <c r="B102" s="3">
        <v>351</v>
      </c>
      <c r="C102" s="3" t="s">
        <v>162</v>
      </c>
      <c r="D102" s="2" t="s">
        <v>38</v>
      </c>
      <c r="E102" s="42">
        <v>69</v>
      </c>
      <c r="F102" s="2" t="s">
        <v>164</v>
      </c>
      <c r="G102" s="44">
        <v>4</v>
      </c>
      <c r="H102" s="3" t="s">
        <v>65</v>
      </c>
      <c r="I102" s="44">
        <v>5.75</v>
      </c>
      <c r="J102" s="46">
        <v>69000</v>
      </c>
      <c r="K102" s="46">
        <v>0</v>
      </c>
      <c r="L102" s="46">
        <v>0</v>
      </c>
      <c r="M102" s="46">
        <v>0</v>
      </c>
      <c r="N102" s="46">
        <v>0</v>
      </c>
    </row>
    <row r="103" spans="1:14" x14ac:dyDescent="0.2">
      <c r="A103" s="41" t="s">
        <v>165</v>
      </c>
      <c r="B103" s="3">
        <v>351</v>
      </c>
      <c r="C103" s="3" t="s">
        <v>162</v>
      </c>
      <c r="D103" s="2" t="s">
        <v>38</v>
      </c>
      <c r="E103" s="42">
        <v>305</v>
      </c>
      <c r="F103" s="2" t="s">
        <v>166</v>
      </c>
      <c r="G103" s="44">
        <v>6</v>
      </c>
      <c r="H103" s="3" t="s">
        <v>65</v>
      </c>
      <c r="I103" s="44">
        <v>22.5</v>
      </c>
      <c r="J103" s="46">
        <v>305000</v>
      </c>
      <c r="K103" s="46">
        <v>257739.51</v>
      </c>
      <c r="L103" s="46">
        <v>5897351</v>
      </c>
      <c r="M103" s="46">
        <v>37344</v>
      </c>
      <c r="N103" s="46">
        <v>5934695</v>
      </c>
    </row>
    <row r="104" spans="1:14" x14ac:dyDescent="0.2">
      <c r="A104" s="41" t="s">
        <v>165</v>
      </c>
      <c r="B104" s="3">
        <v>351</v>
      </c>
      <c r="C104" s="3" t="s">
        <v>162</v>
      </c>
      <c r="D104" s="2" t="s">
        <v>38</v>
      </c>
      <c r="E104" s="42">
        <v>77</v>
      </c>
      <c r="F104" s="2" t="s">
        <v>167</v>
      </c>
      <c r="G104" s="44">
        <v>6</v>
      </c>
      <c r="H104" s="3" t="s">
        <v>65</v>
      </c>
      <c r="I104" s="44">
        <v>22.5</v>
      </c>
      <c r="J104" s="46">
        <v>77000</v>
      </c>
      <c r="K104" s="46">
        <v>65069.03</v>
      </c>
      <c r="L104" s="46">
        <v>1488848</v>
      </c>
      <c r="M104" s="46">
        <v>9428</v>
      </c>
      <c r="N104" s="46">
        <v>1498276</v>
      </c>
    </row>
    <row r="105" spans="1:14" x14ac:dyDescent="0.2">
      <c r="A105" s="41" t="s">
        <v>165</v>
      </c>
      <c r="B105" s="3">
        <v>351</v>
      </c>
      <c r="C105" s="3" t="s">
        <v>162</v>
      </c>
      <c r="D105" s="2" t="s">
        <v>38</v>
      </c>
      <c r="E105" s="42">
        <v>29</v>
      </c>
      <c r="F105" s="2" t="s">
        <v>168</v>
      </c>
      <c r="G105" s="44">
        <v>6</v>
      </c>
      <c r="H105" s="3" t="s">
        <v>65</v>
      </c>
      <c r="I105" s="44">
        <v>25.5</v>
      </c>
      <c r="J105" s="46">
        <v>29000</v>
      </c>
      <c r="K105" s="46">
        <v>43834.19</v>
      </c>
      <c r="L105" s="46">
        <v>1002972</v>
      </c>
      <c r="M105" s="46">
        <v>6352</v>
      </c>
      <c r="N105" s="46">
        <v>1009324</v>
      </c>
    </row>
    <row r="106" spans="1:14" x14ac:dyDescent="0.2">
      <c r="A106" s="41" t="s">
        <v>169</v>
      </c>
      <c r="B106" s="3">
        <v>351</v>
      </c>
      <c r="C106" s="3" t="s">
        <v>162</v>
      </c>
      <c r="D106" s="2" t="s">
        <v>38</v>
      </c>
      <c r="E106" s="42">
        <v>29</v>
      </c>
      <c r="F106" s="2" t="s">
        <v>170</v>
      </c>
      <c r="G106" s="44">
        <v>4.5</v>
      </c>
      <c r="H106" s="3" t="s">
        <v>65</v>
      </c>
      <c r="I106" s="44">
        <v>26</v>
      </c>
      <c r="J106" s="46">
        <v>29000</v>
      </c>
      <c r="K106" s="46">
        <v>41544.58</v>
      </c>
      <c r="L106" s="46">
        <v>950584</v>
      </c>
      <c r="M106" s="46">
        <v>4543</v>
      </c>
      <c r="N106" s="46">
        <v>955127</v>
      </c>
    </row>
    <row r="107" spans="1:14" x14ac:dyDescent="0.2">
      <c r="A107" s="41" t="s">
        <v>171</v>
      </c>
      <c r="B107" s="3">
        <v>351</v>
      </c>
      <c r="C107" s="3" t="s">
        <v>172</v>
      </c>
      <c r="D107" s="2" t="s">
        <v>38</v>
      </c>
      <c r="E107" s="42">
        <v>205</v>
      </c>
      <c r="F107" s="2" t="s">
        <v>173</v>
      </c>
      <c r="G107" s="44">
        <v>4</v>
      </c>
      <c r="H107" s="3" t="s">
        <v>65</v>
      </c>
      <c r="I107" s="44">
        <v>5.75</v>
      </c>
      <c r="J107" s="46">
        <v>205000</v>
      </c>
      <c r="K107" s="46">
        <v>0</v>
      </c>
      <c r="L107" s="46">
        <v>0</v>
      </c>
      <c r="M107" s="46">
        <v>0</v>
      </c>
      <c r="N107" s="46">
        <v>0</v>
      </c>
    </row>
    <row r="108" spans="1:14" x14ac:dyDescent="0.2">
      <c r="A108" s="41" t="s">
        <v>171</v>
      </c>
      <c r="B108" s="3">
        <v>351</v>
      </c>
      <c r="C108" s="3" t="s">
        <v>172</v>
      </c>
      <c r="D108" s="2" t="s">
        <v>38</v>
      </c>
      <c r="E108" s="42">
        <v>57</v>
      </c>
      <c r="F108" s="2" t="s">
        <v>174</v>
      </c>
      <c r="G108" s="44">
        <v>4</v>
      </c>
      <c r="H108" s="3" t="s">
        <v>65</v>
      </c>
      <c r="I108" s="44">
        <v>5.75</v>
      </c>
      <c r="J108" s="46">
        <v>57000</v>
      </c>
      <c r="K108" s="46">
        <v>0</v>
      </c>
      <c r="L108" s="46">
        <v>0</v>
      </c>
      <c r="M108" s="46">
        <v>0</v>
      </c>
      <c r="N108" s="46">
        <v>0</v>
      </c>
    </row>
    <row r="109" spans="1:14" x14ac:dyDescent="0.2">
      <c r="A109" s="41" t="s">
        <v>175</v>
      </c>
      <c r="B109" s="3">
        <v>351</v>
      </c>
      <c r="C109" s="3" t="s">
        <v>172</v>
      </c>
      <c r="D109" s="2" t="s">
        <v>38</v>
      </c>
      <c r="E109" s="42">
        <v>270</v>
      </c>
      <c r="F109" s="2" t="s">
        <v>176</v>
      </c>
      <c r="G109" s="44">
        <v>5.6</v>
      </c>
      <c r="H109" s="3" t="s">
        <v>65</v>
      </c>
      <c r="I109" s="44">
        <v>19.75</v>
      </c>
      <c r="J109" s="46">
        <v>270000</v>
      </c>
      <c r="K109" s="46">
        <v>220795.75</v>
      </c>
      <c r="L109" s="46">
        <v>5052039</v>
      </c>
      <c r="M109" s="46">
        <v>29909</v>
      </c>
      <c r="N109" s="46">
        <v>5081948</v>
      </c>
    </row>
    <row r="110" spans="1:14" x14ac:dyDescent="0.2">
      <c r="A110" s="41" t="s">
        <v>177</v>
      </c>
      <c r="B110" s="3">
        <v>351</v>
      </c>
      <c r="C110" s="3" t="s">
        <v>172</v>
      </c>
      <c r="D110" s="2" t="s">
        <v>38</v>
      </c>
      <c r="E110" s="42">
        <v>69</v>
      </c>
      <c r="F110" s="2" t="s">
        <v>178</v>
      </c>
      <c r="G110" s="44">
        <v>5.6</v>
      </c>
      <c r="H110" s="3" t="s">
        <v>65</v>
      </c>
      <c r="I110" s="44">
        <v>19.75</v>
      </c>
      <c r="J110" s="46">
        <v>69000</v>
      </c>
      <c r="K110" s="46">
        <v>56425.72</v>
      </c>
      <c r="L110" s="46">
        <v>1291080</v>
      </c>
      <c r="M110" s="46">
        <v>7644</v>
      </c>
      <c r="N110" s="46">
        <v>1298724</v>
      </c>
    </row>
    <row r="111" spans="1:14" x14ac:dyDescent="0.2">
      <c r="A111" s="41" t="s">
        <v>179</v>
      </c>
      <c r="B111" s="3">
        <v>351</v>
      </c>
      <c r="C111" s="3" t="s">
        <v>172</v>
      </c>
      <c r="D111" s="2" t="s">
        <v>38</v>
      </c>
      <c r="E111" s="42">
        <v>20</v>
      </c>
      <c r="F111" s="2" t="s">
        <v>180</v>
      </c>
      <c r="G111" s="44">
        <v>6</v>
      </c>
      <c r="H111" s="3" t="s">
        <v>65</v>
      </c>
      <c r="I111" s="44">
        <v>25.25</v>
      </c>
      <c r="J111" s="46">
        <v>20000</v>
      </c>
      <c r="K111" s="46">
        <v>29607.98</v>
      </c>
      <c r="L111" s="46">
        <v>677462</v>
      </c>
      <c r="M111" s="46">
        <v>4290</v>
      </c>
      <c r="N111" s="46">
        <v>681752</v>
      </c>
    </row>
    <row r="112" spans="1:14" x14ac:dyDescent="0.2">
      <c r="A112" s="41" t="s">
        <v>175</v>
      </c>
      <c r="B112" s="3">
        <v>351</v>
      </c>
      <c r="C112" s="3" t="s">
        <v>172</v>
      </c>
      <c r="D112" s="2" t="s">
        <v>38</v>
      </c>
      <c r="E112" s="42">
        <v>46</v>
      </c>
      <c r="F112" s="2" t="s">
        <v>181</v>
      </c>
      <c r="G112" s="44">
        <v>4.5</v>
      </c>
      <c r="H112" s="3" t="s">
        <v>65</v>
      </c>
      <c r="I112" s="44">
        <v>25.75</v>
      </c>
      <c r="J112" s="46">
        <v>46000</v>
      </c>
      <c r="K112" s="46">
        <v>64938.48</v>
      </c>
      <c r="L112" s="46">
        <v>1485861</v>
      </c>
      <c r="M112" s="46">
        <v>7102</v>
      </c>
      <c r="N112" s="46">
        <v>1492963</v>
      </c>
    </row>
    <row r="113" spans="1:14" x14ac:dyDescent="0.2">
      <c r="A113" s="41"/>
      <c r="D113" s="2"/>
      <c r="E113" s="42"/>
      <c r="F113" s="2"/>
      <c r="G113" s="44"/>
      <c r="H113" s="3"/>
      <c r="I113" s="44"/>
      <c r="J113" s="46"/>
      <c r="K113" s="46"/>
      <c r="L113" s="46"/>
      <c r="M113" s="46"/>
      <c r="N113" s="46"/>
    </row>
    <row r="114" spans="1:14" x14ac:dyDescent="0.2">
      <c r="A114" s="41" t="s">
        <v>92</v>
      </c>
      <c r="B114" s="3">
        <v>363</v>
      </c>
      <c r="C114" s="3" t="s">
        <v>182</v>
      </c>
      <c r="D114" s="2" t="s">
        <v>38</v>
      </c>
      <c r="E114" s="42">
        <v>400</v>
      </c>
      <c r="F114" s="2" t="s">
        <v>183</v>
      </c>
      <c r="G114" s="44">
        <v>5</v>
      </c>
      <c r="H114" s="3" t="s">
        <v>184</v>
      </c>
      <c r="I114" s="44">
        <v>17.5</v>
      </c>
      <c r="J114" s="46">
        <v>400000</v>
      </c>
      <c r="K114" s="46">
        <v>237371.05</v>
      </c>
      <c r="L114" s="46">
        <v>5431299</v>
      </c>
      <c r="M114" s="46">
        <v>3688</v>
      </c>
      <c r="N114" s="46">
        <v>5434987</v>
      </c>
    </row>
    <row r="115" spans="1:14" x14ac:dyDescent="0.2">
      <c r="A115" s="41" t="s">
        <v>92</v>
      </c>
      <c r="B115" s="3">
        <v>363</v>
      </c>
      <c r="C115" s="3" t="s">
        <v>182</v>
      </c>
      <c r="D115" s="2" t="s">
        <v>38</v>
      </c>
      <c r="E115" s="42">
        <v>96</v>
      </c>
      <c r="F115" s="2" t="s">
        <v>185</v>
      </c>
      <c r="G115" s="44">
        <v>5</v>
      </c>
      <c r="H115" s="3" t="s">
        <v>184</v>
      </c>
      <c r="I115" s="44">
        <v>17.5</v>
      </c>
      <c r="J115" s="46">
        <v>96000</v>
      </c>
      <c r="K115" s="46">
        <v>56969.06</v>
      </c>
      <c r="L115" s="46">
        <v>1303512</v>
      </c>
      <c r="M115" s="46">
        <v>885</v>
      </c>
      <c r="N115" s="46">
        <v>1304397</v>
      </c>
    </row>
    <row r="116" spans="1:14" x14ac:dyDescent="0.2">
      <c r="A116" s="41" t="s">
        <v>148</v>
      </c>
      <c r="B116" s="3">
        <v>363</v>
      </c>
      <c r="C116" s="3" t="s">
        <v>182</v>
      </c>
      <c r="D116" s="2" t="s">
        <v>38</v>
      </c>
      <c r="E116" s="54">
        <v>1E-3</v>
      </c>
      <c r="F116" s="2" t="s">
        <v>186</v>
      </c>
      <c r="G116" s="44">
        <v>0</v>
      </c>
      <c r="H116" s="3" t="s">
        <v>184</v>
      </c>
      <c r="I116" s="44">
        <v>17.5</v>
      </c>
      <c r="J116" s="46">
        <v>1</v>
      </c>
      <c r="K116" s="46">
        <v>1</v>
      </c>
      <c r="L116" s="46">
        <v>23</v>
      </c>
      <c r="M116" s="46">
        <v>0</v>
      </c>
      <c r="N116" s="46">
        <v>23</v>
      </c>
    </row>
    <row r="117" spans="1:14" x14ac:dyDescent="0.2">
      <c r="A117" s="41" t="s">
        <v>62</v>
      </c>
      <c r="B117" s="3">
        <v>367</v>
      </c>
      <c r="C117" s="3" t="s">
        <v>187</v>
      </c>
      <c r="D117" s="2" t="s">
        <v>38</v>
      </c>
      <c r="E117" s="42">
        <v>321.5</v>
      </c>
      <c r="F117" s="2" t="s">
        <v>188</v>
      </c>
      <c r="G117" s="44">
        <v>5.5</v>
      </c>
      <c r="H117" s="3" t="s">
        <v>65</v>
      </c>
      <c r="I117" s="44">
        <v>19</v>
      </c>
      <c r="J117" s="46">
        <v>321500</v>
      </c>
      <c r="K117" s="46">
        <v>155655</v>
      </c>
      <c r="L117" s="46">
        <v>3561550</v>
      </c>
      <c r="M117" s="46">
        <v>31995</v>
      </c>
      <c r="N117" s="46">
        <v>3593545</v>
      </c>
    </row>
    <row r="118" spans="1:14" x14ac:dyDescent="0.2">
      <c r="A118" s="41" t="s">
        <v>62</v>
      </c>
      <c r="B118" s="3">
        <v>367</v>
      </c>
      <c r="C118" s="3" t="s">
        <v>187</v>
      </c>
      <c r="D118" s="2" t="s">
        <v>38</v>
      </c>
      <c r="E118" s="42">
        <v>452.5</v>
      </c>
      <c r="F118" s="2" t="s">
        <v>189</v>
      </c>
      <c r="G118" s="44">
        <v>5.9</v>
      </c>
      <c r="H118" s="3" t="s">
        <v>65</v>
      </c>
      <c r="I118" s="44">
        <v>21.5</v>
      </c>
      <c r="J118" s="46">
        <v>452500</v>
      </c>
      <c r="K118" s="46">
        <v>317417</v>
      </c>
      <c r="L118" s="46">
        <v>7262834</v>
      </c>
      <c r="M118" s="46">
        <v>69890</v>
      </c>
      <c r="N118" s="46">
        <v>7332724</v>
      </c>
    </row>
    <row r="119" spans="1:14" x14ac:dyDescent="0.2">
      <c r="A119" s="41" t="s">
        <v>66</v>
      </c>
      <c r="B119" s="3">
        <v>367</v>
      </c>
      <c r="C119" s="3" t="s">
        <v>187</v>
      </c>
      <c r="D119" s="2" t="s">
        <v>38</v>
      </c>
      <c r="E119" s="42">
        <v>31</v>
      </c>
      <c r="F119" s="2" t="s">
        <v>190</v>
      </c>
      <c r="G119" s="44">
        <v>6.3</v>
      </c>
      <c r="H119" s="3" t="s">
        <v>65</v>
      </c>
      <c r="I119" s="44">
        <v>21.5</v>
      </c>
      <c r="J119" s="46">
        <v>31000</v>
      </c>
      <c r="K119" s="46">
        <v>52107</v>
      </c>
      <c r="L119" s="46">
        <v>1192263</v>
      </c>
      <c r="M119" s="46">
        <v>12233</v>
      </c>
      <c r="N119" s="46">
        <v>1204496</v>
      </c>
    </row>
    <row r="120" spans="1:14" x14ac:dyDescent="0.2">
      <c r="A120" s="41" t="s">
        <v>66</v>
      </c>
      <c r="B120" s="3">
        <v>367</v>
      </c>
      <c r="C120" s="3" t="s">
        <v>187</v>
      </c>
      <c r="D120" s="2" t="s">
        <v>38</v>
      </c>
      <c r="E120" s="42">
        <v>51.8</v>
      </c>
      <c r="F120" s="2" t="s">
        <v>191</v>
      </c>
      <c r="G120" s="44">
        <v>6.3</v>
      </c>
      <c r="H120" s="3" t="s">
        <v>65</v>
      </c>
      <c r="I120" s="44">
        <v>21.5</v>
      </c>
      <c r="J120" s="46">
        <v>51800</v>
      </c>
      <c r="K120" s="46">
        <v>87069</v>
      </c>
      <c r="L120" s="46">
        <v>1992230</v>
      </c>
      <c r="M120" s="46">
        <v>20441</v>
      </c>
      <c r="N120" s="46">
        <v>2012671</v>
      </c>
    </row>
    <row r="121" spans="1:14" x14ac:dyDescent="0.2">
      <c r="A121" s="41"/>
      <c r="D121" s="2"/>
      <c r="E121" s="42"/>
      <c r="F121" s="2"/>
      <c r="G121" s="44"/>
      <c r="H121" s="3"/>
      <c r="I121" s="44"/>
      <c r="J121" s="46"/>
      <c r="K121" s="46"/>
      <c r="L121" s="46"/>
      <c r="M121" s="46"/>
      <c r="N121" s="46"/>
    </row>
    <row r="122" spans="1:14" x14ac:dyDescent="0.2">
      <c r="A122" s="41" t="s">
        <v>192</v>
      </c>
      <c r="B122" s="3">
        <v>383</v>
      </c>
      <c r="C122" s="3" t="s">
        <v>162</v>
      </c>
      <c r="D122" s="2" t="s">
        <v>38</v>
      </c>
      <c r="E122" s="42">
        <v>1250</v>
      </c>
      <c r="F122" s="2" t="s">
        <v>99</v>
      </c>
      <c r="G122" s="44">
        <v>4.5</v>
      </c>
      <c r="H122" s="3" t="s">
        <v>57</v>
      </c>
      <c r="I122" s="44">
        <v>22</v>
      </c>
      <c r="J122" s="46">
        <v>1250000</v>
      </c>
      <c r="K122" s="46">
        <v>423458</v>
      </c>
      <c r="L122" s="46">
        <v>9689164</v>
      </c>
      <c r="M122" s="46">
        <v>5917</v>
      </c>
      <c r="N122" s="46">
        <v>9695081</v>
      </c>
    </row>
    <row r="123" spans="1:14" x14ac:dyDescent="0.2">
      <c r="A123" s="41" t="s">
        <v>193</v>
      </c>
      <c r="B123" s="3">
        <v>383</v>
      </c>
      <c r="C123" s="3" t="s">
        <v>162</v>
      </c>
      <c r="D123" s="2" t="s">
        <v>38</v>
      </c>
      <c r="E123" s="54">
        <v>161</v>
      </c>
      <c r="F123" s="2" t="s">
        <v>58</v>
      </c>
      <c r="G123" s="44">
        <v>6</v>
      </c>
      <c r="H123" s="3" t="s">
        <v>57</v>
      </c>
      <c r="I123" s="44">
        <v>22</v>
      </c>
      <c r="J123" s="46">
        <v>161000</v>
      </c>
      <c r="K123" s="46">
        <v>256610</v>
      </c>
      <c r="L123" s="46">
        <v>5871506</v>
      </c>
      <c r="M123" s="46">
        <v>19049</v>
      </c>
      <c r="N123" s="46">
        <v>5890555</v>
      </c>
    </row>
    <row r="124" spans="1:14" x14ac:dyDescent="0.2">
      <c r="A124" s="41" t="s">
        <v>69</v>
      </c>
      <c r="B124" s="3">
        <v>392</v>
      </c>
      <c r="C124" s="3" t="s">
        <v>194</v>
      </c>
      <c r="D124" s="2" t="s">
        <v>38</v>
      </c>
      <c r="E124" s="42">
        <v>240</v>
      </c>
      <c r="F124" s="2" t="s">
        <v>195</v>
      </c>
      <c r="G124" s="44">
        <v>3.5</v>
      </c>
      <c r="H124" s="3" t="s">
        <v>57</v>
      </c>
      <c r="I124" s="44">
        <v>7</v>
      </c>
      <c r="J124" s="46">
        <v>240000</v>
      </c>
      <c r="K124" s="46">
        <v>0</v>
      </c>
      <c r="L124" s="46">
        <v>0</v>
      </c>
      <c r="M124" s="46">
        <v>0</v>
      </c>
      <c r="N124" s="46">
        <v>0</v>
      </c>
    </row>
    <row r="125" spans="1:14" x14ac:dyDescent="0.2">
      <c r="A125" s="41" t="s">
        <v>196</v>
      </c>
      <c r="B125" s="3">
        <v>392</v>
      </c>
      <c r="C125" s="3" t="s">
        <v>194</v>
      </c>
      <c r="D125" s="2" t="s">
        <v>38</v>
      </c>
      <c r="E125" s="42">
        <v>245</v>
      </c>
      <c r="F125" s="2" t="s">
        <v>190</v>
      </c>
      <c r="G125" s="44">
        <v>4.5</v>
      </c>
      <c r="H125" s="3" t="s">
        <v>57</v>
      </c>
      <c r="I125" s="44">
        <v>11</v>
      </c>
      <c r="J125" s="46">
        <v>119805</v>
      </c>
      <c r="K125" s="46">
        <v>94748.63</v>
      </c>
      <c r="L125" s="46">
        <v>2167948</v>
      </c>
      <c r="M125" s="46">
        <v>23725</v>
      </c>
      <c r="N125" s="46">
        <v>2191673</v>
      </c>
    </row>
    <row r="126" spans="1:14" x14ac:dyDescent="0.2">
      <c r="A126" s="41" t="s">
        <v>196</v>
      </c>
      <c r="B126" s="3">
        <v>392</v>
      </c>
      <c r="C126" s="3" t="s">
        <v>194</v>
      </c>
      <c r="D126" s="2" t="s">
        <v>38</v>
      </c>
      <c r="E126" s="55" t="s">
        <v>197</v>
      </c>
      <c r="F126" s="2" t="s">
        <v>198</v>
      </c>
      <c r="G126" s="44">
        <v>4.5</v>
      </c>
      <c r="H126" s="3" t="s">
        <v>57</v>
      </c>
      <c r="I126" s="44">
        <v>11</v>
      </c>
      <c r="J126" s="46">
        <v>161.99</v>
      </c>
      <c r="K126" s="46">
        <v>154.18</v>
      </c>
      <c r="L126" s="46">
        <v>3528</v>
      </c>
      <c r="M126" s="46">
        <v>39</v>
      </c>
      <c r="N126" s="46">
        <v>3567</v>
      </c>
    </row>
    <row r="127" spans="1:14" x14ac:dyDescent="0.2">
      <c r="A127" s="41" t="s">
        <v>196</v>
      </c>
      <c r="B127" s="3">
        <v>392</v>
      </c>
      <c r="C127" s="3" t="s">
        <v>194</v>
      </c>
      <c r="D127" s="2" t="s">
        <v>38</v>
      </c>
      <c r="E127" s="55" t="s">
        <v>197</v>
      </c>
      <c r="F127" s="2" t="s">
        <v>199</v>
      </c>
      <c r="G127" s="44">
        <v>5</v>
      </c>
      <c r="H127" s="3" t="s">
        <v>57</v>
      </c>
      <c r="I127" s="44">
        <v>11.5</v>
      </c>
      <c r="J127" s="46">
        <v>197537.91</v>
      </c>
      <c r="K127" s="46">
        <v>201609.26</v>
      </c>
      <c r="L127" s="46">
        <v>4613032</v>
      </c>
      <c r="M127" s="46">
        <v>0</v>
      </c>
      <c r="N127" s="46">
        <v>4613032</v>
      </c>
    </row>
    <row r="129" spans="1:14" x14ac:dyDescent="0.2">
      <c r="A129" s="41" t="s">
        <v>62</v>
      </c>
      <c r="B129" s="3">
        <v>420</v>
      </c>
      <c r="C129" s="3" t="s">
        <v>200</v>
      </c>
      <c r="D129" s="2" t="s">
        <v>38</v>
      </c>
      <c r="E129" s="42">
        <v>507</v>
      </c>
      <c r="F129" s="2" t="s">
        <v>201</v>
      </c>
      <c r="G129" s="44">
        <v>4.5</v>
      </c>
      <c r="H129" s="3" t="s">
        <v>40</v>
      </c>
      <c r="I129" s="44">
        <v>19.5</v>
      </c>
      <c r="J129" s="46">
        <v>507000</v>
      </c>
      <c r="K129" s="46">
        <v>186603</v>
      </c>
      <c r="L129" s="46">
        <v>4269673</v>
      </c>
      <c r="M129" s="46">
        <v>31496</v>
      </c>
      <c r="N129" s="46">
        <v>4301169</v>
      </c>
    </row>
    <row r="130" spans="1:14" x14ac:dyDescent="0.2">
      <c r="A130" s="41" t="s">
        <v>62</v>
      </c>
      <c r="B130" s="3">
        <v>420</v>
      </c>
      <c r="C130" s="3" t="s">
        <v>200</v>
      </c>
      <c r="D130" s="2" t="s">
        <v>38</v>
      </c>
      <c r="E130" s="42">
        <v>91</v>
      </c>
      <c r="F130" s="2" t="s">
        <v>202</v>
      </c>
      <c r="G130" s="44">
        <v>4.5</v>
      </c>
      <c r="H130" s="3" t="s">
        <v>40</v>
      </c>
      <c r="I130" s="44">
        <v>19.5</v>
      </c>
      <c r="J130" s="46">
        <v>91000</v>
      </c>
      <c r="K130" s="46">
        <v>64813</v>
      </c>
      <c r="L130" s="46">
        <v>1482989</v>
      </c>
      <c r="M130" s="46">
        <v>10939</v>
      </c>
      <c r="N130" s="46">
        <v>1493928</v>
      </c>
    </row>
    <row r="131" spans="1:14" x14ac:dyDescent="0.2">
      <c r="A131" s="41" t="s">
        <v>66</v>
      </c>
      <c r="B131" s="3">
        <v>420</v>
      </c>
      <c r="C131" s="3" t="s">
        <v>200</v>
      </c>
      <c r="D131" s="2" t="s">
        <v>38</v>
      </c>
      <c r="E131" s="42">
        <v>32</v>
      </c>
      <c r="F131" s="2" t="s">
        <v>203</v>
      </c>
      <c r="G131" s="44">
        <v>4.5</v>
      </c>
      <c r="H131" s="3" t="s">
        <v>40</v>
      </c>
      <c r="I131" s="44">
        <v>19.5</v>
      </c>
      <c r="J131" s="46">
        <v>32000</v>
      </c>
      <c r="K131" s="46">
        <v>44517</v>
      </c>
      <c r="L131" s="46">
        <v>1018596</v>
      </c>
      <c r="M131" s="46">
        <v>7514</v>
      </c>
      <c r="N131" s="46">
        <v>1026110</v>
      </c>
    </row>
    <row r="132" spans="1:14" x14ac:dyDescent="0.2">
      <c r="A132" s="41" t="s">
        <v>66</v>
      </c>
      <c r="B132" s="3">
        <v>420</v>
      </c>
      <c r="C132" s="3" t="s">
        <v>200</v>
      </c>
      <c r="D132" s="2" t="s">
        <v>38</v>
      </c>
      <c r="E132" s="42">
        <v>28</v>
      </c>
      <c r="F132" s="2" t="s">
        <v>204</v>
      </c>
      <c r="G132" s="44">
        <v>4.5</v>
      </c>
      <c r="H132" s="3" t="s">
        <v>40</v>
      </c>
      <c r="I132" s="44">
        <v>19.5</v>
      </c>
      <c r="J132" s="46">
        <v>28000</v>
      </c>
      <c r="K132" s="46">
        <v>38952</v>
      </c>
      <c r="L132" s="46">
        <v>891263</v>
      </c>
      <c r="M132" s="46">
        <v>6575</v>
      </c>
      <c r="N132" s="46">
        <v>897838</v>
      </c>
    </row>
    <row r="133" spans="1:14" x14ac:dyDescent="0.2">
      <c r="A133" s="41" t="s">
        <v>66</v>
      </c>
      <c r="B133" s="3">
        <v>420</v>
      </c>
      <c r="C133" s="3" t="s">
        <v>200</v>
      </c>
      <c r="D133" s="2" t="s">
        <v>38</v>
      </c>
      <c r="E133" s="42">
        <v>25</v>
      </c>
      <c r="F133" s="2" t="s">
        <v>205</v>
      </c>
      <c r="G133" s="44">
        <v>4.5</v>
      </c>
      <c r="H133" s="3" t="s">
        <v>40</v>
      </c>
      <c r="I133" s="44">
        <v>19.5</v>
      </c>
      <c r="J133" s="46">
        <v>25000</v>
      </c>
      <c r="K133" s="46">
        <v>34779</v>
      </c>
      <c r="L133" s="46">
        <v>795780</v>
      </c>
      <c r="M133" s="46">
        <v>5870</v>
      </c>
      <c r="N133" s="46">
        <v>801650</v>
      </c>
    </row>
    <row r="134" spans="1:14" x14ac:dyDescent="0.2">
      <c r="A134" s="41"/>
      <c r="D134" s="2"/>
      <c r="E134" s="42"/>
      <c r="F134" s="2"/>
      <c r="G134" s="44"/>
      <c r="H134" s="3"/>
      <c r="I134" s="44"/>
      <c r="J134" s="46"/>
      <c r="K134" s="46"/>
      <c r="L134" s="46"/>
      <c r="M134" s="46"/>
      <c r="N134" s="46"/>
    </row>
    <row r="135" spans="1:14" x14ac:dyDescent="0.2">
      <c r="A135" s="41" t="s">
        <v>206</v>
      </c>
      <c r="B135" s="3">
        <v>430</v>
      </c>
      <c r="C135" s="3" t="s">
        <v>207</v>
      </c>
      <c r="D135" s="2" t="s">
        <v>38</v>
      </c>
      <c r="E135" s="46">
        <v>3660</v>
      </c>
      <c r="F135" s="2" t="s">
        <v>208</v>
      </c>
      <c r="G135" s="44">
        <v>3</v>
      </c>
      <c r="H135" s="3" t="s">
        <v>184</v>
      </c>
      <c r="I135" s="44">
        <v>11.42</v>
      </c>
      <c r="J135" s="46">
        <v>3660000</v>
      </c>
      <c r="K135" s="56">
        <v>1344621.5604000001</v>
      </c>
      <c r="L135" s="46">
        <v>30766353</v>
      </c>
      <c r="M135" s="49">
        <v>117301</v>
      </c>
      <c r="N135" s="50">
        <v>30883654</v>
      </c>
    </row>
    <row r="136" spans="1:14" x14ac:dyDescent="0.2">
      <c r="A136" s="41" t="s">
        <v>206</v>
      </c>
      <c r="B136" s="3">
        <v>430</v>
      </c>
      <c r="C136" s="3" t="s">
        <v>207</v>
      </c>
      <c r="D136" s="2" t="s">
        <v>38</v>
      </c>
      <c r="E136" s="46">
        <v>479</v>
      </c>
      <c r="F136" s="2" t="s">
        <v>209</v>
      </c>
      <c r="G136" s="44">
        <v>4</v>
      </c>
      <c r="H136" s="3" t="s">
        <v>184</v>
      </c>
      <c r="I136" s="44">
        <v>11.42</v>
      </c>
      <c r="J136" s="46">
        <v>479000</v>
      </c>
      <c r="K136" s="56">
        <v>327377.70880000002</v>
      </c>
      <c r="L136" s="46">
        <v>7490746</v>
      </c>
      <c r="M136" s="49">
        <v>37166</v>
      </c>
      <c r="N136" s="50">
        <v>7527912</v>
      </c>
    </row>
    <row r="137" spans="1:14" x14ac:dyDescent="0.2">
      <c r="A137" s="41" t="s">
        <v>210</v>
      </c>
      <c r="B137" s="3">
        <v>430</v>
      </c>
      <c r="C137" s="3" t="s">
        <v>207</v>
      </c>
      <c r="D137" s="2" t="s">
        <v>38</v>
      </c>
      <c r="E137" s="54">
        <v>1.5349999999999999</v>
      </c>
      <c r="F137" s="2" t="s">
        <v>211</v>
      </c>
      <c r="G137" s="44">
        <v>10</v>
      </c>
      <c r="H137" s="3" t="s">
        <v>184</v>
      </c>
      <c r="I137" s="44">
        <v>11.42</v>
      </c>
      <c r="J137" s="46">
        <v>1535</v>
      </c>
      <c r="K137" s="46">
        <v>2993.62</v>
      </c>
      <c r="L137" s="46">
        <v>68497</v>
      </c>
      <c r="M137" s="46">
        <v>35306</v>
      </c>
      <c r="N137" s="46">
        <v>103803</v>
      </c>
    </row>
    <row r="138" spans="1:14" x14ac:dyDescent="0.2">
      <c r="A138" s="41" t="s">
        <v>212</v>
      </c>
      <c r="B138" s="3">
        <v>436</v>
      </c>
      <c r="C138" s="3" t="s">
        <v>213</v>
      </c>
      <c r="D138" s="2" t="s">
        <v>214</v>
      </c>
      <c r="E138" s="46">
        <v>22000000</v>
      </c>
      <c r="F138" s="3" t="s">
        <v>215</v>
      </c>
      <c r="G138" s="44">
        <v>5.5</v>
      </c>
      <c r="H138" s="3" t="s">
        <v>184</v>
      </c>
      <c r="I138" s="44">
        <v>6</v>
      </c>
      <c r="J138" s="46">
        <v>22000000000</v>
      </c>
      <c r="K138" s="46">
        <v>0</v>
      </c>
      <c r="L138" s="46">
        <v>0</v>
      </c>
      <c r="M138" s="46"/>
      <c r="N138" s="46"/>
    </row>
    <row r="139" spans="1:14" x14ac:dyDescent="0.2">
      <c r="A139" s="41" t="s">
        <v>216</v>
      </c>
      <c r="B139" s="3">
        <v>436</v>
      </c>
      <c r="C139" s="3" t="s">
        <v>213</v>
      </c>
      <c r="D139" s="2" t="s">
        <v>214</v>
      </c>
      <c r="E139" s="46">
        <v>14100000</v>
      </c>
      <c r="F139" s="3" t="s">
        <v>217</v>
      </c>
      <c r="G139" s="44">
        <v>10</v>
      </c>
      <c r="H139" s="3" t="s">
        <v>184</v>
      </c>
      <c r="I139" s="44">
        <v>6</v>
      </c>
      <c r="J139" s="46">
        <v>14100000000</v>
      </c>
      <c r="K139" s="46">
        <v>0</v>
      </c>
      <c r="L139" s="46">
        <v>0</v>
      </c>
      <c r="M139" s="46"/>
      <c r="N139" s="46"/>
    </row>
    <row r="140" spans="1:14" x14ac:dyDescent="0.2">
      <c r="A140" s="41"/>
      <c r="D140" s="2"/>
      <c r="E140" s="46"/>
      <c r="F140" s="3"/>
      <c r="G140" s="44"/>
      <c r="H140" s="3"/>
      <c r="I140" s="44"/>
      <c r="J140" s="46"/>
      <c r="K140" s="46"/>
      <c r="L140" s="46"/>
      <c r="M140" s="46"/>
      <c r="N140" s="46"/>
    </row>
    <row r="141" spans="1:14" x14ac:dyDescent="0.2">
      <c r="A141" s="41" t="s">
        <v>218</v>
      </c>
      <c r="B141" s="3">
        <v>437</v>
      </c>
      <c r="C141" s="3" t="s">
        <v>219</v>
      </c>
      <c r="D141" s="2" t="s">
        <v>38</v>
      </c>
      <c r="E141" s="46">
        <v>110</v>
      </c>
      <c r="F141" s="2" t="s">
        <v>220</v>
      </c>
      <c r="G141" s="44">
        <v>3</v>
      </c>
      <c r="H141" s="3" t="s">
        <v>65</v>
      </c>
      <c r="I141" s="44">
        <v>7</v>
      </c>
      <c r="J141" s="46">
        <v>110000</v>
      </c>
      <c r="K141" s="46">
        <v>0</v>
      </c>
      <c r="L141" s="46">
        <v>0</v>
      </c>
      <c r="M141" s="46">
        <v>0</v>
      </c>
      <c r="N141" s="46">
        <v>0</v>
      </c>
    </row>
    <row r="142" spans="1:14" x14ac:dyDescent="0.2">
      <c r="A142" s="41" t="s">
        <v>218</v>
      </c>
      <c r="B142" s="3">
        <v>437</v>
      </c>
      <c r="C142" s="3" t="s">
        <v>219</v>
      </c>
      <c r="D142" s="2" t="s">
        <v>38</v>
      </c>
      <c r="E142" s="46">
        <v>33</v>
      </c>
      <c r="F142" s="2" t="s">
        <v>221</v>
      </c>
      <c r="G142" s="44">
        <v>3</v>
      </c>
      <c r="H142" s="3" t="s">
        <v>65</v>
      </c>
      <c r="I142" s="44">
        <v>7</v>
      </c>
      <c r="J142" s="46">
        <v>33000</v>
      </c>
      <c r="K142" s="46">
        <v>0</v>
      </c>
      <c r="L142" s="46">
        <v>0</v>
      </c>
      <c r="M142" s="46">
        <v>0</v>
      </c>
      <c r="N142" s="46">
        <v>0</v>
      </c>
    </row>
    <row r="143" spans="1:14" x14ac:dyDescent="0.2">
      <c r="A143" s="41" t="s">
        <v>218</v>
      </c>
      <c r="B143" s="3">
        <v>437</v>
      </c>
      <c r="C143" s="3" t="s">
        <v>219</v>
      </c>
      <c r="D143" s="2" t="s">
        <v>38</v>
      </c>
      <c r="E143" s="46">
        <v>260</v>
      </c>
      <c r="F143" s="2" t="s">
        <v>222</v>
      </c>
      <c r="G143" s="44">
        <v>4.2</v>
      </c>
      <c r="H143" s="3" t="s">
        <v>65</v>
      </c>
      <c r="I143" s="44">
        <v>20</v>
      </c>
      <c r="J143" s="46">
        <v>260000</v>
      </c>
      <c r="K143" s="46">
        <v>186432.17</v>
      </c>
      <c r="L143" s="46">
        <v>4265764</v>
      </c>
      <c r="M143" s="46">
        <v>33771</v>
      </c>
      <c r="N143" s="46">
        <v>4299535</v>
      </c>
    </row>
    <row r="144" spans="1:14" x14ac:dyDescent="0.2">
      <c r="A144" s="41" t="s">
        <v>218</v>
      </c>
      <c r="B144" s="3">
        <v>437</v>
      </c>
      <c r="C144" s="3" t="s">
        <v>219</v>
      </c>
      <c r="D144" s="2" t="s">
        <v>38</v>
      </c>
      <c r="E144" s="46">
        <v>68</v>
      </c>
      <c r="F144" s="2" t="s">
        <v>223</v>
      </c>
      <c r="G144" s="44">
        <v>4.2</v>
      </c>
      <c r="H144" s="3" t="s">
        <v>65</v>
      </c>
      <c r="I144" s="44">
        <v>20</v>
      </c>
      <c r="J144" s="46">
        <v>68000</v>
      </c>
      <c r="K144" s="46">
        <v>48759.18</v>
      </c>
      <c r="L144" s="46">
        <v>1115661</v>
      </c>
      <c r="M144" s="46">
        <v>8832</v>
      </c>
      <c r="N144" s="46">
        <v>1124493</v>
      </c>
    </row>
    <row r="145" spans="1:14" x14ac:dyDescent="0.2">
      <c r="A145" s="41" t="s">
        <v>224</v>
      </c>
      <c r="B145" s="3">
        <v>437</v>
      </c>
      <c r="C145" s="3" t="s">
        <v>219</v>
      </c>
      <c r="D145" s="2" t="s">
        <v>38</v>
      </c>
      <c r="E145" s="57">
        <v>132</v>
      </c>
      <c r="F145" s="2" t="s">
        <v>225</v>
      </c>
      <c r="G145" s="44">
        <v>4.2</v>
      </c>
      <c r="H145" s="3" t="s">
        <v>65</v>
      </c>
      <c r="I145" s="44">
        <v>20</v>
      </c>
      <c r="J145" s="46">
        <v>132000</v>
      </c>
      <c r="K145" s="46">
        <v>84251.48</v>
      </c>
      <c r="L145" s="46">
        <v>1927762</v>
      </c>
      <c r="M145" s="46">
        <v>15262</v>
      </c>
      <c r="N145" s="46">
        <v>1943024</v>
      </c>
    </row>
    <row r="146" spans="1:14" x14ac:dyDescent="0.2">
      <c r="A146" s="41" t="s">
        <v>226</v>
      </c>
      <c r="B146" s="3">
        <v>437</v>
      </c>
      <c r="C146" s="3" t="s">
        <v>219</v>
      </c>
      <c r="D146" s="2" t="s">
        <v>38</v>
      </c>
      <c r="E146" s="57">
        <v>55</v>
      </c>
      <c r="F146" s="2" t="s">
        <v>227</v>
      </c>
      <c r="G146" s="44">
        <v>4.2</v>
      </c>
      <c r="H146" s="3" t="s">
        <v>65</v>
      </c>
      <c r="I146" s="44">
        <v>20</v>
      </c>
      <c r="J146" s="46">
        <v>55000</v>
      </c>
      <c r="K146" s="46">
        <v>54683.7</v>
      </c>
      <c r="L146" s="46">
        <v>1251220</v>
      </c>
      <c r="M146" s="46">
        <v>9906</v>
      </c>
      <c r="N146" s="46">
        <v>1261126</v>
      </c>
    </row>
    <row r="147" spans="1:14" x14ac:dyDescent="0.2">
      <c r="A147" s="41" t="s">
        <v>226</v>
      </c>
      <c r="B147" s="3">
        <v>437</v>
      </c>
      <c r="C147" s="3" t="s">
        <v>219</v>
      </c>
      <c r="D147" s="2" t="s">
        <v>38</v>
      </c>
      <c r="E147" s="57">
        <v>1</v>
      </c>
      <c r="F147" s="2" t="s">
        <v>228</v>
      </c>
      <c r="G147" s="44">
        <v>4.2</v>
      </c>
      <c r="H147" s="3" t="s">
        <v>65</v>
      </c>
      <c r="I147" s="44">
        <v>20</v>
      </c>
      <c r="J147" s="46">
        <v>1000</v>
      </c>
      <c r="K147" s="46">
        <v>1333.75</v>
      </c>
      <c r="L147" s="46">
        <v>30518</v>
      </c>
      <c r="M147" s="46">
        <v>241</v>
      </c>
      <c r="N147" s="46">
        <v>30759</v>
      </c>
    </row>
    <row r="148" spans="1:14" x14ac:dyDescent="0.2">
      <c r="A148" s="41" t="s">
        <v>229</v>
      </c>
      <c r="B148" s="3">
        <v>437</v>
      </c>
      <c r="C148" s="3" t="s">
        <v>230</v>
      </c>
      <c r="D148" s="2" t="s">
        <v>38</v>
      </c>
      <c r="E148" s="42">
        <v>110</v>
      </c>
      <c r="F148" s="2" t="s">
        <v>231</v>
      </c>
      <c r="G148" s="44">
        <v>3</v>
      </c>
      <c r="H148" s="3" t="s">
        <v>65</v>
      </c>
      <c r="I148" s="44">
        <v>5.93</v>
      </c>
      <c r="J148" s="46">
        <v>110000</v>
      </c>
      <c r="K148" s="46">
        <v>3819.71</v>
      </c>
      <c r="L148" s="46">
        <v>87399</v>
      </c>
      <c r="M148" s="46">
        <v>497</v>
      </c>
      <c r="N148" s="46">
        <v>87896</v>
      </c>
    </row>
    <row r="149" spans="1:14" x14ac:dyDescent="0.2">
      <c r="A149" s="41" t="s">
        <v>232</v>
      </c>
      <c r="B149" s="3">
        <v>437</v>
      </c>
      <c r="C149" s="3" t="s">
        <v>230</v>
      </c>
      <c r="D149" s="2" t="s">
        <v>38</v>
      </c>
      <c r="E149" s="42">
        <v>33</v>
      </c>
      <c r="F149" s="2" t="s">
        <v>233</v>
      </c>
      <c r="G149" s="44">
        <v>3</v>
      </c>
      <c r="H149" s="3" t="s">
        <v>65</v>
      </c>
      <c r="I149" s="44">
        <v>5.93</v>
      </c>
      <c r="J149" s="46">
        <v>33000</v>
      </c>
      <c r="K149" s="46">
        <v>1145.92</v>
      </c>
      <c r="L149" s="46">
        <v>26220</v>
      </c>
      <c r="M149" s="46">
        <v>149</v>
      </c>
      <c r="N149" s="46">
        <v>26369</v>
      </c>
    </row>
    <row r="150" spans="1:14" x14ac:dyDescent="0.2">
      <c r="A150" s="41" t="s">
        <v>229</v>
      </c>
      <c r="B150" s="3">
        <v>437</v>
      </c>
      <c r="C150" s="3" t="s">
        <v>230</v>
      </c>
      <c r="D150" s="2" t="s">
        <v>38</v>
      </c>
      <c r="E150" s="42">
        <v>375</v>
      </c>
      <c r="F150" s="2" t="s">
        <v>234</v>
      </c>
      <c r="G150" s="44">
        <v>4.2</v>
      </c>
      <c r="H150" s="3" t="s">
        <v>65</v>
      </c>
      <c r="I150" s="44">
        <v>19.75</v>
      </c>
      <c r="J150" s="46">
        <v>375000</v>
      </c>
      <c r="K150" s="46">
        <v>285453.56</v>
      </c>
      <c r="L150" s="46">
        <v>6531477</v>
      </c>
      <c r="M150" s="46">
        <v>51709</v>
      </c>
      <c r="N150" s="46">
        <v>6583186</v>
      </c>
    </row>
    <row r="151" spans="1:14" x14ac:dyDescent="0.2">
      <c r="A151" s="41" t="s">
        <v>229</v>
      </c>
      <c r="B151" s="3">
        <v>437</v>
      </c>
      <c r="C151" s="3" t="s">
        <v>230</v>
      </c>
      <c r="D151" s="2" t="s">
        <v>38</v>
      </c>
      <c r="E151" s="42">
        <v>99</v>
      </c>
      <c r="F151" s="2" t="s">
        <v>235</v>
      </c>
      <c r="G151" s="44">
        <v>4.2</v>
      </c>
      <c r="H151" s="3" t="s">
        <v>65</v>
      </c>
      <c r="I151" s="44">
        <v>19.75</v>
      </c>
      <c r="J151" s="46">
        <v>99000</v>
      </c>
      <c r="K151" s="46">
        <v>75359.73</v>
      </c>
      <c r="L151" s="46">
        <v>1724310</v>
      </c>
      <c r="M151" s="46">
        <v>13650</v>
      </c>
      <c r="N151" s="46">
        <v>1737960</v>
      </c>
    </row>
    <row r="152" spans="1:14" x14ac:dyDescent="0.2">
      <c r="A152" s="41" t="s">
        <v>229</v>
      </c>
      <c r="B152" s="3">
        <v>437</v>
      </c>
      <c r="C152" s="3" t="s">
        <v>230</v>
      </c>
      <c r="D152" s="2" t="s">
        <v>38</v>
      </c>
      <c r="E152" s="42">
        <v>93</v>
      </c>
      <c r="F152" s="2" t="s">
        <v>236</v>
      </c>
      <c r="G152" s="44">
        <v>4.2</v>
      </c>
      <c r="H152" s="3" t="s">
        <v>65</v>
      </c>
      <c r="I152" s="44">
        <v>19.75</v>
      </c>
      <c r="J152" s="46">
        <v>93000</v>
      </c>
      <c r="K152" s="46">
        <v>67888.39</v>
      </c>
      <c r="L152" s="46">
        <v>1553358</v>
      </c>
      <c r="M152" s="46">
        <v>12297</v>
      </c>
      <c r="N152" s="46">
        <v>1565655</v>
      </c>
    </row>
    <row r="153" spans="1:14" x14ac:dyDescent="0.2">
      <c r="A153" s="41" t="s">
        <v>237</v>
      </c>
      <c r="B153" s="3">
        <v>437</v>
      </c>
      <c r="C153" s="3" t="s">
        <v>230</v>
      </c>
      <c r="D153" s="2" t="s">
        <v>38</v>
      </c>
      <c r="E153" s="42">
        <v>122</v>
      </c>
      <c r="F153" s="2" t="s">
        <v>238</v>
      </c>
      <c r="G153" s="44">
        <v>4.2</v>
      </c>
      <c r="H153" s="3" t="s">
        <v>65</v>
      </c>
      <c r="I153" s="44">
        <v>19.75</v>
      </c>
      <c r="J153" s="46">
        <v>122000</v>
      </c>
      <c r="K153" s="46">
        <v>114892.52</v>
      </c>
      <c r="L153" s="46">
        <v>2628861</v>
      </c>
      <c r="M153" s="46">
        <v>20813</v>
      </c>
      <c r="N153" s="46">
        <v>2649674</v>
      </c>
    </row>
    <row r="154" spans="1:14" x14ac:dyDescent="0.2">
      <c r="A154" s="41" t="s">
        <v>237</v>
      </c>
      <c r="B154" s="3">
        <v>437</v>
      </c>
      <c r="C154" s="3" t="s">
        <v>230</v>
      </c>
      <c r="D154" s="2" t="s">
        <v>38</v>
      </c>
      <c r="E154" s="42">
        <v>1</v>
      </c>
      <c r="F154" s="2" t="s">
        <v>239</v>
      </c>
      <c r="G154" s="44">
        <v>4.2</v>
      </c>
      <c r="H154" s="3" t="s">
        <v>65</v>
      </c>
      <c r="I154" s="44">
        <v>19.75</v>
      </c>
      <c r="J154" s="46">
        <v>1000</v>
      </c>
      <c r="K154" s="46">
        <v>1262.56</v>
      </c>
      <c r="L154" s="46">
        <v>28889</v>
      </c>
      <c r="M154" s="46">
        <v>228</v>
      </c>
      <c r="N154" s="46">
        <v>29117</v>
      </c>
    </row>
    <row r="155" spans="1:14" x14ac:dyDescent="0.2">
      <c r="A155" s="41"/>
      <c r="D155" s="2"/>
      <c r="E155" s="42"/>
      <c r="F155" s="2"/>
      <c r="G155" s="44"/>
      <c r="H155" s="3"/>
      <c r="I155" s="44"/>
      <c r="J155" s="46"/>
      <c r="K155" s="46"/>
      <c r="L155" s="46"/>
      <c r="M155" s="46"/>
      <c r="N155" s="46"/>
    </row>
    <row r="156" spans="1:14" x14ac:dyDescent="0.2">
      <c r="A156" s="41" t="s">
        <v>69</v>
      </c>
      <c r="B156" s="3">
        <v>449</v>
      </c>
      <c r="C156" s="3" t="s">
        <v>240</v>
      </c>
      <c r="D156" s="2" t="s">
        <v>38</v>
      </c>
      <c r="E156" s="42">
        <v>162</v>
      </c>
      <c r="F156" s="2" t="s">
        <v>201</v>
      </c>
      <c r="G156" s="44">
        <v>4.8</v>
      </c>
      <c r="H156" s="2" t="s">
        <v>57</v>
      </c>
      <c r="I156" s="44">
        <v>7.75</v>
      </c>
      <c r="J156" s="46">
        <v>162000</v>
      </c>
      <c r="K156" s="46">
        <v>21004.26</v>
      </c>
      <c r="L156" s="46">
        <v>480600</v>
      </c>
      <c r="M156" s="46">
        <v>3694</v>
      </c>
      <c r="N156" s="46">
        <v>484294</v>
      </c>
    </row>
    <row r="157" spans="1:14" x14ac:dyDescent="0.2">
      <c r="A157" s="41" t="s">
        <v>241</v>
      </c>
      <c r="B157" s="3">
        <v>449</v>
      </c>
      <c r="C157" s="3" t="s">
        <v>240</v>
      </c>
      <c r="D157" s="2" t="s">
        <v>38</v>
      </c>
      <c r="E157" s="42">
        <v>50</v>
      </c>
      <c r="F157" s="2" t="s">
        <v>202</v>
      </c>
      <c r="G157" s="44">
        <v>5.4</v>
      </c>
      <c r="H157" s="2" t="s">
        <v>57</v>
      </c>
      <c r="I157" s="44">
        <v>14.75</v>
      </c>
      <c r="J157" s="46">
        <v>50000</v>
      </c>
      <c r="K157" s="46">
        <v>71924.44</v>
      </c>
      <c r="L157" s="46">
        <v>1645707</v>
      </c>
      <c r="M157" s="46">
        <v>0</v>
      </c>
      <c r="N157" s="46">
        <v>1645707</v>
      </c>
    </row>
    <row r="158" spans="1:14" x14ac:dyDescent="0.2">
      <c r="A158" s="41" t="s">
        <v>241</v>
      </c>
      <c r="B158" s="3">
        <v>449</v>
      </c>
      <c r="C158" s="3" t="s">
        <v>240</v>
      </c>
      <c r="D158" s="2" t="s">
        <v>38</v>
      </c>
      <c r="E158" s="42">
        <v>59.52</v>
      </c>
      <c r="F158" s="2" t="s">
        <v>203</v>
      </c>
      <c r="G158" s="44">
        <v>4.5</v>
      </c>
      <c r="H158" s="2" t="s">
        <v>57</v>
      </c>
      <c r="I158" s="44">
        <v>15</v>
      </c>
      <c r="J158" s="46">
        <v>59520</v>
      </c>
      <c r="K158" s="46">
        <v>80690.17</v>
      </c>
      <c r="L158" s="46">
        <v>1846276</v>
      </c>
      <c r="M158" s="46">
        <v>0</v>
      </c>
      <c r="N158" s="46">
        <v>1846276</v>
      </c>
    </row>
    <row r="159" spans="1:14" x14ac:dyDescent="0.2">
      <c r="A159" s="41"/>
      <c r="D159" s="2"/>
      <c r="E159" s="42"/>
      <c r="F159" s="2"/>
      <c r="G159" s="44"/>
      <c r="H159" s="3"/>
      <c r="I159" s="44"/>
      <c r="J159" s="46"/>
      <c r="K159" s="46"/>
      <c r="L159" s="46"/>
      <c r="M159" s="46"/>
      <c r="N159" s="46"/>
    </row>
    <row r="160" spans="1:14" x14ac:dyDescent="0.2">
      <c r="A160" s="41" t="s">
        <v>129</v>
      </c>
      <c r="B160" s="3">
        <v>472</v>
      </c>
      <c r="C160" s="3" t="s">
        <v>242</v>
      </c>
      <c r="D160" s="2" t="s">
        <v>214</v>
      </c>
      <c r="E160" s="42">
        <v>15700000</v>
      </c>
      <c r="F160" s="2" t="s">
        <v>71</v>
      </c>
      <c r="G160" s="44">
        <v>6</v>
      </c>
      <c r="H160" s="3" t="s">
        <v>184</v>
      </c>
      <c r="I160" s="44">
        <v>4</v>
      </c>
      <c r="J160" s="46">
        <v>15700000000</v>
      </c>
      <c r="K160" s="46">
        <v>0</v>
      </c>
      <c r="L160" s="46">
        <v>0</v>
      </c>
      <c r="M160" s="46"/>
      <c r="N160" s="46"/>
    </row>
    <row r="161" spans="1:15" x14ac:dyDescent="0.2">
      <c r="A161" s="41" t="s">
        <v>129</v>
      </c>
      <c r="B161" s="3">
        <v>472</v>
      </c>
      <c r="C161" s="3" t="s">
        <v>242</v>
      </c>
      <c r="D161" s="2" t="s">
        <v>214</v>
      </c>
      <c r="E161" s="42">
        <v>500000</v>
      </c>
      <c r="F161" s="2" t="s">
        <v>73</v>
      </c>
      <c r="G161" s="44" t="s">
        <v>243</v>
      </c>
      <c r="H161" s="3" t="s">
        <v>184</v>
      </c>
      <c r="I161" s="44">
        <v>6</v>
      </c>
      <c r="J161" s="46">
        <v>500000000</v>
      </c>
      <c r="K161" s="46">
        <v>0</v>
      </c>
      <c r="L161" s="46">
        <v>0</v>
      </c>
      <c r="M161" s="46"/>
      <c r="N161" s="46"/>
    </row>
    <row r="162" spans="1:15" x14ac:dyDescent="0.2">
      <c r="A162" s="41" t="s">
        <v>129</v>
      </c>
      <c r="B162" s="3">
        <v>472</v>
      </c>
      <c r="C162" s="3" t="s">
        <v>242</v>
      </c>
      <c r="D162" s="2" t="s">
        <v>214</v>
      </c>
      <c r="E162" s="42">
        <v>1000</v>
      </c>
      <c r="F162" s="2" t="s">
        <v>119</v>
      </c>
      <c r="G162" s="44">
        <v>10</v>
      </c>
      <c r="H162" s="3" t="s">
        <v>184</v>
      </c>
      <c r="I162" s="44">
        <v>6</v>
      </c>
      <c r="J162" s="46">
        <v>1000000</v>
      </c>
      <c r="K162" s="46">
        <v>0</v>
      </c>
      <c r="L162" s="46">
        <v>0</v>
      </c>
      <c r="M162" s="46"/>
      <c r="N162" s="46"/>
      <c r="O162" s="58"/>
    </row>
    <row r="163" spans="1:15" x14ac:dyDescent="0.2">
      <c r="A163" s="41" t="s">
        <v>129</v>
      </c>
      <c r="B163" s="3">
        <v>486</v>
      </c>
      <c r="C163" s="3" t="s">
        <v>244</v>
      </c>
      <c r="D163" s="2" t="s">
        <v>38</v>
      </c>
      <c r="E163" s="42">
        <v>450</v>
      </c>
      <c r="F163" s="2" t="s">
        <v>105</v>
      </c>
      <c r="G163" s="44">
        <v>4.25</v>
      </c>
      <c r="H163" s="3" t="s">
        <v>65</v>
      </c>
      <c r="I163" s="44">
        <v>19.5</v>
      </c>
      <c r="J163" s="46">
        <v>450000</v>
      </c>
      <c r="K163" s="46">
        <v>290020</v>
      </c>
      <c r="L163" s="46">
        <v>6635962</v>
      </c>
      <c r="M163" s="46">
        <v>26921</v>
      </c>
      <c r="N163" s="46">
        <v>6662883</v>
      </c>
    </row>
    <row r="164" spans="1:15" x14ac:dyDescent="0.2">
      <c r="A164" s="41" t="s">
        <v>245</v>
      </c>
      <c r="B164" s="3">
        <v>486</v>
      </c>
      <c r="C164" s="3" t="s">
        <v>244</v>
      </c>
      <c r="D164" s="2" t="s">
        <v>38</v>
      </c>
      <c r="E164" s="42">
        <v>50</v>
      </c>
      <c r="F164" s="2" t="s">
        <v>107</v>
      </c>
      <c r="G164" s="44">
        <v>8</v>
      </c>
      <c r="H164" s="3" t="s">
        <v>65</v>
      </c>
      <c r="I164" s="44">
        <v>23.25</v>
      </c>
      <c r="J164" s="46">
        <v>50000</v>
      </c>
      <c r="K164" s="46">
        <v>50000</v>
      </c>
      <c r="L164" s="46">
        <v>1144053</v>
      </c>
      <c r="M164" s="46">
        <v>720583</v>
      </c>
      <c r="N164" s="46">
        <v>1864636</v>
      </c>
    </row>
    <row r="165" spans="1:15" x14ac:dyDescent="0.2">
      <c r="A165" s="41" t="s">
        <v>246</v>
      </c>
      <c r="B165" s="3">
        <v>486</v>
      </c>
      <c r="C165" s="3" t="s">
        <v>247</v>
      </c>
      <c r="D165" s="2" t="s">
        <v>38</v>
      </c>
      <c r="E165" s="42">
        <v>427</v>
      </c>
      <c r="F165" s="2" t="s">
        <v>199</v>
      </c>
      <c r="G165" s="44">
        <v>4</v>
      </c>
      <c r="H165" s="3" t="s">
        <v>65</v>
      </c>
      <c r="I165" s="44">
        <v>20</v>
      </c>
      <c r="J165" s="46">
        <v>427000</v>
      </c>
      <c r="K165" s="46">
        <v>308662</v>
      </c>
      <c r="L165" s="46">
        <v>7062511</v>
      </c>
      <c r="M165" s="46">
        <v>26985</v>
      </c>
      <c r="N165" s="46">
        <v>7089496</v>
      </c>
    </row>
    <row r="166" spans="1:15" x14ac:dyDescent="0.2">
      <c r="A166" s="41" t="s">
        <v>246</v>
      </c>
      <c r="B166" s="3">
        <v>486</v>
      </c>
      <c r="C166" s="3" t="s">
        <v>247</v>
      </c>
      <c r="D166" s="2" t="s">
        <v>38</v>
      </c>
      <c r="E166" s="42">
        <v>37</v>
      </c>
      <c r="F166" s="2" t="s">
        <v>248</v>
      </c>
      <c r="G166" s="44">
        <v>4</v>
      </c>
      <c r="H166" s="3" t="s">
        <v>65</v>
      </c>
      <c r="I166" s="44">
        <v>20</v>
      </c>
      <c r="J166" s="46">
        <v>37000</v>
      </c>
      <c r="K166" s="46">
        <v>37000</v>
      </c>
      <c r="L166" s="46">
        <v>846599</v>
      </c>
      <c r="M166" s="46">
        <v>177265</v>
      </c>
      <c r="N166" s="46">
        <v>1023864</v>
      </c>
    </row>
    <row r="167" spans="1:15" x14ac:dyDescent="0.2">
      <c r="A167" s="41" t="s">
        <v>246</v>
      </c>
      <c r="B167" s="3">
        <v>486</v>
      </c>
      <c r="C167" s="3" t="s">
        <v>247</v>
      </c>
      <c r="D167" s="2" t="s">
        <v>38</v>
      </c>
      <c r="E167" s="42">
        <v>59</v>
      </c>
      <c r="F167" s="2" t="s">
        <v>249</v>
      </c>
      <c r="G167" s="44">
        <v>7</v>
      </c>
      <c r="H167" s="3" t="s">
        <v>65</v>
      </c>
      <c r="I167" s="44">
        <v>21.75</v>
      </c>
      <c r="J167" s="46">
        <v>59000</v>
      </c>
      <c r="K167" s="46">
        <v>59000</v>
      </c>
      <c r="L167" s="46">
        <v>1349982</v>
      </c>
      <c r="M167" s="46">
        <v>523967</v>
      </c>
      <c r="N167" s="46">
        <v>1873949</v>
      </c>
    </row>
    <row r="168" spans="1:15" x14ac:dyDescent="0.2">
      <c r="A168" s="41"/>
      <c r="D168" s="2"/>
      <c r="E168" s="42"/>
      <c r="F168" s="2"/>
      <c r="G168" s="44"/>
      <c r="H168" s="3"/>
      <c r="I168" s="44"/>
      <c r="J168" s="46"/>
      <c r="K168" s="46"/>
      <c r="L168" s="46"/>
      <c r="M168" s="46"/>
      <c r="N168" s="46"/>
    </row>
    <row r="169" spans="1:15" x14ac:dyDescent="0.2">
      <c r="A169" s="41" t="s">
        <v>62</v>
      </c>
      <c r="B169" s="3">
        <v>495</v>
      </c>
      <c r="C169" s="3" t="s">
        <v>250</v>
      </c>
      <c r="D169" s="2" t="s">
        <v>38</v>
      </c>
      <c r="E169" s="42">
        <v>578.5</v>
      </c>
      <c r="F169" s="2" t="s">
        <v>251</v>
      </c>
      <c r="G169" s="44">
        <v>4</v>
      </c>
      <c r="H169" s="3" t="s">
        <v>65</v>
      </c>
      <c r="I169" s="44">
        <v>19.25</v>
      </c>
      <c r="J169" s="46">
        <v>578500</v>
      </c>
      <c r="K169" s="46">
        <v>355742</v>
      </c>
      <c r="L169" s="46">
        <v>8139750</v>
      </c>
      <c r="M169" s="46">
        <v>53466</v>
      </c>
      <c r="N169" s="46">
        <v>8193216</v>
      </c>
    </row>
    <row r="170" spans="1:15" x14ac:dyDescent="0.2">
      <c r="A170" s="41" t="s">
        <v>62</v>
      </c>
      <c r="B170" s="3">
        <v>495</v>
      </c>
      <c r="C170" s="3" t="s">
        <v>250</v>
      </c>
      <c r="D170" s="2" t="s">
        <v>38</v>
      </c>
      <c r="E170" s="42">
        <v>52.2</v>
      </c>
      <c r="F170" s="2" t="s">
        <v>252</v>
      </c>
      <c r="G170" s="44">
        <v>5</v>
      </c>
      <c r="H170" s="3" t="s">
        <v>65</v>
      </c>
      <c r="I170" s="44">
        <v>19.25</v>
      </c>
      <c r="J170" s="46">
        <v>52200</v>
      </c>
      <c r="K170" s="46">
        <v>53489</v>
      </c>
      <c r="L170" s="46">
        <v>1223884</v>
      </c>
      <c r="M170" s="46">
        <v>10013</v>
      </c>
      <c r="N170" s="46">
        <v>1233897</v>
      </c>
    </row>
    <row r="171" spans="1:15" x14ac:dyDescent="0.2">
      <c r="A171" s="41" t="s">
        <v>66</v>
      </c>
      <c r="B171" s="3">
        <v>495</v>
      </c>
      <c r="C171" s="3" t="s">
        <v>250</v>
      </c>
      <c r="D171" s="2" t="s">
        <v>38</v>
      </c>
      <c r="E171" s="42">
        <v>27.4</v>
      </c>
      <c r="F171" s="2" t="s">
        <v>253</v>
      </c>
      <c r="G171" s="44">
        <v>5.5</v>
      </c>
      <c r="H171" s="3" t="s">
        <v>65</v>
      </c>
      <c r="I171" s="44">
        <v>19.25</v>
      </c>
      <c r="J171" s="46">
        <v>27400</v>
      </c>
      <c r="K171" s="46">
        <v>31324</v>
      </c>
      <c r="L171" s="46">
        <v>716726</v>
      </c>
      <c r="M171" s="46">
        <v>6438</v>
      </c>
      <c r="N171" s="46">
        <v>723164</v>
      </c>
    </row>
    <row r="172" spans="1:15" x14ac:dyDescent="0.2">
      <c r="A172" s="41" t="s">
        <v>66</v>
      </c>
      <c r="B172" s="3">
        <v>495</v>
      </c>
      <c r="C172" s="3" t="s">
        <v>250</v>
      </c>
      <c r="D172" s="2" t="s">
        <v>38</v>
      </c>
      <c r="E172" s="42">
        <v>20.399999999999999</v>
      </c>
      <c r="F172" s="2" t="s">
        <v>254</v>
      </c>
      <c r="G172" s="44">
        <v>6</v>
      </c>
      <c r="H172" s="3" t="s">
        <v>65</v>
      </c>
      <c r="I172" s="44">
        <v>19.25</v>
      </c>
      <c r="J172" s="46">
        <v>20400</v>
      </c>
      <c r="K172" s="46">
        <v>25754</v>
      </c>
      <c r="L172" s="46">
        <v>589279</v>
      </c>
      <c r="M172" s="46">
        <v>5764</v>
      </c>
      <c r="N172" s="46">
        <v>595043</v>
      </c>
    </row>
    <row r="173" spans="1:15" x14ac:dyDescent="0.2">
      <c r="A173" s="41" t="s">
        <v>255</v>
      </c>
      <c r="B173" s="3">
        <v>495</v>
      </c>
      <c r="C173" s="3" t="s">
        <v>250</v>
      </c>
      <c r="D173" s="2" t="s">
        <v>38</v>
      </c>
      <c r="E173" s="42">
        <v>22</v>
      </c>
      <c r="F173" s="59" t="s">
        <v>256</v>
      </c>
      <c r="G173" s="44">
        <v>7</v>
      </c>
      <c r="H173" s="3" t="s">
        <v>65</v>
      </c>
      <c r="I173" s="44">
        <v>19.25</v>
      </c>
      <c r="J173" s="46">
        <v>22000</v>
      </c>
      <c r="K173" s="46">
        <v>28837</v>
      </c>
      <c r="L173" s="46">
        <v>659821</v>
      </c>
      <c r="M173" s="46">
        <v>7503</v>
      </c>
      <c r="N173" s="46">
        <v>667324</v>
      </c>
    </row>
    <row r="174" spans="1:15" x14ac:dyDescent="0.2">
      <c r="A174" s="41" t="s">
        <v>255</v>
      </c>
      <c r="B174" s="3">
        <v>495</v>
      </c>
      <c r="C174" s="3" t="s">
        <v>250</v>
      </c>
      <c r="D174" s="2" t="s">
        <v>38</v>
      </c>
      <c r="E174" s="42">
        <v>31</v>
      </c>
      <c r="F174" s="2" t="s">
        <v>257</v>
      </c>
      <c r="G174" s="44">
        <v>7.5</v>
      </c>
      <c r="H174" s="3" t="s">
        <v>65</v>
      </c>
      <c r="I174" s="44">
        <v>19.25</v>
      </c>
      <c r="J174" s="46">
        <v>31000</v>
      </c>
      <c r="K174" s="46">
        <v>46984</v>
      </c>
      <c r="L174" s="46">
        <v>1075043</v>
      </c>
      <c r="M174" s="46">
        <v>13075</v>
      </c>
      <c r="N174" s="46">
        <v>1088118</v>
      </c>
    </row>
    <row r="175" spans="1:15" x14ac:dyDescent="0.2">
      <c r="A175" s="41" t="s">
        <v>258</v>
      </c>
      <c r="B175" s="3">
        <v>495</v>
      </c>
      <c r="C175" s="3" t="s">
        <v>259</v>
      </c>
      <c r="D175" s="2" t="s">
        <v>38</v>
      </c>
      <c r="E175" s="42">
        <v>478</v>
      </c>
      <c r="F175" s="2" t="s">
        <v>260</v>
      </c>
      <c r="G175" s="44">
        <v>4</v>
      </c>
      <c r="H175" s="3" t="s">
        <v>65</v>
      </c>
      <c r="I175" s="44">
        <v>18.25</v>
      </c>
      <c r="J175" s="46">
        <v>478000</v>
      </c>
      <c r="K175" s="46">
        <v>317201</v>
      </c>
      <c r="L175" s="46">
        <v>7257892</v>
      </c>
      <c r="M175" s="46">
        <v>47676</v>
      </c>
      <c r="N175" s="46">
        <v>7305568</v>
      </c>
    </row>
    <row r="176" spans="1:15" x14ac:dyDescent="0.2">
      <c r="A176" s="41" t="s">
        <v>261</v>
      </c>
      <c r="B176" s="3">
        <v>495</v>
      </c>
      <c r="C176" s="3" t="s">
        <v>259</v>
      </c>
      <c r="D176" s="2" t="s">
        <v>38</v>
      </c>
      <c r="E176" s="42">
        <v>55</v>
      </c>
      <c r="F176" s="2" t="s">
        <v>262</v>
      </c>
      <c r="G176" s="44">
        <v>5</v>
      </c>
      <c r="H176" s="3" t="s">
        <v>65</v>
      </c>
      <c r="I176" s="44">
        <v>18.25</v>
      </c>
      <c r="J176" s="46">
        <v>55000</v>
      </c>
      <c r="K176" s="46">
        <v>56358</v>
      </c>
      <c r="L176" s="46">
        <v>1289530</v>
      </c>
      <c r="M176" s="46">
        <v>10550</v>
      </c>
      <c r="N176" s="46">
        <v>1300080</v>
      </c>
    </row>
    <row r="177" spans="1:14" x14ac:dyDescent="0.2">
      <c r="A177" s="41" t="s">
        <v>263</v>
      </c>
      <c r="B177" s="3">
        <v>495</v>
      </c>
      <c r="C177" s="3" t="s">
        <v>259</v>
      </c>
      <c r="D177" s="2" t="s">
        <v>38</v>
      </c>
      <c r="E177" s="42">
        <v>18</v>
      </c>
      <c r="F177" s="2" t="s">
        <v>264</v>
      </c>
      <c r="G177" s="44">
        <v>5.5</v>
      </c>
      <c r="H177" s="3" t="s">
        <v>65</v>
      </c>
      <c r="I177" s="44">
        <v>18.25</v>
      </c>
      <c r="J177" s="46">
        <v>18000</v>
      </c>
      <c r="K177" s="46">
        <v>19505</v>
      </c>
      <c r="L177" s="46">
        <v>446295</v>
      </c>
      <c r="M177" s="46">
        <v>4009</v>
      </c>
      <c r="N177" s="46">
        <v>450304</v>
      </c>
    </row>
    <row r="178" spans="1:14" x14ac:dyDescent="0.2">
      <c r="A178" s="41" t="s">
        <v>265</v>
      </c>
      <c r="B178" s="3">
        <v>495</v>
      </c>
      <c r="C178" s="3" t="s">
        <v>259</v>
      </c>
      <c r="D178" s="2" t="s">
        <v>38</v>
      </c>
      <c r="E178" s="42">
        <v>8</v>
      </c>
      <c r="F178" s="2" t="s">
        <v>266</v>
      </c>
      <c r="G178" s="44">
        <v>6</v>
      </c>
      <c r="H178" s="3" t="s">
        <v>65</v>
      </c>
      <c r="I178" s="44">
        <v>18.25</v>
      </c>
      <c r="J178" s="46">
        <v>8000</v>
      </c>
      <c r="K178" s="46">
        <v>9528</v>
      </c>
      <c r="L178" s="46">
        <v>218011</v>
      </c>
      <c r="M178" s="46">
        <v>2133</v>
      </c>
      <c r="N178" s="46">
        <v>220144</v>
      </c>
    </row>
    <row r="179" spans="1:14" x14ac:dyDescent="0.2">
      <c r="A179" s="41" t="s">
        <v>265</v>
      </c>
      <c r="B179" s="3">
        <v>495</v>
      </c>
      <c r="C179" s="3" t="s">
        <v>259</v>
      </c>
      <c r="D179" s="2" t="s">
        <v>38</v>
      </c>
      <c r="E179" s="42">
        <v>15</v>
      </c>
      <c r="F179" s="2" t="s">
        <v>267</v>
      </c>
      <c r="G179" s="44">
        <v>7</v>
      </c>
      <c r="H179" s="3" t="s">
        <v>65</v>
      </c>
      <c r="I179" s="44">
        <v>18.25</v>
      </c>
      <c r="J179" s="46">
        <v>15000</v>
      </c>
      <c r="K179" s="46">
        <v>18375</v>
      </c>
      <c r="L179" s="46">
        <v>420439</v>
      </c>
      <c r="M179" s="46">
        <v>4781</v>
      </c>
      <c r="N179" s="46">
        <v>425220</v>
      </c>
    </row>
    <row r="180" spans="1:14" x14ac:dyDescent="0.2">
      <c r="A180" s="41" t="s">
        <v>265</v>
      </c>
      <c r="B180" s="3">
        <v>495</v>
      </c>
      <c r="C180" s="3" t="s">
        <v>259</v>
      </c>
      <c r="D180" s="2" t="s">
        <v>38</v>
      </c>
      <c r="E180" s="42">
        <v>25</v>
      </c>
      <c r="F180" s="2" t="s">
        <v>268</v>
      </c>
      <c r="G180" s="44">
        <v>7.5</v>
      </c>
      <c r="H180" s="3" t="s">
        <v>65</v>
      </c>
      <c r="I180" s="44">
        <v>18.25</v>
      </c>
      <c r="J180" s="46">
        <v>25000</v>
      </c>
      <c r="K180" s="46">
        <v>35247</v>
      </c>
      <c r="L180" s="46">
        <v>806488</v>
      </c>
      <c r="M180" s="46">
        <v>9809</v>
      </c>
      <c r="N180" s="46">
        <v>816297</v>
      </c>
    </row>
    <row r="181" spans="1:14" x14ac:dyDescent="0.2">
      <c r="A181" s="41" t="s">
        <v>269</v>
      </c>
      <c r="B181" s="3">
        <v>495</v>
      </c>
      <c r="C181" s="3" t="s">
        <v>270</v>
      </c>
      <c r="D181" s="2" t="s">
        <v>38</v>
      </c>
      <c r="E181" s="42">
        <v>402</v>
      </c>
      <c r="F181" s="2" t="s">
        <v>271</v>
      </c>
      <c r="G181" s="44">
        <v>4.7</v>
      </c>
      <c r="H181" s="2" t="s">
        <v>65</v>
      </c>
      <c r="I181" s="44">
        <v>17</v>
      </c>
      <c r="J181" s="48">
        <v>402000</v>
      </c>
      <c r="K181" s="46">
        <v>300170</v>
      </c>
      <c r="L181" s="46">
        <v>6868205</v>
      </c>
      <c r="M181" s="46">
        <v>52877</v>
      </c>
      <c r="N181" s="46">
        <v>6921082</v>
      </c>
    </row>
    <row r="182" spans="1:14" x14ac:dyDescent="0.2">
      <c r="A182" s="41" t="s">
        <v>272</v>
      </c>
      <c r="B182" s="3">
        <v>495</v>
      </c>
      <c r="C182" s="3" t="s">
        <v>270</v>
      </c>
      <c r="D182" s="2" t="s">
        <v>38</v>
      </c>
      <c r="E182" s="42">
        <v>38.200000000000003</v>
      </c>
      <c r="F182" s="2" t="s">
        <v>273</v>
      </c>
      <c r="G182" s="44">
        <v>5.2</v>
      </c>
      <c r="H182" s="2" t="s">
        <v>65</v>
      </c>
      <c r="I182" s="44">
        <v>17</v>
      </c>
      <c r="J182" s="48">
        <v>38200</v>
      </c>
      <c r="K182" s="46">
        <v>38687</v>
      </c>
      <c r="L182" s="46">
        <v>885199</v>
      </c>
      <c r="M182" s="46">
        <v>7526</v>
      </c>
      <c r="N182" s="46">
        <v>892725</v>
      </c>
    </row>
    <row r="183" spans="1:14" x14ac:dyDescent="0.2">
      <c r="A183" s="41" t="s">
        <v>272</v>
      </c>
      <c r="B183" s="3">
        <v>495</v>
      </c>
      <c r="C183" s="3" t="s">
        <v>270</v>
      </c>
      <c r="D183" s="2" t="s">
        <v>38</v>
      </c>
      <c r="E183" s="42">
        <v>12</v>
      </c>
      <c r="F183" s="2" t="s">
        <v>274</v>
      </c>
      <c r="G183" s="44">
        <v>5.2</v>
      </c>
      <c r="H183" s="2" t="s">
        <v>65</v>
      </c>
      <c r="I183" s="44">
        <v>17</v>
      </c>
      <c r="J183" s="48">
        <v>12000</v>
      </c>
      <c r="K183" s="46">
        <v>12465</v>
      </c>
      <c r="L183" s="46">
        <v>285212</v>
      </c>
      <c r="M183" s="46">
        <v>2425</v>
      </c>
      <c r="N183" s="46">
        <v>287637</v>
      </c>
    </row>
    <row r="184" spans="1:14" x14ac:dyDescent="0.2">
      <c r="A184" s="41" t="s">
        <v>272</v>
      </c>
      <c r="B184" s="3">
        <v>495</v>
      </c>
      <c r="C184" s="3" t="s">
        <v>270</v>
      </c>
      <c r="D184" s="2" t="s">
        <v>38</v>
      </c>
      <c r="E184" s="42">
        <v>6</v>
      </c>
      <c r="F184" s="2" t="s">
        <v>275</v>
      </c>
      <c r="G184" s="44">
        <v>5.2</v>
      </c>
      <c r="H184" s="2" t="s">
        <v>65</v>
      </c>
      <c r="I184" s="44">
        <v>17</v>
      </c>
      <c r="J184" s="48">
        <v>6000</v>
      </c>
      <c r="K184" s="46">
        <v>6557</v>
      </c>
      <c r="L184" s="46">
        <v>150031</v>
      </c>
      <c r="M184" s="46">
        <v>1275</v>
      </c>
      <c r="N184" s="46">
        <v>151306</v>
      </c>
    </row>
    <row r="185" spans="1:14" x14ac:dyDescent="0.2">
      <c r="A185" s="41" t="s">
        <v>272</v>
      </c>
      <c r="B185" s="3">
        <v>495</v>
      </c>
      <c r="C185" s="3" t="s">
        <v>270</v>
      </c>
      <c r="D185" s="2" t="s">
        <v>38</v>
      </c>
      <c r="E185" s="42">
        <v>9</v>
      </c>
      <c r="F185" s="2" t="s">
        <v>276</v>
      </c>
      <c r="G185" s="44">
        <v>5.2</v>
      </c>
      <c r="H185" s="2" t="s">
        <v>65</v>
      </c>
      <c r="I185" s="44">
        <v>17</v>
      </c>
      <c r="J185" s="48">
        <v>9000</v>
      </c>
      <c r="K185" s="46">
        <v>9835</v>
      </c>
      <c r="L185" s="46">
        <v>225035</v>
      </c>
      <c r="M185" s="46">
        <v>1913</v>
      </c>
      <c r="N185" s="46">
        <v>226948</v>
      </c>
    </row>
    <row r="186" spans="1:14" x14ac:dyDescent="0.2">
      <c r="A186" s="41" t="s">
        <v>272</v>
      </c>
      <c r="B186" s="3">
        <v>495</v>
      </c>
      <c r="C186" s="3" t="s">
        <v>270</v>
      </c>
      <c r="D186" s="2" t="s">
        <v>38</v>
      </c>
      <c r="E186" s="42">
        <v>27.4</v>
      </c>
      <c r="F186" s="2" t="s">
        <v>277</v>
      </c>
      <c r="G186" s="44">
        <v>5.2</v>
      </c>
      <c r="H186" s="2" t="s">
        <v>65</v>
      </c>
      <c r="I186" s="44">
        <v>17</v>
      </c>
      <c r="J186" s="48">
        <v>27400</v>
      </c>
      <c r="K186" s="46">
        <v>32719</v>
      </c>
      <c r="L186" s="46">
        <v>748645</v>
      </c>
      <c r="M186" s="46">
        <v>6365</v>
      </c>
      <c r="N186" s="46">
        <v>755010</v>
      </c>
    </row>
    <row r="187" spans="1:14" x14ac:dyDescent="0.2">
      <c r="A187" s="41"/>
      <c r="D187" s="2"/>
      <c r="E187" s="42"/>
      <c r="F187" s="2"/>
      <c r="G187" s="44"/>
      <c r="H187" s="3"/>
      <c r="I187" s="44"/>
      <c r="J187" s="46"/>
      <c r="K187" s="46"/>
      <c r="L187" s="46"/>
      <c r="M187" s="46"/>
      <c r="N187" s="46"/>
    </row>
    <row r="188" spans="1:14" x14ac:dyDescent="0.2">
      <c r="A188" s="41" t="s">
        <v>69</v>
      </c>
      <c r="B188" s="3">
        <v>501</v>
      </c>
      <c r="C188" s="3" t="s">
        <v>278</v>
      </c>
      <c r="D188" s="2" t="s">
        <v>38</v>
      </c>
      <c r="E188" s="42">
        <v>156.30000000000001</v>
      </c>
      <c r="F188" s="2" t="s">
        <v>279</v>
      </c>
      <c r="G188" s="44">
        <v>4.1500000000000004</v>
      </c>
      <c r="H188" s="2" t="s">
        <v>57</v>
      </c>
      <c r="I188" s="44">
        <v>7.75</v>
      </c>
      <c r="J188" s="46">
        <v>156300</v>
      </c>
      <c r="K188" s="46">
        <v>53452.62</v>
      </c>
      <c r="L188" s="46">
        <v>1223052</v>
      </c>
      <c r="M188" s="46">
        <v>12358</v>
      </c>
      <c r="N188" s="46">
        <v>1235410</v>
      </c>
    </row>
    <row r="189" spans="1:14" x14ac:dyDescent="0.2">
      <c r="A189" s="41" t="s">
        <v>241</v>
      </c>
      <c r="B189" s="3">
        <v>501</v>
      </c>
      <c r="C189" s="3" t="s">
        <v>278</v>
      </c>
      <c r="D189" s="2" t="s">
        <v>38</v>
      </c>
      <c r="E189" s="42">
        <v>47.1</v>
      </c>
      <c r="F189" s="2" t="s">
        <v>280</v>
      </c>
      <c r="G189" s="44">
        <v>4.5</v>
      </c>
      <c r="H189" s="2" t="s">
        <v>57</v>
      </c>
      <c r="I189" s="44">
        <v>14.75</v>
      </c>
      <c r="J189" s="46">
        <v>47100</v>
      </c>
      <c r="K189" s="46">
        <v>60657.88</v>
      </c>
      <c r="L189" s="46">
        <v>1387916</v>
      </c>
      <c r="M189" s="46">
        <v>0</v>
      </c>
      <c r="N189" s="46">
        <v>1387916</v>
      </c>
    </row>
    <row r="190" spans="1:14" x14ac:dyDescent="0.2">
      <c r="A190" s="41" t="s">
        <v>241</v>
      </c>
      <c r="B190" s="3">
        <v>501</v>
      </c>
      <c r="C190" s="3" t="s">
        <v>278</v>
      </c>
      <c r="D190" s="2" t="s">
        <v>38</v>
      </c>
      <c r="E190" s="42">
        <v>11.4</v>
      </c>
      <c r="F190" s="2" t="s">
        <v>281</v>
      </c>
      <c r="G190" s="44">
        <v>5.5</v>
      </c>
      <c r="H190" s="2" t="s">
        <v>57</v>
      </c>
      <c r="I190" s="44">
        <v>15</v>
      </c>
      <c r="J190" s="46">
        <v>11400</v>
      </c>
      <c r="K190" s="46">
        <v>15507.55</v>
      </c>
      <c r="L190" s="46">
        <v>354829</v>
      </c>
      <c r="M190" s="46">
        <v>0</v>
      </c>
      <c r="N190" s="46">
        <v>354829</v>
      </c>
    </row>
    <row r="191" spans="1:14" x14ac:dyDescent="0.2">
      <c r="A191" s="41" t="s">
        <v>241</v>
      </c>
      <c r="B191" s="3">
        <v>501</v>
      </c>
      <c r="C191" s="3" t="s">
        <v>278</v>
      </c>
      <c r="D191" s="2" t="s">
        <v>38</v>
      </c>
      <c r="E191" s="42">
        <v>58</v>
      </c>
      <c r="F191" s="2" t="s">
        <v>282</v>
      </c>
      <c r="G191" s="44">
        <v>5</v>
      </c>
      <c r="H191" s="2" t="s">
        <v>57</v>
      </c>
      <c r="I191" s="44">
        <v>15.25</v>
      </c>
      <c r="J191" s="46">
        <v>58000</v>
      </c>
      <c r="K191" s="46">
        <v>76773.009999999995</v>
      </c>
      <c r="L191" s="46">
        <v>1756647</v>
      </c>
      <c r="M191" s="46">
        <v>0</v>
      </c>
      <c r="N191" s="46">
        <v>1756647</v>
      </c>
    </row>
    <row r="192" spans="1:14" x14ac:dyDescent="0.2">
      <c r="A192" s="41"/>
      <c r="D192" s="2"/>
      <c r="E192" s="42"/>
      <c r="F192" s="2"/>
      <c r="G192" s="44"/>
      <c r="H192" s="3"/>
      <c r="I192" s="44"/>
      <c r="J192" s="46"/>
      <c r="K192" s="46"/>
      <c r="L192" s="46"/>
      <c r="M192" s="46"/>
      <c r="N192" s="46"/>
    </row>
    <row r="193" spans="1:14" x14ac:dyDescent="0.2">
      <c r="A193" s="41" t="s">
        <v>283</v>
      </c>
      <c r="B193" s="3">
        <v>510</v>
      </c>
      <c r="C193" s="2" t="s">
        <v>284</v>
      </c>
      <c r="D193" s="2" t="s">
        <v>38</v>
      </c>
      <c r="E193" s="42">
        <v>863</v>
      </c>
      <c r="F193" s="2" t="s">
        <v>285</v>
      </c>
      <c r="G193" s="44">
        <v>4</v>
      </c>
      <c r="H193" s="3" t="s">
        <v>65</v>
      </c>
      <c r="I193" s="44">
        <v>18.5</v>
      </c>
      <c r="J193" s="46">
        <v>863000</v>
      </c>
      <c r="K193" s="46">
        <v>539673</v>
      </c>
      <c r="L193" s="46">
        <v>12348285</v>
      </c>
      <c r="M193" s="46">
        <v>81110</v>
      </c>
      <c r="N193" s="46">
        <v>12429395</v>
      </c>
    </row>
    <row r="194" spans="1:14" x14ac:dyDescent="0.2">
      <c r="A194" s="41" t="s">
        <v>283</v>
      </c>
      <c r="B194" s="3">
        <v>510</v>
      </c>
      <c r="C194" s="2" t="s">
        <v>284</v>
      </c>
      <c r="D194" s="2" t="s">
        <v>38</v>
      </c>
      <c r="E194" s="42">
        <v>141</v>
      </c>
      <c r="F194" s="2" t="s">
        <v>286</v>
      </c>
      <c r="G194" s="44">
        <v>4</v>
      </c>
      <c r="H194" s="3" t="s">
        <v>65</v>
      </c>
      <c r="I194" s="44">
        <v>18.5</v>
      </c>
      <c r="J194" s="46">
        <v>141000</v>
      </c>
      <c r="K194" s="46">
        <v>89207</v>
      </c>
      <c r="L194" s="46">
        <v>2041150</v>
      </c>
      <c r="M194" s="46">
        <v>13407</v>
      </c>
      <c r="N194" s="46">
        <v>2054557</v>
      </c>
    </row>
    <row r="195" spans="1:14" x14ac:dyDescent="0.2">
      <c r="A195" s="41" t="s">
        <v>66</v>
      </c>
      <c r="B195" s="3">
        <v>510</v>
      </c>
      <c r="C195" s="2" t="s">
        <v>284</v>
      </c>
      <c r="D195" s="2" t="s">
        <v>38</v>
      </c>
      <c r="E195" s="42">
        <v>45</v>
      </c>
      <c r="F195" s="2" t="s">
        <v>287</v>
      </c>
      <c r="G195" s="44">
        <v>4</v>
      </c>
      <c r="H195" s="3" t="s">
        <v>65</v>
      </c>
      <c r="I195" s="44">
        <v>18.5</v>
      </c>
      <c r="J195" s="46">
        <v>45000</v>
      </c>
      <c r="K195" s="46">
        <v>55288</v>
      </c>
      <c r="L195" s="46">
        <v>1265047</v>
      </c>
      <c r="M195" s="46">
        <v>8310</v>
      </c>
      <c r="N195" s="46">
        <v>1273357</v>
      </c>
    </row>
    <row r="196" spans="1:14" x14ac:dyDescent="0.2">
      <c r="A196" s="41" t="s">
        <v>66</v>
      </c>
      <c r="B196" s="3">
        <v>510</v>
      </c>
      <c r="C196" s="2" t="s">
        <v>284</v>
      </c>
      <c r="D196" s="2" t="s">
        <v>38</v>
      </c>
      <c r="E196" s="42">
        <v>18</v>
      </c>
      <c r="F196" s="2" t="s">
        <v>288</v>
      </c>
      <c r="G196" s="44">
        <v>4</v>
      </c>
      <c r="H196" s="3" t="s">
        <v>65</v>
      </c>
      <c r="I196" s="44">
        <v>18.5</v>
      </c>
      <c r="J196" s="46">
        <v>18000</v>
      </c>
      <c r="K196" s="46">
        <v>22115</v>
      </c>
      <c r="L196" s="46">
        <v>506014</v>
      </c>
      <c r="M196" s="46">
        <v>3324</v>
      </c>
      <c r="N196" s="46">
        <v>509338</v>
      </c>
    </row>
    <row r="197" spans="1:14" x14ac:dyDescent="0.2">
      <c r="A197" s="41" t="s">
        <v>289</v>
      </c>
      <c r="B197" s="3">
        <v>510</v>
      </c>
      <c r="C197" s="2" t="s">
        <v>284</v>
      </c>
      <c r="D197" s="2" t="s">
        <v>38</v>
      </c>
      <c r="E197" s="42">
        <v>46</v>
      </c>
      <c r="F197" s="2" t="s">
        <v>290</v>
      </c>
      <c r="G197" s="44">
        <v>4</v>
      </c>
      <c r="H197" s="3" t="s">
        <v>65</v>
      </c>
      <c r="I197" s="44">
        <v>18.5</v>
      </c>
      <c r="J197" s="46">
        <v>46000</v>
      </c>
      <c r="K197" s="46">
        <v>56517</v>
      </c>
      <c r="L197" s="46">
        <v>1293168</v>
      </c>
      <c r="M197" s="46">
        <v>8494</v>
      </c>
      <c r="N197" s="46">
        <v>1301662</v>
      </c>
    </row>
    <row r="198" spans="1:14" x14ac:dyDescent="0.2">
      <c r="A198" s="41" t="s">
        <v>289</v>
      </c>
      <c r="B198" s="3">
        <v>510</v>
      </c>
      <c r="C198" s="2" t="s">
        <v>284</v>
      </c>
      <c r="D198" s="2" t="s">
        <v>38</v>
      </c>
      <c r="E198" s="42">
        <v>113</v>
      </c>
      <c r="F198" s="2" t="s">
        <v>291</v>
      </c>
      <c r="G198" s="44">
        <v>4</v>
      </c>
      <c r="H198" s="3" t="s">
        <v>65</v>
      </c>
      <c r="I198" s="44">
        <v>18.5</v>
      </c>
      <c r="J198" s="46">
        <v>113000</v>
      </c>
      <c r="K198" s="46">
        <v>138835</v>
      </c>
      <c r="L198" s="46">
        <v>3176691</v>
      </c>
      <c r="M198" s="46">
        <v>20866</v>
      </c>
      <c r="N198" s="46">
        <v>3197557</v>
      </c>
    </row>
    <row r="199" spans="1:14" x14ac:dyDescent="0.2">
      <c r="A199" s="41" t="s">
        <v>212</v>
      </c>
      <c r="B199" s="3">
        <v>511</v>
      </c>
      <c r="C199" s="3" t="s">
        <v>292</v>
      </c>
      <c r="D199" s="2" t="s">
        <v>214</v>
      </c>
      <c r="E199" s="42">
        <v>17160000</v>
      </c>
      <c r="F199" s="2" t="s">
        <v>293</v>
      </c>
      <c r="G199" s="44">
        <v>7</v>
      </c>
      <c r="H199" s="2" t="s">
        <v>184</v>
      </c>
      <c r="I199" s="44">
        <v>6</v>
      </c>
      <c r="J199" s="46">
        <v>17160000000</v>
      </c>
      <c r="K199" s="46">
        <v>0</v>
      </c>
      <c r="L199" s="46">
        <v>0</v>
      </c>
      <c r="M199" s="46"/>
      <c r="N199" s="46"/>
    </row>
    <row r="200" spans="1:14" x14ac:dyDescent="0.2">
      <c r="A200" s="41" t="s">
        <v>212</v>
      </c>
      <c r="B200" s="3">
        <v>511</v>
      </c>
      <c r="C200" s="3" t="s">
        <v>292</v>
      </c>
      <c r="D200" s="2" t="s">
        <v>214</v>
      </c>
      <c r="E200" s="42">
        <v>3450000</v>
      </c>
      <c r="F200" s="2" t="s">
        <v>294</v>
      </c>
      <c r="G200" s="44">
        <v>7.7</v>
      </c>
      <c r="H200" s="2" t="s">
        <v>184</v>
      </c>
      <c r="I200" s="44">
        <v>6</v>
      </c>
      <c r="J200" s="46">
        <v>3450000000</v>
      </c>
      <c r="K200" s="46">
        <v>0</v>
      </c>
      <c r="L200" s="46">
        <v>0</v>
      </c>
      <c r="M200" s="46"/>
      <c r="N200" s="46"/>
    </row>
    <row r="201" spans="1:14" x14ac:dyDescent="0.2">
      <c r="A201" s="41" t="s">
        <v>216</v>
      </c>
      <c r="B201" s="3">
        <v>511</v>
      </c>
      <c r="C201" s="3" t="s">
        <v>292</v>
      </c>
      <c r="D201" s="2" t="s">
        <v>214</v>
      </c>
      <c r="E201" s="42">
        <v>3596000</v>
      </c>
      <c r="F201" s="2" t="s">
        <v>295</v>
      </c>
      <c r="G201" s="44">
        <v>10</v>
      </c>
      <c r="H201" s="2" t="s">
        <v>184</v>
      </c>
      <c r="I201" s="44">
        <v>6.25</v>
      </c>
      <c r="J201" s="46">
        <v>3596000000</v>
      </c>
      <c r="K201" s="46">
        <v>0</v>
      </c>
      <c r="L201" s="46">
        <v>0</v>
      </c>
      <c r="M201" s="46"/>
      <c r="N201" s="46"/>
    </row>
    <row r="202" spans="1:14" x14ac:dyDescent="0.2">
      <c r="A202" s="41"/>
      <c r="D202" s="2"/>
      <c r="E202" s="42"/>
      <c r="F202" s="2"/>
      <c r="G202" s="44"/>
      <c r="H202" s="2"/>
      <c r="I202" s="44"/>
      <c r="J202" s="46"/>
      <c r="K202" s="46"/>
      <c r="L202" s="46"/>
      <c r="M202" s="46"/>
      <c r="N202" s="46"/>
    </row>
    <row r="203" spans="1:14" x14ac:dyDescent="0.2">
      <c r="A203" s="41" t="s">
        <v>296</v>
      </c>
      <c r="B203" s="3">
        <v>514</v>
      </c>
      <c r="C203" s="3" t="s">
        <v>297</v>
      </c>
      <c r="D203" s="2" t="s">
        <v>298</v>
      </c>
      <c r="E203" s="42">
        <v>65000</v>
      </c>
      <c r="F203" s="2" t="s">
        <v>299</v>
      </c>
      <c r="G203" s="44">
        <v>7.61</v>
      </c>
      <c r="H203" s="2" t="s">
        <v>300</v>
      </c>
      <c r="I203" s="44">
        <v>14.5</v>
      </c>
      <c r="J203" s="46">
        <v>65000000</v>
      </c>
      <c r="K203" s="46">
        <v>65000000</v>
      </c>
      <c r="L203" s="46">
        <v>31225350</v>
      </c>
      <c r="M203" s="46">
        <v>613864</v>
      </c>
      <c r="N203" s="46">
        <v>31839214</v>
      </c>
    </row>
    <row r="204" spans="1:14" x14ac:dyDescent="0.2">
      <c r="A204" s="41" t="s">
        <v>301</v>
      </c>
      <c r="B204" s="3">
        <v>514</v>
      </c>
      <c r="C204" s="3" t="s">
        <v>297</v>
      </c>
      <c r="D204" s="2" t="s">
        <v>298</v>
      </c>
      <c r="E204" s="42">
        <v>1</v>
      </c>
      <c r="F204" s="2" t="s">
        <v>302</v>
      </c>
      <c r="G204" s="44">
        <v>7.75</v>
      </c>
      <c r="H204" s="2" t="s">
        <v>300</v>
      </c>
      <c r="I204" s="44">
        <v>15</v>
      </c>
      <c r="J204" s="46">
        <v>1000</v>
      </c>
      <c r="K204" s="46">
        <v>1462.55</v>
      </c>
      <c r="L204" s="46">
        <v>703</v>
      </c>
      <c r="M204" s="46">
        <v>14</v>
      </c>
      <c r="N204" s="46">
        <v>717</v>
      </c>
    </row>
    <row r="205" spans="1:14" x14ac:dyDescent="0.2">
      <c r="A205" s="41" t="s">
        <v>303</v>
      </c>
      <c r="B205" s="3">
        <v>519</v>
      </c>
      <c r="C205" s="3" t="s">
        <v>304</v>
      </c>
      <c r="D205" s="2" t="s">
        <v>214</v>
      </c>
      <c r="E205" s="42">
        <v>34000000</v>
      </c>
      <c r="F205" s="2" t="s">
        <v>305</v>
      </c>
      <c r="G205" s="44">
        <v>6.5</v>
      </c>
      <c r="H205" s="2" t="s">
        <v>184</v>
      </c>
      <c r="I205" s="44">
        <v>7.25</v>
      </c>
      <c r="J205" s="46">
        <v>34000000000</v>
      </c>
      <c r="K205" s="46">
        <v>0</v>
      </c>
      <c r="L205" s="46">
        <v>0</v>
      </c>
      <c r="M205" s="46"/>
      <c r="N205" s="46"/>
    </row>
    <row r="206" spans="1:14" x14ac:dyDescent="0.2">
      <c r="A206" s="41" t="s">
        <v>303</v>
      </c>
      <c r="B206" s="3">
        <v>519</v>
      </c>
      <c r="C206" s="3" t="s">
        <v>304</v>
      </c>
      <c r="D206" s="2" t="s">
        <v>214</v>
      </c>
      <c r="E206" s="42">
        <v>6000000</v>
      </c>
      <c r="F206" s="2" t="s">
        <v>306</v>
      </c>
      <c r="G206" s="44">
        <v>0</v>
      </c>
      <c r="H206" s="2" t="s">
        <v>184</v>
      </c>
      <c r="I206" s="44">
        <v>7.5</v>
      </c>
      <c r="J206" s="46">
        <v>6000000000</v>
      </c>
      <c r="K206" s="46">
        <v>0</v>
      </c>
      <c r="L206" s="46">
        <v>0</v>
      </c>
      <c r="M206" s="46"/>
      <c r="N206" s="46"/>
    </row>
    <row r="207" spans="1:14" x14ac:dyDescent="0.2">
      <c r="A207" s="41" t="s">
        <v>296</v>
      </c>
      <c r="B207" s="3">
        <v>536</v>
      </c>
      <c r="C207" s="3" t="s">
        <v>307</v>
      </c>
      <c r="D207" s="2" t="s">
        <v>38</v>
      </c>
      <c r="E207" s="42">
        <v>302</v>
      </c>
      <c r="F207" s="2" t="s">
        <v>308</v>
      </c>
      <c r="G207" s="44">
        <v>3.7</v>
      </c>
      <c r="H207" s="2" t="s">
        <v>65</v>
      </c>
      <c r="I207" s="44">
        <v>19.5</v>
      </c>
      <c r="J207" s="46">
        <v>302000</v>
      </c>
      <c r="K207" s="46">
        <v>207170.55</v>
      </c>
      <c r="L207" s="46">
        <v>4740280</v>
      </c>
      <c r="M207" s="46">
        <v>13690</v>
      </c>
      <c r="N207" s="46">
        <v>4753970</v>
      </c>
    </row>
    <row r="208" spans="1:14" x14ac:dyDescent="0.2">
      <c r="A208" s="41" t="s">
        <v>301</v>
      </c>
      <c r="B208" s="3">
        <v>536</v>
      </c>
      <c r="C208" s="3" t="s">
        <v>307</v>
      </c>
      <c r="D208" s="2" t="s">
        <v>38</v>
      </c>
      <c r="E208" s="42">
        <v>19</v>
      </c>
      <c r="F208" s="2" t="s">
        <v>309</v>
      </c>
      <c r="G208" s="44">
        <v>4</v>
      </c>
      <c r="H208" s="2" t="s">
        <v>65</v>
      </c>
      <c r="I208" s="44">
        <v>19.5</v>
      </c>
      <c r="J208" s="46">
        <v>19000</v>
      </c>
      <c r="K208" s="46">
        <v>17895.39</v>
      </c>
      <c r="L208" s="46">
        <v>409465</v>
      </c>
      <c r="M208" s="46">
        <v>1277</v>
      </c>
      <c r="N208" s="46">
        <v>410742</v>
      </c>
    </row>
    <row r="209" spans="1:14" x14ac:dyDescent="0.2">
      <c r="A209" s="41" t="s">
        <v>301</v>
      </c>
      <c r="B209" s="3">
        <v>536</v>
      </c>
      <c r="C209" s="3" t="s">
        <v>307</v>
      </c>
      <c r="D209" s="2" t="s">
        <v>38</v>
      </c>
      <c r="E209" s="42">
        <v>17</v>
      </c>
      <c r="F209" s="2" t="s">
        <v>310</v>
      </c>
      <c r="G209" s="44">
        <v>4.7</v>
      </c>
      <c r="H209" s="2" t="s">
        <v>65</v>
      </c>
      <c r="I209" s="44">
        <v>19.5</v>
      </c>
      <c r="J209" s="46">
        <v>17000</v>
      </c>
      <c r="K209" s="46">
        <v>20903.02</v>
      </c>
      <c r="L209" s="46">
        <v>478283</v>
      </c>
      <c r="M209" s="46">
        <v>1747</v>
      </c>
      <c r="N209" s="46">
        <v>480030</v>
      </c>
    </row>
    <row r="210" spans="1:14" x14ac:dyDescent="0.2">
      <c r="A210" s="41" t="s">
        <v>301</v>
      </c>
      <c r="B210" s="3">
        <v>536</v>
      </c>
      <c r="C210" s="3" t="s">
        <v>307</v>
      </c>
      <c r="D210" s="2" t="s">
        <v>38</v>
      </c>
      <c r="E210" s="42">
        <v>11.5</v>
      </c>
      <c r="F210" s="2" t="s">
        <v>311</v>
      </c>
      <c r="G210" s="44">
        <v>5.5</v>
      </c>
      <c r="H210" s="2" t="s">
        <v>65</v>
      </c>
      <c r="I210" s="44">
        <v>19.5</v>
      </c>
      <c r="J210" s="46">
        <v>11500</v>
      </c>
      <c r="K210" s="46">
        <v>14633.02</v>
      </c>
      <c r="L210" s="46">
        <v>334819</v>
      </c>
      <c r="M210" s="46">
        <v>1426</v>
      </c>
      <c r="N210" s="46">
        <v>336245</v>
      </c>
    </row>
    <row r="211" spans="1:14" x14ac:dyDescent="0.2">
      <c r="A211" s="41" t="s">
        <v>312</v>
      </c>
      <c r="B211" s="3">
        <v>536</v>
      </c>
      <c r="C211" s="3" t="s">
        <v>307</v>
      </c>
      <c r="D211" s="2" t="s">
        <v>38</v>
      </c>
      <c r="E211" s="42">
        <v>20</v>
      </c>
      <c r="F211" s="2" t="s">
        <v>313</v>
      </c>
      <c r="G211" s="44">
        <v>7.5</v>
      </c>
      <c r="H211" s="2" t="s">
        <v>65</v>
      </c>
      <c r="I211" s="44">
        <v>19.5</v>
      </c>
      <c r="J211" s="46">
        <v>20000</v>
      </c>
      <c r="K211" s="46">
        <v>27692.89</v>
      </c>
      <c r="L211" s="46">
        <v>633642</v>
      </c>
      <c r="M211" s="46">
        <v>3649</v>
      </c>
      <c r="N211" s="46">
        <v>637291</v>
      </c>
    </row>
    <row r="212" spans="1:14" x14ac:dyDescent="0.2">
      <c r="A212" s="41"/>
      <c r="D212" s="2"/>
      <c r="E212" s="42"/>
      <c r="F212" s="2"/>
      <c r="G212" s="44"/>
      <c r="H212" s="2"/>
      <c r="I212" s="44"/>
      <c r="J212" s="46"/>
      <c r="K212" s="46"/>
      <c r="L212" s="46"/>
      <c r="M212" s="46"/>
      <c r="N212" s="46"/>
    </row>
    <row r="213" spans="1:14" x14ac:dyDescent="0.2">
      <c r="A213" s="41" t="s">
        <v>69</v>
      </c>
      <c r="B213" s="3">
        <v>557</v>
      </c>
      <c r="C213" s="3" t="s">
        <v>314</v>
      </c>
      <c r="D213" s="2" t="s">
        <v>38</v>
      </c>
      <c r="E213" s="42">
        <v>120.8</v>
      </c>
      <c r="F213" s="2" t="s">
        <v>215</v>
      </c>
      <c r="G213" s="44">
        <v>4.2</v>
      </c>
      <c r="H213" s="2" t="s">
        <v>57</v>
      </c>
      <c r="I213" s="44">
        <v>9.75</v>
      </c>
      <c r="J213" s="46">
        <v>120800</v>
      </c>
      <c r="K213" s="46">
        <v>0</v>
      </c>
      <c r="L213" s="46">
        <v>0</v>
      </c>
      <c r="M213" s="46"/>
      <c r="N213" s="46"/>
    </row>
    <row r="214" spans="1:14" x14ac:dyDescent="0.2">
      <c r="A214" s="41" t="s">
        <v>315</v>
      </c>
      <c r="B214" s="3">
        <v>557</v>
      </c>
      <c r="C214" s="3" t="s">
        <v>314</v>
      </c>
      <c r="D214" s="2" t="s">
        <v>38</v>
      </c>
      <c r="E214" s="42">
        <v>41.9</v>
      </c>
      <c r="F214" s="2" t="s">
        <v>217</v>
      </c>
      <c r="G214" s="44">
        <v>5</v>
      </c>
      <c r="H214" s="2" t="s">
        <v>57</v>
      </c>
      <c r="I214" s="44">
        <v>19.5</v>
      </c>
      <c r="J214" s="46"/>
      <c r="K214" s="46"/>
      <c r="L214" s="46"/>
      <c r="M214" s="46"/>
      <c r="N214" s="46"/>
    </row>
    <row r="215" spans="1:14" x14ac:dyDescent="0.2">
      <c r="A215" s="41" t="s">
        <v>315</v>
      </c>
      <c r="B215" s="3">
        <v>557</v>
      </c>
      <c r="C215" s="3" t="s">
        <v>314</v>
      </c>
      <c r="D215" s="2" t="s">
        <v>38</v>
      </c>
      <c r="E215" s="42">
        <v>11</v>
      </c>
      <c r="F215" s="2" t="s">
        <v>316</v>
      </c>
      <c r="G215" s="44">
        <v>5</v>
      </c>
      <c r="H215" s="2" t="s">
        <v>57</v>
      </c>
      <c r="I215" s="44">
        <v>19.75</v>
      </c>
      <c r="J215" s="46"/>
      <c r="K215" s="46"/>
      <c r="L215" s="46"/>
      <c r="M215" s="46"/>
      <c r="N215" s="46"/>
    </row>
    <row r="216" spans="1:14" x14ac:dyDescent="0.2">
      <c r="A216" s="41" t="s">
        <v>315</v>
      </c>
      <c r="B216" s="3">
        <v>557</v>
      </c>
      <c r="C216" s="3" t="s">
        <v>314</v>
      </c>
      <c r="D216" s="2" t="s">
        <v>38</v>
      </c>
      <c r="E216" s="42">
        <v>64</v>
      </c>
      <c r="F216" s="2" t="s">
        <v>317</v>
      </c>
      <c r="G216" s="44">
        <v>3</v>
      </c>
      <c r="H216" s="2" t="s">
        <v>57</v>
      </c>
      <c r="I216" s="44">
        <v>20</v>
      </c>
      <c r="J216" s="46"/>
      <c r="K216" s="46"/>
      <c r="L216" s="46"/>
      <c r="M216" s="46"/>
      <c r="N216" s="46"/>
    </row>
    <row r="217" spans="1:14" x14ac:dyDescent="0.2">
      <c r="A217" s="41" t="s">
        <v>303</v>
      </c>
      <c r="B217" s="3">
        <v>571</v>
      </c>
      <c r="C217" s="3" t="s">
        <v>318</v>
      </c>
      <c r="D217" s="2" t="s">
        <v>214</v>
      </c>
      <c r="E217" s="42">
        <v>90000000</v>
      </c>
      <c r="F217" s="2" t="s">
        <v>319</v>
      </c>
      <c r="G217" s="44">
        <v>5</v>
      </c>
      <c r="H217" s="2" t="s">
        <v>184</v>
      </c>
      <c r="I217" s="44">
        <v>6.5</v>
      </c>
      <c r="J217" s="46">
        <v>90000000000</v>
      </c>
      <c r="K217" s="46">
        <v>90000000000</v>
      </c>
      <c r="L217" s="46">
        <v>90000000</v>
      </c>
      <c r="M217" s="46">
        <v>1092361</v>
      </c>
      <c r="N217" s="46">
        <v>91092361</v>
      </c>
    </row>
    <row r="218" spans="1:14" x14ac:dyDescent="0.2">
      <c r="A218" s="41" t="s">
        <v>303</v>
      </c>
      <c r="B218" s="3">
        <v>571</v>
      </c>
      <c r="C218" s="3" t="s">
        <v>318</v>
      </c>
      <c r="D218" s="2" t="s">
        <v>214</v>
      </c>
      <c r="E218" s="42">
        <v>21495000</v>
      </c>
      <c r="F218" s="2" t="s">
        <v>320</v>
      </c>
      <c r="G218" s="44">
        <v>0</v>
      </c>
      <c r="H218" s="2" t="s">
        <v>184</v>
      </c>
      <c r="I218" s="44">
        <v>6.75</v>
      </c>
      <c r="J218" s="46">
        <v>21495000000</v>
      </c>
      <c r="K218" s="46">
        <v>21495000000</v>
      </c>
      <c r="L218" s="46">
        <v>21495000</v>
      </c>
      <c r="M218" s="46">
        <v>0</v>
      </c>
      <c r="N218" s="46">
        <v>21495000</v>
      </c>
    </row>
    <row r="219" spans="1:14" x14ac:dyDescent="0.2">
      <c r="A219" s="41" t="s">
        <v>303</v>
      </c>
      <c r="B219" s="3">
        <v>571</v>
      </c>
      <c r="C219" s="3" t="s">
        <v>318</v>
      </c>
      <c r="D219" s="2" t="s">
        <v>214</v>
      </c>
      <c r="E219" s="42">
        <v>3500000</v>
      </c>
      <c r="F219" s="2" t="s">
        <v>321</v>
      </c>
      <c r="G219" s="44">
        <v>0</v>
      </c>
      <c r="H219" s="2" t="s">
        <v>184</v>
      </c>
      <c r="I219" s="44">
        <v>6.75</v>
      </c>
      <c r="J219" s="46">
        <v>3500000000</v>
      </c>
      <c r="K219" s="46">
        <v>3500000000</v>
      </c>
      <c r="L219" s="46">
        <v>3500000</v>
      </c>
      <c r="M219" s="46">
        <v>0</v>
      </c>
      <c r="N219" s="46">
        <v>3500000</v>
      </c>
    </row>
    <row r="220" spans="1:14" x14ac:dyDescent="0.2">
      <c r="A220" s="41" t="s">
        <v>303</v>
      </c>
      <c r="B220" s="3">
        <v>571</v>
      </c>
      <c r="C220" s="3" t="s">
        <v>318</v>
      </c>
      <c r="D220" s="2" t="s">
        <v>214</v>
      </c>
      <c r="E220" s="42">
        <v>5000</v>
      </c>
      <c r="F220" s="2" t="s">
        <v>322</v>
      </c>
      <c r="G220" s="44">
        <v>0</v>
      </c>
      <c r="H220" s="2" t="s">
        <v>184</v>
      </c>
      <c r="I220" s="44">
        <v>6.75</v>
      </c>
      <c r="J220" s="46">
        <v>5000000</v>
      </c>
      <c r="K220" s="46">
        <v>5000000</v>
      </c>
      <c r="L220" s="46">
        <v>5000</v>
      </c>
      <c r="M220" s="46">
        <v>0</v>
      </c>
      <c r="N220" s="46">
        <v>5000</v>
      </c>
    </row>
    <row r="221" spans="1:14" x14ac:dyDescent="0.2">
      <c r="A221" s="41"/>
      <c r="D221" s="2"/>
      <c r="E221" s="42"/>
      <c r="F221" s="2"/>
      <c r="G221" s="44"/>
      <c r="H221" s="2"/>
      <c r="I221" s="44"/>
      <c r="J221" s="40"/>
      <c r="K221" s="46"/>
      <c r="L221" s="46"/>
      <c r="M221" s="46"/>
      <c r="N221" s="46"/>
    </row>
    <row r="222" spans="1:14" x14ac:dyDescent="0.2">
      <c r="A222" s="41" t="s">
        <v>283</v>
      </c>
      <c r="B222" s="3">
        <v>582</v>
      </c>
      <c r="C222" s="3" t="s">
        <v>323</v>
      </c>
      <c r="D222" s="2" t="s">
        <v>38</v>
      </c>
      <c r="E222" s="42">
        <v>750</v>
      </c>
      <c r="F222" s="2" t="s">
        <v>308</v>
      </c>
      <c r="G222" s="44">
        <v>4.5</v>
      </c>
      <c r="H222" s="2" t="s">
        <v>65</v>
      </c>
      <c r="I222" s="44">
        <v>18.5</v>
      </c>
      <c r="J222" s="46">
        <v>750000</v>
      </c>
      <c r="K222" s="46">
        <v>588253</v>
      </c>
      <c r="L222" s="46">
        <v>13459846</v>
      </c>
      <c r="M222" s="46">
        <v>99290</v>
      </c>
      <c r="N222" s="46">
        <v>13559136</v>
      </c>
    </row>
    <row r="223" spans="1:14" x14ac:dyDescent="0.2">
      <c r="A223" s="41" t="s">
        <v>289</v>
      </c>
      <c r="B223" s="3">
        <v>582</v>
      </c>
      <c r="C223" s="3" t="s">
        <v>323</v>
      </c>
      <c r="D223" s="2" t="s">
        <v>38</v>
      </c>
      <c r="E223" s="42">
        <v>45</v>
      </c>
      <c r="F223" s="2" t="s">
        <v>309</v>
      </c>
      <c r="G223" s="44">
        <v>4.5</v>
      </c>
      <c r="H223" s="2" t="s">
        <v>65</v>
      </c>
      <c r="I223" s="44">
        <v>18.5</v>
      </c>
      <c r="J223" s="46">
        <v>45000</v>
      </c>
      <c r="K223" s="46">
        <v>35788</v>
      </c>
      <c r="L223" s="46">
        <v>818867</v>
      </c>
      <c r="M223" s="46">
        <v>6040</v>
      </c>
      <c r="N223" s="46">
        <v>824907</v>
      </c>
    </row>
    <row r="224" spans="1:14" x14ac:dyDescent="0.2">
      <c r="A224" s="41" t="s">
        <v>289</v>
      </c>
      <c r="B224" s="3">
        <v>582</v>
      </c>
      <c r="C224" s="3" t="s">
        <v>323</v>
      </c>
      <c r="D224" s="2" t="s">
        <v>38</v>
      </c>
      <c r="E224" s="42">
        <v>19</v>
      </c>
      <c r="F224" s="2" t="s">
        <v>310</v>
      </c>
      <c r="G224" s="44">
        <v>4.5</v>
      </c>
      <c r="H224" s="2" t="s">
        <v>65</v>
      </c>
      <c r="I224" s="44">
        <v>18.5</v>
      </c>
      <c r="J224" s="46">
        <v>19000</v>
      </c>
      <c r="K224" s="46">
        <v>22165</v>
      </c>
      <c r="L224" s="46">
        <v>507158</v>
      </c>
      <c r="M224" s="46">
        <v>3741</v>
      </c>
      <c r="N224" s="46">
        <v>510899</v>
      </c>
    </row>
    <row r="225" spans="1:14" x14ac:dyDescent="0.2">
      <c r="A225" s="41" t="s">
        <v>289</v>
      </c>
      <c r="B225" s="3">
        <v>582</v>
      </c>
      <c r="C225" s="3" t="s">
        <v>323</v>
      </c>
      <c r="D225" s="2" t="s">
        <v>38</v>
      </c>
      <c r="E225" s="42">
        <v>9</v>
      </c>
      <c r="F225" s="2" t="s">
        <v>311</v>
      </c>
      <c r="G225" s="44">
        <v>4.5</v>
      </c>
      <c r="H225" s="2" t="s">
        <v>65</v>
      </c>
      <c r="I225" s="44">
        <v>18.5</v>
      </c>
      <c r="J225" s="46">
        <v>9000</v>
      </c>
      <c r="K225" s="46">
        <v>10499</v>
      </c>
      <c r="L225" s="46">
        <v>240228</v>
      </c>
      <c r="M225" s="46">
        <v>1772</v>
      </c>
      <c r="N225" s="46">
        <v>242000</v>
      </c>
    </row>
    <row r="226" spans="1:14" x14ac:dyDescent="0.2">
      <c r="A226" s="41" t="s">
        <v>289</v>
      </c>
      <c r="B226" s="3">
        <v>582</v>
      </c>
      <c r="C226" s="3" t="s">
        <v>323</v>
      </c>
      <c r="D226" s="2" t="s">
        <v>38</v>
      </c>
      <c r="E226" s="42">
        <v>24.6</v>
      </c>
      <c r="F226" s="2" t="s">
        <v>313</v>
      </c>
      <c r="G226" s="44">
        <v>4.5</v>
      </c>
      <c r="H226" s="2" t="s">
        <v>65</v>
      </c>
      <c r="I226" s="44">
        <v>18.5</v>
      </c>
      <c r="J226" s="46">
        <v>24600</v>
      </c>
      <c r="K226" s="46">
        <v>28697</v>
      </c>
      <c r="L226" s="46">
        <v>656617</v>
      </c>
      <c r="M226" s="46">
        <v>4844</v>
      </c>
      <c r="N226" s="46">
        <v>661461</v>
      </c>
    </row>
    <row r="227" spans="1:14" x14ac:dyDescent="0.2">
      <c r="A227" s="41" t="s">
        <v>289</v>
      </c>
      <c r="B227" s="3">
        <v>582</v>
      </c>
      <c r="C227" s="3" t="s">
        <v>323</v>
      </c>
      <c r="D227" s="2" t="s">
        <v>38</v>
      </c>
      <c r="E227" s="42">
        <v>112.4</v>
      </c>
      <c r="F227" s="2" t="s">
        <v>324</v>
      </c>
      <c r="G227" s="44">
        <v>4.5</v>
      </c>
      <c r="H227" s="2" t="s">
        <v>65</v>
      </c>
      <c r="I227" s="44">
        <v>18.5</v>
      </c>
      <c r="J227" s="46">
        <v>112400</v>
      </c>
      <c r="K227" s="46">
        <v>131121</v>
      </c>
      <c r="L227" s="46">
        <v>3000186</v>
      </c>
      <c r="M227" s="46">
        <v>22131</v>
      </c>
      <c r="N227" s="46">
        <v>3022317</v>
      </c>
    </row>
    <row r="228" spans="1:14" x14ac:dyDescent="0.2">
      <c r="A228" s="41"/>
      <c r="D228" s="2"/>
      <c r="E228" s="42"/>
      <c r="F228" s="2"/>
      <c r="G228" s="44"/>
      <c r="H228" s="2"/>
      <c r="I228" s="44"/>
      <c r="J228" s="40"/>
      <c r="K228" s="46"/>
      <c r="L228" s="46"/>
      <c r="M228" s="46"/>
      <c r="N228" s="46"/>
    </row>
    <row r="229" spans="1:14" x14ac:dyDescent="0.2">
      <c r="A229" s="41" t="s">
        <v>296</v>
      </c>
      <c r="B229" s="3">
        <v>607</v>
      </c>
      <c r="C229" s="3" t="s">
        <v>325</v>
      </c>
      <c r="D229" s="2" t="s">
        <v>214</v>
      </c>
      <c r="E229" s="42">
        <v>52800000</v>
      </c>
      <c r="F229" s="2" t="s">
        <v>326</v>
      </c>
      <c r="G229" s="44">
        <v>7.5</v>
      </c>
      <c r="H229" s="2" t="s">
        <v>184</v>
      </c>
      <c r="I229" s="44">
        <v>9.75</v>
      </c>
      <c r="J229" s="46">
        <v>52800000000</v>
      </c>
      <c r="K229" s="46">
        <v>52800000000</v>
      </c>
      <c r="L229" s="46">
        <v>52800000</v>
      </c>
      <c r="M229" s="46">
        <v>304024</v>
      </c>
      <c r="N229" s="46">
        <v>53104024</v>
      </c>
    </row>
    <row r="230" spans="1:14" x14ac:dyDescent="0.2">
      <c r="A230" s="41" t="s">
        <v>296</v>
      </c>
      <c r="B230" s="3">
        <v>607</v>
      </c>
      <c r="C230" s="3" t="s">
        <v>325</v>
      </c>
      <c r="D230" s="2" t="s">
        <v>214</v>
      </c>
      <c r="E230" s="42">
        <v>2700000</v>
      </c>
      <c r="F230" s="2" t="s">
        <v>327</v>
      </c>
      <c r="G230" s="44">
        <v>9</v>
      </c>
      <c r="H230" s="2" t="s">
        <v>184</v>
      </c>
      <c r="I230" s="44">
        <v>9.75</v>
      </c>
      <c r="J230" s="46">
        <v>2700000000</v>
      </c>
      <c r="K230" s="46">
        <v>2700000000</v>
      </c>
      <c r="L230" s="46">
        <v>2700000</v>
      </c>
      <c r="M230" s="46">
        <v>18541</v>
      </c>
      <c r="N230" s="46">
        <v>2718541</v>
      </c>
    </row>
    <row r="231" spans="1:14" x14ac:dyDescent="0.2">
      <c r="A231" s="41" t="s">
        <v>296</v>
      </c>
      <c r="B231" s="3">
        <v>607</v>
      </c>
      <c r="C231" s="3" t="s">
        <v>325</v>
      </c>
      <c r="D231" s="2" t="s">
        <v>214</v>
      </c>
      <c r="E231" s="42">
        <v>4500000</v>
      </c>
      <c r="F231" s="2" t="s">
        <v>328</v>
      </c>
      <c r="G231" s="44">
        <v>0</v>
      </c>
      <c r="H231" s="2" t="s">
        <v>184</v>
      </c>
      <c r="I231" s="44">
        <v>10</v>
      </c>
      <c r="J231" s="46">
        <v>4500000000</v>
      </c>
      <c r="K231" s="46">
        <v>4500000000</v>
      </c>
      <c r="L231" s="46">
        <v>4500000</v>
      </c>
      <c r="M231" s="46">
        <v>0</v>
      </c>
      <c r="N231" s="46">
        <v>4500000</v>
      </c>
    </row>
    <row r="232" spans="1:14" x14ac:dyDescent="0.2">
      <c r="A232" s="41"/>
      <c r="D232" s="2"/>
      <c r="E232" s="42"/>
      <c r="F232" s="2"/>
      <c r="G232" s="44"/>
      <c r="H232" s="2"/>
      <c r="I232" s="44"/>
      <c r="J232" s="40"/>
      <c r="K232" s="46"/>
      <c r="L232" s="46"/>
      <c r="M232" s="46"/>
      <c r="N232" s="46"/>
    </row>
    <row r="233" spans="1:14" x14ac:dyDescent="0.2">
      <c r="A233" s="41" t="s">
        <v>303</v>
      </c>
      <c r="B233" s="3">
        <v>612</v>
      </c>
      <c r="C233" s="3" t="s">
        <v>329</v>
      </c>
      <c r="D233" s="2" t="s">
        <v>214</v>
      </c>
      <c r="E233" s="42">
        <v>34500000</v>
      </c>
      <c r="F233" s="2" t="s">
        <v>330</v>
      </c>
      <c r="G233" s="44">
        <v>6</v>
      </c>
      <c r="H233" s="2" t="s">
        <v>184</v>
      </c>
      <c r="I233" s="44">
        <v>7.25</v>
      </c>
      <c r="J233" s="46">
        <v>34500000000</v>
      </c>
      <c r="K233" s="46">
        <v>34500000000</v>
      </c>
      <c r="L233" s="46">
        <v>34500000</v>
      </c>
      <c r="M233" s="46">
        <v>500683</v>
      </c>
      <c r="N233" s="46">
        <v>35000683</v>
      </c>
    </row>
    <row r="234" spans="1:14" x14ac:dyDescent="0.2">
      <c r="A234" s="41" t="s">
        <v>303</v>
      </c>
      <c r="B234" s="3">
        <v>612</v>
      </c>
      <c r="C234" s="3" t="s">
        <v>329</v>
      </c>
      <c r="D234" s="2" t="s">
        <v>214</v>
      </c>
      <c r="E234" s="42">
        <v>10500000</v>
      </c>
      <c r="F234" s="2" t="s">
        <v>331</v>
      </c>
      <c r="G234" s="44">
        <v>0</v>
      </c>
      <c r="H234" s="2" t="s">
        <v>184</v>
      </c>
      <c r="I234" s="44">
        <v>7.5</v>
      </c>
      <c r="J234" s="46">
        <v>10500000000</v>
      </c>
      <c r="K234" s="46">
        <v>10500000000</v>
      </c>
      <c r="L234" s="46">
        <v>10500000</v>
      </c>
      <c r="M234" s="46">
        <v>0</v>
      </c>
      <c r="N234" s="46">
        <v>10500000</v>
      </c>
    </row>
    <row r="235" spans="1:14" x14ac:dyDescent="0.2">
      <c r="A235" s="41" t="s">
        <v>303</v>
      </c>
      <c r="B235" s="3">
        <v>614</v>
      </c>
      <c r="C235" s="3" t="s">
        <v>332</v>
      </c>
      <c r="D235" s="2" t="s">
        <v>214</v>
      </c>
      <c r="E235" s="42">
        <v>13500000</v>
      </c>
      <c r="F235" s="2" t="s">
        <v>333</v>
      </c>
      <c r="G235" s="44">
        <v>6.5</v>
      </c>
      <c r="H235" s="2" t="s">
        <v>184</v>
      </c>
      <c r="I235" s="44">
        <v>6.5</v>
      </c>
      <c r="J235" s="46">
        <v>13500000000</v>
      </c>
      <c r="K235" s="46">
        <v>13500000000</v>
      </c>
      <c r="L235" s="46">
        <v>13500000</v>
      </c>
      <c r="M235" s="46">
        <v>139709</v>
      </c>
      <c r="N235" s="46">
        <v>13639709</v>
      </c>
    </row>
    <row r="236" spans="1:14" x14ac:dyDescent="0.2">
      <c r="A236" s="41" t="s">
        <v>303</v>
      </c>
      <c r="B236" s="3">
        <v>614</v>
      </c>
      <c r="C236" s="3" t="s">
        <v>332</v>
      </c>
      <c r="D236" s="2" t="s">
        <v>214</v>
      </c>
      <c r="E236" s="42">
        <v>10500000</v>
      </c>
      <c r="F236" s="2" t="s">
        <v>334</v>
      </c>
      <c r="G236" s="44">
        <v>0</v>
      </c>
      <c r="H236" s="2" t="s">
        <v>184</v>
      </c>
      <c r="I236" s="44">
        <v>6.75</v>
      </c>
      <c r="J236" s="46">
        <v>10500000000</v>
      </c>
      <c r="K236" s="46">
        <v>7500000900</v>
      </c>
      <c r="L236" s="46">
        <v>7500001</v>
      </c>
      <c r="M236" s="46">
        <v>0</v>
      </c>
      <c r="N236" s="46">
        <v>7500001</v>
      </c>
    </row>
    <row r="237" spans="1:14" x14ac:dyDescent="0.2">
      <c r="A237" s="41"/>
      <c r="D237" s="2"/>
      <c r="E237" s="42"/>
      <c r="F237" s="2"/>
      <c r="G237" s="44"/>
      <c r="H237" s="2"/>
      <c r="I237" s="44"/>
      <c r="J237" s="46"/>
      <c r="K237" s="46"/>
      <c r="L237" s="46"/>
      <c r="M237" s="46"/>
      <c r="N237" s="46"/>
    </row>
    <row r="238" spans="1:14" x14ac:dyDescent="0.2">
      <c r="A238" s="41" t="s">
        <v>335</v>
      </c>
      <c r="B238" s="3">
        <v>626</v>
      </c>
      <c r="C238" s="3" t="s">
        <v>336</v>
      </c>
      <c r="D238" s="2" t="s">
        <v>298</v>
      </c>
      <c r="E238" s="42">
        <v>100000</v>
      </c>
      <c r="F238" s="2" t="s">
        <v>337</v>
      </c>
      <c r="G238" s="44">
        <v>0</v>
      </c>
      <c r="H238" s="2" t="s">
        <v>338</v>
      </c>
      <c r="I238" s="44">
        <v>0.5</v>
      </c>
      <c r="J238" s="46"/>
      <c r="K238" s="46"/>
      <c r="L238" s="46"/>
      <c r="M238" s="46"/>
      <c r="N238" s="46"/>
    </row>
    <row r="239" spans="1:14" x14ac:dyDescent="0.2">
      <c r="A239" s="41" t="s">
        <v>335</v>
      </c>
      <c r="B239" s="3">
        <v>626</v>
      </c>
      <c r="C239" s="3" t="s">
        <v>336</v>
      </c>
      <c r="D239" s="2" t="s">
        <v>298</v>
      </c>
      <c r="E239" s="42">
        <v>100000</v>
      </c>
      <c r="F239" s="2" t="s">
        <v>339</v>
      </c>
      <c r="G239" s="44">
        <v>0</v>
      </c>
      <c r="H239" s="2" t="s">
        <v>338</v>
      </c>
      <c r="I239" s="44">
        <v>0.25</v>
      </c>
      <c r="J239" s="46"/>
      <c r="K239" s="46"/>
      <c r="L239" s="46"/>
      <c r="M239" s="46"/>
      <c r="N239" s="46"/>
    </row>
    <row r="240" spans="1:14" x14ac:dyDescent="0.2">
      <c r="A240" s="41" t="s">
        <v>303</v>
      </c>
      <c r="B240" s="3">
        <v>628</v>
      </c>
      <c r="C240" s="3" t="s">
        <v>340</v>
      </c>
      <c r="D240" s="2" t="s">
        <v>214</v>
      </c>
      <c r="E240" s="42">
        <v>33500000</v>
      </c>
      <c r="F240" s="2" t="s">
        <v>341</v>
      </c>
      <c r="G240" s="44">
        <v>6.5</v>
      </c>
      <c r="H240" s="2" t="s">
        <v>184</v>
      </c>
      <c r="I240" s="44">
        <v>7.25</v>
      </c>
      <c r="J240" s="46">
        <v>33500000000</v>
      </c>
      <c r="K240" s="46">
        <v>33500000000</v>
      </c>
      <c r="L240" s="46">
        <v>33500000</v>
      </c>
      <c r="M240" s="46">
        <v>525743</v>
      </c>
      <c r="N240" s="46">
        <v>34025743</v>
      </c>
    </row>
    <row r="241" spans="1:14" x14ac:dyDescent="0.2">
      <c r="A241" s="41" t="s">
        <v>303</v>
      </c>
      <c r="B241" s="3">
        <v>628</v>
      </c>
      <c r="C241" s="3" t="s">
        <v>340</v>
      </c>
      <c r="D241" s="2" t="s">
        <v>214</v>
      </c>
      <c r="E241" s="42">
        <v>6500000</v>
      </c>
      <c r="F241" s="2" t="s">
        <v>342</v>
      </c>
      <c r="G241" s="44">
        <v>0</v>
      </c>
      <c r="H241" s="2" t="s">
        <v>184</v>
      </c>
      <c r="I241" s="44">
        <v>7.5</v>
      </c>
      <c r="J241" s="46">
        <v>6500000000</v>
      </c>
      <c r="K241" s="46">
        <v>6500000000</v>
      </c>
      <c r="L241" s="46">
        <v>6500000</v>
      </c>
      <c r="M241" s="46">
        <v>0</v>
      </c>
      <c r="N241" s="46">
        <v>6500000</v>
      </c>
    </row>
    <row r="242" spans="1:14" x14ac:dyDescent="0.2">
      <c r="A242" s="41" t="s">
        <v>303</v>
      </c>
      <c r="B242" s="3">
        <v>631</v>
      </c>
      <c r="C242" s="3" t="s">
        <v>343</v>
      </c>
      <c r="D242" s="2" t="s">
        <v>214</v>
      </c>
      <c r="E242" s="42">
        <v>25000000</v>
      </c>
      <c r="F242" s="2" t="s">
        <v>344</v>
      </c>
      <c r="G242" s="44">
        <v>6.5</v>
      </c>
      <c r="H242" s="2" t="s">
        <v>184</v>
      </c>
      <c r="I242" s="44">
        <v>6</v>
      </c>
      <c r="J242" s="46">
        <v>25000000000</v>
      </c>
      <c r="K242" s="46">
        <v>25000000000</v>
      </c>
      <c r="L242" s="46">
        <v>25000000</v>
      </c>
      <c r="M242" s="46">
        <v>392346</v>
      </c>
      <c r="N242" s="46">
        <v>25392346</v>
      </c>
    </row>
    <row r="243" spans="1:14" x14ac:dyDescent="0.2">
      <c r="A243" s="41" t="s">
        <v>345</v>
      </c>
      <c r="B243" s="3">
        <v>631</v>
      </c>
      <c r="C243" s="3" t="s">
        <v>343</v>
      </c>
      <c r="D243" s="2" t="s">
        <v>214</v>
      </c>
      <c r="E243" s="42">
        <v>3500000</v>
      </c>
      <c r="F243" s="2" t="s">
        <v>346</v>
      </c>
      <c r="G243" s="44">
        <v>7</v>
      </c>
      <c r="H243" s="2" t="s">
        <v>184</v>
      </c>
      <c r="I243" s="44">
        <v>6</v>
      </c>
      <c r="J243" s="46"/>
      <c r="K243" s="46"/>
      <c r="L243" s="46"/>
      <c r="M243" s="46"/>
      <c r="N243" s="46"/>
    </row>
    <row r="244" spans="1:14" x14ac:dyDescent="0.2">
      <c r="A244" s="41" t="s">
        <v>303</v>
      </c>
      <c r="B244" s="3">
        <v>631</v>
      </c>
      <c r="C244" s="3" t="s">
        <v>343</v>
      </c>
      <c r="D244" s="2" t="s">
        <v>214</v>
      </c>
      <c r="E244" s="42">
        <v>10000</v>
      </c>
      <c r="F244" s="2" t="s">
        <v>347</v>
      </c>
      <c r="G244" s="44">
        <v>0</v>
      </c>
      <c r="H244" s="2" t="s">
        <v>184</v>
      </c>
      <c r="I244" s="44">
        <v>6.25</v>
      </c>
      <c r="J244" s="46">
        <v>10000000</v>
      </c>
      <c r="K244" s="46">
        <v>10000000</v>
      </c>
      <c r="L244" s="46">
        <v>10000</v>
      </c>
      <c r="M244" s="46">
        <v>0</v>
      </c>
      <c r="N244" s="46">
        <v>10000</v>
      </c>
    </row>
    <row r="245" spans="1:14" x14ac:dyDescent="0.2">
      <c r="A245" s="41"/>
      <c r="D245" s="2"/>
      <c r="E245" s="42"/>
      <c r="F245" s="2"/>
      <c r="G245" s="44"/>
      <c r="H245" s="2"/>
      <c r="I245" s="44"/>
      <c r="J245" s="46"/>
      <c r="K245" s="46"/>
      <c r="L245" s="46"/>
      <c r="M245" s="46"/>
      <c r="N245" s="46"/>
    </row>
    <row r="246" spans="1:14" x14ac:dyDescent="0.2">
      <c r="A246" s="41" t="s">
        <v>348</v>
      </c>
      <c r="B246" s="3">
        <v>634</v>
      </c>
      <c r="C246" s="3" t="s">
        <v>349</v>
      </c>
      <c r="D246" s="2" t="s">
        <v>298</v>
      </c>
      <c r="E246" s="42">
        <v>50000</v>
      </c>
      <c r="F246" s="2" t="s">
        <v>350</v>
      </c>
      <c r="G246" s="44">
        <v>0</v>
      </c>
      <c r="H246" s="2" t="s">
        <v>338</v>
      </c>
      <c r="I246" s="44">
        <v>8.4931506849315067E-2</v>
      </c>
      <c r="J246" s="46"/>
      <c r="K246" s="46"/>
      <c r="L246" s="46"/>
      <c r="M246" s="46"/>
      <c r="N246" s="46"/>
    </row>
    <row r="247" spans="1:14" x14ac:dyDescent="0.2">
      <c r="A247" s="41" t="s">
        <v>348</v>
      </c>
      <c r="B247" s="3">
        <v>634</v>
      </c>
      <c r="C247" s="3" t="s">
        <v>349</v>
      </c>
      <c r="D247" s="2" t="s">
        <v>298</v>
      </c>
      <c r="E247" s="42">
        <v>50000</v>
      </c>
      <c r="F247" s="2" t="s">
        <v>351</v>
      </c>
      <c r="G247" s="44">
        <v>0</v>
      </c>
      <c r="H247" s="2" t="s">
        <v>338</v>
      </c>
      <c r="I247" s="44">
        <v>0.24931506849315069</v>
      </c>
      <c r="J247" s="46"/>
      <c r="K247" s="46"/>
      <c r="L247" s="46"/>
      <c r="M247" s="46"/>
      <c r="N247" s="46"/>
    </row>
    <row r="248" spans="1:14" x14ac:dyDescent="0.2">
      <c r="A248" s="41" t="s">
        <v>348</v>
      </c>
      <c r="B248" s="3">
        <v>634</v>
      </c>
      <c r="C248" s="3" t="s">
        <v>349</v>
      </c>
      <c r="D248" s="2" t="s">
        <v>298</v>
      </c>
      <c r="E248" s="42">
        <v>50000</v>
      </c>
      <c r="F248" s="2" t="s">
        <v>352</v>
      </c>
      <c r="G248" s="44">
        <v>0</v>
      </c>
      <c r="H248" s="2" t="s">
        <v>338</v>
      </c>
      <c r="I248" s="44">
        <v>0.49589041095890413</v>
      </c>
    </row>
    <row r="249" spans="1:14" x14ac:dyDescent="0.2">
      <c r="A249" s="41" t="s">
        <v>348</v>
      </c>
      <c r="B249" s="3">
        <v>634</v>
      </c>
      <c r="C249" s="3" t="s">
        <v>349</v>
      </c>
      <c r="D249" s="2" t="s">
        <v>298</v>
      </c>
      <c r="E249" s="42">
        <v>50000</v>
      </c>
      <c r="F249" s="2" t="s">
        <v>353</v>
      </c>
      <c r="G249" s="44">
        <v>0</v>
      </c>
      <c r="H249" s="2" t="s">
        <v>338</v>
      </c>
      <c r="I249" s="44">
        <v>0.989041095890411</v>
      </c>
    </row>
    <row r="250" spans="1:14" x14ac:dyDescent="0.2">
      <c r="A250" s="41" t="s">
        <v>348</v>
      </c>
      <c r="B250" s="3">
        <v>634</v>
      </c>
      <c r="C250" s="3" t="s">
        <v>349</v>
      </c>
      <c r="D250" s="2" t="s">
        <v>214</v>
      </c>
      <c r="E250" s="42">
        <v>25000000</v>
      </c>
      <c r="F250" s="2" t="s">
        <v>354</v>
      </c>
      <c r="G250" s="44">
        <v>0</v>
      </c>
      <c r="H250" s="2" t="s">
        <v>338</v>
      </c>
      <c r="I250" s="44">
        <v>8.4931506849315067E-2</v>
      </c>
    </row>
    <row r="251" spans="1:14" x14ac:dyDescent="0.2">
      <c r="A251" s="41" t="s">
        <v>348</v>
      </c>
      <c r="B251" s="3">
        <v>634</v>
      </c>
      <c r="C251" s="3" t="s">
        <v>349</v>
      </c>
      <c r="D251" s="2" t="s">
        <v>214</v>
      </c>
      <c r="E251" s="42">
        <v>25000000</v>
      </c>
      <c r="F251" s="2" t="s">
        <v>355</v>
      </c>
      <c r="G251" s="44">
        <v>0</v>
      </c>
      <c r="H251" s="2" t="s">
        <v>338</v>
      </c>
      <c r="I251" s="44">
        <v>0.24931506849315069</v>
      </c>
      <c r="J251" s="46"/>
      <c r="K251" s="46"/>
      <c r="L251" s="46"/>
      <c r="M251" s="46"/>
      <c r="N251" s="46"/>
    </row>
    <row r="252" spans="1:14" x14ac:dyDescent="0.2">
      <c r="A252" s="41" t="s">
        <v>348</v>
      </c>
      <c r="B252" s="3">
        <v>634</v>
      </c>
      <c r="C252" s="3" t="s">
        <v>349</v>
      </c>
      <c r="D252" s="2" t="s">
        <v>214</v>
      </c>
      <c r="E252" s="42">
        <v>25000000</v>
      </c>
      <c r="F252" s="2" t="s">
        <v>356</v>
      </c>
      <c r="G252" s="44">
        <v>0</v>
      </c>
      <c r="H252" s="2" t="s">
        <v>338</v>
      </c>
      <c r="I252" s="44">
        <v>0.49589041095890413</v>
      </c>
      <c r="J252" s="46"/>
      <c r="K252" s="46"/>
      <c r="L252" s="46"/>
      <c r="M252" s="46"/>
      <c r="N252" s="46"/>
    </row>
    <row r="253" spans="1:14" x14ac:dyDescent="0.2">
      <c r="A253" s="41" t="s">
        <v>348</v>
      </c>
      <c r="B253" s="3">
        <v>634</v>
      </c>
      <c r="C253" s="3" t="s">
        <v>349</v>
      </c>
      <c r="D253" s="2" t="s">
        <v>214</v>
      </c>
      <c r="E253" s="42">
        <v>25000000</v>
      </c>
      <c r="F253" s="2" t="s">
        <v>357</v>
      </c>
      <c r="G253" s="44">
        <v>0</v>
      </c>
      <c r="H253" s="2" t="s">
        <v>338</v>
      </c>
      <c r="I253" s="44">
        <v>0.989041095890411</v>
      </c>
    </row>
    <row r="254" spans="1:14" x14ac:dyDescent="0.2">
      <c r="A254" s="41" t="s">
        <v>348</v>
      </c>
      <c r="B254" s="3">
        <v>634</v>
      </c>
      <c r="C254" s="3" t="s">
        <v>349</v>
      </c>
      <c r="D254" s="2" t="s">
        <v>214</v>
      </c>
      <c r="E254" s="42">
        <v>25000000</v>
      </c>
      <c r="F254" s="2" t="s">
        <v>358</v>
      </c>
      <c r="G254" s="44">
        <v>0</v>
      </c>
      <c r="H254" s="2" t="s">
        <v>338</v>
      </c>
      <c r="I254" s="44">
        <v>0.24931506849315069</v>
      </c>
    </row>
    <row r="255" spans="1:14" x14ac:dyDescent="0.2">
      <c r="A255" s="41" t="s">
        <v>348</v>
      </c>
      <c r="B255" s="3">
        <v>634</v>
      </c>
      <c r="C255" s="3" t="s">
        <v>349</v>
      </c>
      <c r="D255" s="2" t="s">
        <v>214</v>
      </c>
      <c r="E255" s="42">
        <v>25000000</v>
      </c>
      <c r="F255" s="2" t="s">
        <v>359</v>
      </c>
      <c r="G255" s="44">
        <v>0</v>
      </c>
      <c r="H255" s="2" t="s">
        <v>338</v>
      </c>
      <c r="I255" s="44">
        <v>0.49589041095890413</v>
      </c>
    </row>
    <row r="256" spans="1:14" x14ac:dyDescent="0.2">
      <c r="A256" s="41" t="s">
        <v>348</v>
      </c>
      <c r="B256" s="3">
        <v>634</v>
      </c>
      <c r="C256" s="3" t="s">
        <v>349</v>
      </c>
      <c r="D256" s="2" t="s">
        <v>214</v>
      </c>
      <c r="E256" s="42">
        <v>25000000</v>
      </c>
      <c r="F256" s="2" t="s">
        <v>360</v>
      </c>
      <c r="G256" s="44">
        <v>0</v>
      </c>
      <c r="H256" s="2" t="s">
        <v>338</v>
      </c>
      <c r="I256" s="44">
        <v>0.989041095890411</v>
      </c>
    </row>
    <row r="257" spans="1:14" x14ac:dyDescent="0.2">
      <c r="A257" s="41" t="s">
        <v>348</v>
      </c>
      <c r="B257" s="3">
        <v>634</v>
      </c>
      <c r="C257" s="3" t="s">
        <v>349</v>
      </c>
      <c r="D257" s="2" t="s">
        <v>298</v>
      </c>
      <c r="E257" s="42">
        <v>50000</v>
      </c>
      <c r="F257" s="2" t="s">
        <v>361</v>
      </c>
      <c r="G257" s="44">
        <v>0</v>
      </c>
      <c r="H257" s="2" t="s">
        <v>338</v>
      </c>
      <c r="I257" s="44">
        <v>0.24931506849315069</v>
      </c>
      <c r="J257" s="46"/>
      <c r="K257" s="46"/>
      <c r="L257" s="46"/>
      <c r="M257" s="46"/>
      <c r="N257" s="46"/>
    </row>
    <row r="258" spans="1:14" x14ac:dyDescent="0.2">
      <c r="A258" s="41" t="s">
        <v>348</v>
      </c>
      <c r="B258" s="3">
        <v>634</v>
      </c>
      <c r="C258" s="3" t="s">
        <v>349</v>
      </c>
      <c r="D258" s="2" t="s">
        <v>298</v>
      </c>
      <c r="E258" s="42">
        <v>50000</v>
      </c>
      <c r="F258" s="2" t="s">
        <v>362</v>
      </c>
      <c r="G258" s="44">
        <v>0</v>
      </c>
      <c r="H258" s="2" t="s">
        <v>338</v>
      </c>
      <c r="I258" s="44">
        <v>0.49589041095890413</v>
      </c>
      <c r="J258" s="46"/>
      <c r="K258" s="46"/>
      <c r="L258" s="46"/>
      <c r="M258" s="46"/>
      <c r="N258" s="46"/>
    </row>
    <row r="259" spans="1:14" x14ac:dyDescent="0.2">
      <c r="A259" s="41" t="s">
        <v>296</v>
      </c>
      <c r="B259" s="3">
        <v>634</v>
      </c>
      <c r="C259" s="3" t="s">
        <v>349</v>
      </c>
      <c r="D259" s="2" t="s">
        <v>298</v>
      </c>
      <c r="E259" s="42">
        <v>50000</v>
      </c>
      <c r="F259" s="2" t="s">
        <v>363</v>
      </c>
      <c r="G259" s="44">
        <v>0</v>
      </c>
      <c r="H259" s="2" t="s">
        <v>338</v>
      </c>
      <c r="I259" s="44">
        <v>0.989041095890411</v>
      </c>
      <c r="J259" s="46">
        <v>25440000</v>
      </c>
      <c r="K259" s="46">
        <v>0</v>
      </c>
      <c r="L259" s="46">
        <v>0</v>
      </c>
      <c r="M259" s="46"/>
      <c r="N259" s="46"/>
    </row>
    <row r="260" spans="1:14" x14ac:dyDescent="0.2">
      <c r="A260" s="41"/>
      <c r="D260" s="2"/>
      <c r="E260" s="42"/>
      <c r="F260" s="2"/>
      <c r="G260" s="44"/>
      <c r="H260" s="2"/>
      <c r="I260" s="44"/>
      <c r="J260" s="46"/>
      <c r="K260" s="46"/>
      <c r="L260" s="46"/>
      <c r="M260" s="46"/>
      <c r="N260" s="46"/>
    </row>
    <row r="261" spans="1:14" x14ac:dyDescent="0.2">
      <c r="A261" s="41" t="s">
        <v>345</v>
      </c>
      <c r="B261" s="3">
        <v>657</v>
      </c>
      <c r="C261" s="3" t="s">
        <v>364</v>
      </c>
      <c r="D261" s="2" t="s">
        <v>214</v>
      </c>
      <c r="E261" s="42">
        <v>26100000</v>
      </c>
      <c r="F261" s="2" t="s">
        <v>365</v>
      </c>
      <c r="G261" s="44">
        <v>7.5</v>
      </c>
      <c r="H261" s="2" t="s">
        <v>184</v>
      </c>
      <c r="I261" s="44">
        <v>6.5</v>
      </c>
      <c r="J261" s="46"/>
      <c r="K261" s="46"/>
      <c r="L261" s="46"/>
      <c r="M261" s="46"/>
      <c r="N261" s="46"/>
    </row>
    <row r="262" spans="1:14" x14ac:dyDescent="0.2">
      <c r="A262" s="41" t="s">
        <v>345</v>
      </c>
      <c r="B262" s="3">
        <v>657</v>
      </c>
      <c r="C262" s="3" t="s">
        <v>364</v>
      </c>
      <c r="D262" s="2" t="s">
        <v>214</v>
      </c>
      <c r="E262" s="42">
        <v>18900000</v>
      </c>
      <c r="F262" s="2" t="s">
        <v>366</v>
      </c>
      <c r="G262" s="44">
        <v>0</v>
      </c>
      <c r="H262" s="2" t="s">
        <v>184</v>
      </c>
      <c r="I262" s="44">
        <v>6.75</v>
      </c>
      <c r="J262" s="46"/>
      <c r="K262" s="46"/>
      <c r="L262" s="46"/>
      <c r="M262" s="46"/>
      <c r="N262" s="46"/>
    </row>
    <row r="263" spans="1:14" x14ac:dyDescent="0.2">
      <c r="A263" s="41" t="s">
        <v>296</v>
      </c>
      <c r="B263" s="3">
        <v>658</v>
      </c>
      <c r="C263" s="60" t="s">
        <v>367</v>
      </c>
      <c r="D263" s="2" t="s">
        <v>214</v>
      </c>
      <c r="E263" s="42">
        <v>10000000</v>
      </c>
      <c r="F263" s="2" t="s">
        <v>368</v>
      </c>
      <c r="G263" s="44">
        <v>7</v>
      </c>
      <c r="H263" s="2" t="s">
        <v>184</v>
      </c>
      <c r="I263" s="44">
        <v>5</v>
      </c>
      <c r="J263" s="46">
        <v>10000000000</v>
      </c>
      <c r="K263" s="46">
        <v>10000000000</v>
      </c>
      <c r="L263" s="46">
        <v>10000000</v>
      </c>
      <c r="M263" s="46">
        <v>111726</v>
      </c>
      <c r="N263" s="46">
        <v>10111726</v>
      </c>
    </row>
    <row r="264" spans="1:14" x14ac:dyDescent="0.2">
      <c r="A264" s="41" t="s">
        <v>301</v>
      </c>
      <c r="B264" s="3">
        <v>658</v>
      </c>
      <c r="C264" s="60" t="s">
        <v>367</v>
      </c>
      <c r="D264" s="2" t="s">
        <v>214</v>
      </c>
      <c r="E264" s="42">
        <v>50</v>
      </c>
      <c r="F264" s="2" t="s">
        <v>369</v>
      </c>
      <c r="G264" s="44">
        <v>8.5</v>
      </c>
      <c r="H264" s="2" t="s">
        <v>184</v>
      </c>
      <c r="I264" s="44">
        <v>5.25</v>
      </c>
      <c r="J264" s="46">
        <v>50000</v>
      </c>
      <c r="K264" s="46">
        <v>56508</v>
      </c>
      <c r="L264" s="46">
        <v>57</v>
      </c>
      <c r="M264" s="46">
        <v>0</v>
      </c>
      <c r="N264" s="46">
        <v>57</v>
      </c>
    </row>
    <row r="265" spans="1:14" x14ac:dyDescent="0.2">
      <c r="A265" s="41"/>
      <c r="C265" s="60"/>
      <c r="D265" s="2"/>
      <c r="E265" s="42"/>
      <c r="F265" s="2"/>
      <c r="G265" s="44"/>
      <c r="H265" s="2"/>
      <c r="I265" s="44"/>
      <c r="J265" s="46"/>
      <c r="K265" s="46"/>
      <c r="L265" s="46"/>
      <c r="M265" s="46"/>
      <c r="N265" s="46"/>
    </row>
    <row r="266" spans="1:14" x14ac:dyDescent="0.2">
      <c r="A266" s="41" t="s">
        <v>370</v>
      </c>
      <c r="B266" s="3">
        <v>693</v>
      </c>
      <c r="C266" s="60" t="s">
        <v>371</v>
      </c>
      <c r="D266" s="2" t="s">
        <v>298</v>
      </c>
      <c r="E266" s="42">
        <v>50000</v>
      </c>
      <c r="F266" s="2" t="s">
        <v>51</v>
      </c>
      <c r="G266" s="44">
        <v>0</v>
      </c>
      <c r="H266" s="2" t="s">
        <v>338</v>
      </c>
      <c r="I266" s="44">
        <v>8.3333333333333329E-2</v>
      </c>
      <c r="J266" s="46"/>
      <c r="K266" s="46"/>
      <c r="L266" s="46"/>
      <c r="M266" s="46"/>
      <c r="N266" s="46"/>
    </row>
    <row r="267" spans="1:14" x14ac:dyDescent="0.2">
      <c r="A267" s="41" t="s">
        <v>370</v>
      </c>
      <c r="B267" s="3">
        <v>693</v>
      </c>
      <c r="C267" s="60" t="s">
        <v>371</v>
      </c>
      <c r="D267" s="2" t="s">
        <v>298</v>
      </c>
      <c r="E267" s="42">
        <v>50000</v>
      </c>
      <c r="F267" s="2" t="s">
        <v>52</v>
      </c>
      <c r="G267" s="44">
        <v>0</v>
      </c>
      <c r="H267" s="2" t="s">
        <v>338</v>
      </c>
      <c r="I267" s="44">
        <v>0.25</v>
      </c>
      <c r="J267" s="46"/>
      <c r="K267" s="46"/>
      <c r="L267" s="46"/>
      <c r="M267" s="46"/>
      <c r="N267" s="46"/>
    </row>
    <row r="268" spans="1:14" x14ac:dyDescent="0.2">
      <c r="A268" s="41" t="s">
        <v>370</v>
      </c>
      <c r="B268" s="3">
        <v>693</v>
      </c>
      <c r="C268" s="60" t="s">
        <v>371</v>
      </c>
      <c r="D268" s="2" t="s">
        <v>298</v>
      </c>
      <c r="E268" s="42">
        <v>50000</v>
      </c>
      <c r="F268" s="2" t="s">
        <v>372</v>
      </c>
      <c r="G268" s="44">
        <v>0</v>
      </c>
      <c r="H268" s="2" t="s">
        <v>338</v>
      </c>
      <c r="I268" s="44">
        <v>0.5</v>
      </c>
      <c r="J268" s="46"/>
      <c r="K268" s="46"/>
      <c r="L268" s="46"/>
      <c r="M268" s="46"/>
      <c r="N268" s="46"/>
    </row>
    <row r="269" spans="1:14" x14ac:dyDescent="0.2">
      <c r="A269" s="41" t="s">
        <v>370</v>
      </c>
      <c r="B269" s="3">
        <v>693</v>
      </c>
      <c r="C269" s="60" t="s">
        <v>371</v>
      </c>
      <c r="D269" s="2" t="s">
        <v>298</v>
      </c>
      <c r="E269" s="42">
        <v>50000</v>
      </c>
      <c r="F269" s="2" t="s">
        <v>373</v>
      </c>
      <c r="G269" s="44">
        <v>0</v>
      </c>
      <c r="H269" s="2" t="s">
        <v>338</v>
      </c>
      <c r="I269" s="44">
        <v>1</v>
      </c>
      <c r="J269" s="46"/>
      <c r="K269" s="46"/>
      <c r="L269" s="46"/>
      <c r="M269" s="46"/>
      <c r="N269" s="46"/>
    </row>
    <row r="270" spans="1:14" x14ac:dyDescent="0.2">
      <c r="A270" s="41" t="s">
        <v>370</v>
      </c>
      <c r="B270" s="3">
        <v>693</v>
      </c>
      <c r="C270" s="60" t="s">
        <v>371</v>
      </c>
      <c r="D270" s="2" t="s">
        <v>298</v>
      </c>
      <c r="E270" s="42">
        <v>50000</v>
      </c>
      <c r="F270" s="2" t="s">
        <v>374</v>
      </c>
      <c r="G270" s="44">
        <v>0</v>
      </c>
      <c r="H270" s="2" t="s">
        <v>338</v>
      </c>
      <c r="I270" s="44">
        <v>1.5</v>
      </c>
      <c r="J270" s="46"/>
      <c r="K270" s="46"/>
      <c r="L270" s="46"/>
      <c r="M270" s="46"/>
      <c r="N270" s="46"/>
    </row>
    <row r="271" spans="1:14" x14ac:dyDescent="0.2">
      <c r="A271" s="41" t="s">
        <v>370</v>
      </c>
      <c r="B271" s="3">
        <v>693</v>
      </c>
      <c r="C271" s="60" t="s">
        <v>371</v>
      </c>
      <c r="D271" s="2" t="s">
        <v>214</v>
      </c>
      <c r="E271" s="42">
        <v>25000000</v>
      </c>
      <c r="F271" s="2" t="s">
        <v>54</v>
      </c>
      <c r="G271" s="44">
        <v>0</v>
      </c>
      <c r="H271" s="2" t="s">
        <v>338</v>
      </c>
      <c r="I271" s="44">
        <v>8.3333333333333329E-2</v>
      </c>
      <c r="J271" s="46"/>
      <c r="K271" s="46"/>
      <c r="L271" s="46"/>
      <c r="M271" s="46"/>
      <c r="N271" s="46"/>
    </row>
    <row r="272" spans="1:14" x14ac:dyDescent="0.2">
      <c r="A272" s="41" t="s">
        <v>370</v>
      </c>
      <c r="B272" s="3">
        <v>693</v>
      </c>
      <c r="C272" s="60" t="s">
        <v>371</v>
      </c>
      <c r="D272" s="2" t="s">
        <v>214</v>
      </c>
      <c r="E272" s="42">
        <v>25000000</v>
      </c>
      <c r="F272" s="2" t="s">
        <v>375</v>
      </c>
      <c r="G272" s="44">
        <v>0</v>
      </c>
      <c r="H272" s="2" t="s">
        <v>338</v>
      </c>
      <c r="I272" s="44">
        <v>0.25</v>
      </c>
      <c r="J272" s="46"/>
      <c r="K272" s="46"/>
      <c r="L272" s="46"/>
      <c r="M272" s="46"/>
      <c r="N272" s="46"/>
    </row>
    <row r="273" spans="1:14" x14ac:dyDescent="0.2">
      <c r="A273" s="41" t="s">
        <v>370</v>
      </c>
      <c r="B273" s="3">
        <v>693</v>
      </c>
      <c r="C273" s="60" t="s">
        <v>371</v>
      </c>
      <c r="D273" s="2" t="s">
        <v>214</v>
      </c>
      <c r="E273" s="42">
        <v>25000000</v>
      </c>
      <c r="F273" s="2" t="s">
        <v>376</v>
      </c>
      <c r="G273" s="44">
        <v>0</v>
      </c>
      <c r="H273" s="2" t="s">
        <v>338</v>
      </c>
      <c r="I273" s="44">
        <v>0.5</v>
      </c>
      <c r="J273" s="46"/>
      <c r="K273" s="46"/>
      <c r="L273" s="46"/>
      <c r="M273" s="46"/>
      <c r="N273" s="46"/>
    </row>
    <row r="274" spans="1:14" x14ac:dyDescent="0.2">
      <c r="A274" s="41" t="s">
        <v>370</v>
      </c>
      <c r="B274" s="3">
        <v>693</v>
      </c>
      <c r="C274" s="60" t="s">
        <v>371</v>
      </c>
      <c r="D274" s="2" t="s">
        <v>214</v>
      </c>
      <c r="E274" s="42">
        <v>25000000</v>
      </c>
      <c r="F274" s="2" t="s">
        <v>377</v>
      </c>
      <c r="G274" s="44">
        <v>0</v>
      </c>
      <c r="H274" s="2" t="s">
        <v>338</v>
      </c>
      <c r="I274" s="44">
        <v>1</v>
      </c>
      <c r="J274" s="46"/>
      <c r="K274" s="46"/>
      <c r="L274" s="46"/>
      <c r="M274" s="46"/>
      <c r="N274" s="46"/>
    </row>
    <row r="275" spans="1:14" x14ac:dyDescent="0.2">
      <c r="A275" s="41" t="s">
        <v>370</v>
      </c>
      <c r="B275" s="3">
        <v>693</v>
      </c>
      <c r="C275" s="60" t="s">
        <v>371</v>
      </c>
      <c r="D275" s="2" t="s">
        <v>214</v>
      </c>
      <c r="E275" s="42">
        <v>25000000</v>
      </c>
      <c r="F275" s="2" t="s">
        <v>378</v>
      </c>
      <c r="G275" s="44">
        <v>0</v>
      </c>
      <c r="H275" s="2" t="s">
        <v>338</v>
      </c>
      <c r="I275" s="44">
        <v>1.5</v>
      </c>
      <c r="J275" s="46"/>
      <c r="K275" s="46"/>
      <c r="L275" s="46"/>
      <c r="M275" s="46"/>
      <c r="N275" s="46"/>
    </row>
    <row r="276" spans="1:14" x14ac:dyDescent="0.2">
      <c r="A276" s="41" t="s">
        <v>370</v>
      </c>
      <c r="B276" s="3">
        <v>693</v>
      </c>
      <c r="C276" s="60" t="s">
        <v>371</v>
      </c>
      <c r="D276" s="2" t="s">
        <v>214</v>
      </c>
      <c r="E276" s="42">
        <v>25000000</v>
      </c>
      <c r="F276" s="2" t="s">
        <v>379</v>
      </c>
      <c r="G276" s="44">
        <v>0</v>
      </c>
      <c r="H276" s="2" t="s">
        <v>338</v>
      </c>
      <c r="I276" s="44">
        <v>0.25</v>
      </c>
      <c r="J276" s="46"/>
      <c r="K276" s="46"/>
      <c r="L276" s="46"/>
      <c r="M276" s="46"/>
      <c r="N276" s="46"/>
    </row>
    <row r="277" spans="1:14" x14ac:dyDescent="0.2">
      <c r="A277" s="41" t="s">
        <v>370</v>
      </c>
      <c r="B277" s="3">
        <v>693</v>
      </c>
      <c r="C277" s="60" t="s">
        <v>371</v>
      </c>
      <c r="D277" s="2" t="s">
        <v>214</v>
      </c>
      <c r="E277" s="42">
        <v>25000000</v>
      </c>
      <c r="F277" s="2" t="s">
        <v>380</v>
      </c>
      <c r="G277" s="44">
        <v>0</v>
      </c>
      <c r="H277" s="2" t="s">
        <v>338</v>
      </c>
      <c r="I277" s="44">
        <v>0.5</v>
      </c>
      <c r="J277" s="46"/>
      <c r="K277" s="46"/>
      <c r="L277" s="46"/>
      <c r="M277" s="46"/>
      <c r="N277" s="46"/>
    </row>
    <row r="278" spans="1:14" x14ac:dyDescent="0.2">
      <c r="A278" s="41" t="s">
        <v>370</v>
      </c>
      <c r="B278" s="3">
        <v>693</v>
      </c>
      <c r="C278" s="60" t="s">
        <v>371</v>
      </c>
      <c r="D278" s="2" t="s">
        <v>214</v>
      </c>
      <c r="E278" s="42">
        <v>25000000</v>
      </c>
      <c r="F278" s="2" t="s">
        <v>381</v>
      </c>
      <c r="G278" s="44">
        <v>0</v>
      </c>
      <c r="H278" s="2" t="s">
        <v>338</v>
      </c>
      <c r="I278" s="44">
        <v>1</v>
      </c>
      <c r="J278" s="46"/>
      <c r="K278" s="46"/>
      <c r="L278" s="46"/>
      <c r="M278" s="46"/>
      <c r="N278" s="46"/>
    </row>
    <row r="279" spans="1:14" x14ac:dyDescent="0.2">
      <c r="A279" s="41" t="s">
        <v>370</v>
      </c>
      <c r="B279" s="3">
        <v>693</v>
      </c>
      <c r="C279" s="60" t="s">
        <v>371</v>
      </c>
      <c r="D279" s="2" t="s">
        <v>214</v>
      </c>
      <c r="E279" s="42">
        <v>25000000</v>
      </c>
      <c r="F279" s="2" t="s">
        <v>382</v>
      </c>
      <c r="G279" s="44">
        <v>0</v>
      </c>
      <c r="H279" s="2" t="s">
        <v>338</v>
      </c>
      <c r="I279" s="44">
        <v>1.5</v>
      </c>
      <c r="J279" s="46"/>
      <c r="K279" s="46"/>
      <c r="L279" s="46"/>
      <c r="M279" s="46"/>
      <c r="N279" s="46"/>
    </row>
    <row r="280" spans="1:14" x14ac:dyDescent="0.2">
      <c r="A280" s="41" t="s">
        <v>370</v>
      </c>
      <c r="B280" s="3">
        <v>693</v>
      </c>
      <c r="C280" s="60" t="s">
        <v>371</v>
      </c>
      <c r="D280" s="2" t="s">
        <v>38</v>
      </c>
      <c r="E280" s="42">
        <v>1100</v>
      </c>
      <c r="F280" s="2" t="s">
        <v>383</v>
      </c>
      <c r="G280" s="44">
        <v>0</v>
      </c>
      <c r="H280" s="2" t="s">
        <v>338</v>
      </c>
      <c r="I280" s="44">
        <v>0.25</v>
      </c>
      <c r="J280" s="46"/>
      <c r="K280" s="46"/>
      <c r="L280" s="46"/>
      <c r="M280" s="46"/>
      <c r="N280" s="46"/>
    </row>
    <row r="281" spans="1:14" x14ac:dyDescent="0.2">
      <c r="A281" s="41" t="s">
        <v>370</v>
      </c>
      <c r="B281" s="3">
        <v>693</v>
      </c>
      <c r="C281" s="60" t="s">
        <v>371</v>
      </c>
      <c r="D281" s="2" t="s">
        <v>38</v>
      </c>
      <c r="E281" s="42">
        <v>1100</v>
      </c>
      <c r="F281" s="2" t="s">
        <v>384</v>
      </c>
      <c r="G281" s="44">
        <v>0</v>
      </c>
      <c r="H281" s="2" t="s">
        <v>338</v>
      </c>
      <c r="I281" s="44">
        <v>0.5</v>
      </c>
      <c r="J281" s="46"/>
      <c r="K281" s="46"/>
      <c r="L281" s="46"/>
      <c r="M281" s="46"/>
      <c r="N281" s="46"/>
    </row>
    <row r="282" spans="1:14" x14ac:dyDescent="0.2">
      <c r="A282" s="41" t="s">
        <v>370</v>
      </c>
      <c r="B282" s="3">
        <v>693</v>
      </c>
      <c r="C282" s="60" t="s">
        <v>371</v>
      </c>
      <c r="D282" s="2" t="s">
        <v>38</v>
      </c>
      <c r="E282" s="42">
        <v>1100</v>
      </c>
      <c r="F282" s="2" t="s">
        <v>385</v>
      </c>
      <c r="G282" s="44">
        <v>0</v>
      </c>
      <c r="H282" s="2" t="s">
        <v>338</v>
      </c>
      <c r="I282" s="44">
        <v>1</v>
      </c>
      <c r="J282" s="46"/>
      <c r="K282" s="46"/>
      <c r="L282" s="46"/>
      <c r="M282" s="46"/>
      <c r="N282" s="46"/>
    </row>
    <row r="283" spans="1:14" x14ac:dyDescent="0.2">
      <c r="A283" s="41" t="s">
        <v>370</v>
      </c>
      <c r="B283" s="3">
        <v>693</v>
      </c>
      <c r="C283" s="60" t="s">
        <v>371</v>
      </c>
      <c r="D283" s="2" t="s">
        <v>38</v>
      </c>
      <c r="E283" s="42">
        <v>1100</v>
      </c>
      <c r="F283" s="2" t="s">
        <v>386</v>
      </c>
      <c r="G283" s="44">
        <v>0</v>
      </c>
      <c r="H283" s="2" t="s">
        <v>338</v>
      </c>
      <c r="I283" s="44">
        <v>1.5</v>
      </c>
      <c r="J283" s="46"/>
      <c r="K283" s="46"/>
      <c r="L283" s="46"/>
      <c r="M283" s="46"/>
      <c r="N283" s="46"/>
    </row>
    <row r="284" spans="1:14" x14ac:dyDescent="0.2">
      <c r="A284" s="41" t="s">
        <v>370</v>
      </c>
      <c r="B284" s="3">
        <v>693</v>
      </c>
      <c r="C284" s="60" t="s">
        <v>371</v>
      </c>
      <c r="D284" s="2" t="s">
        <v>298</v>
      </c>
      <c r="E284" s="42">
        <v>50000</v>
      </c>
      <c r="F284" s="2" t="s">
        <v>387</v>
      </c>
      <c r="G284" s="44">
        <v>0</v>
      </c>
      <c r="H284" s="2" t="s">
        <v>338</v>
      </c>
      <c r="I284" s="44">
        <v>0.25</v>
      </c>
      <c r="J284" s="46"/>
      <c r="K284" s="46"/>
      <c r="L284" s="46"/>
      <c r="M284" s="46"/>
      <c r="N284" s="46"/>
    </row>
    <row r="285" spans="1:14" x14ac:dyDescent="0.2">
      <c r="A285" s="41" t="s">
        <v>370</v>
      </c>
      <c r="B285" s="3">
        <v>693</v>
      </c>
      <c r="C285" s="60" t="s">
        <v>371</v>
      </c>
      <c r="D285" s="2" t="s">
        <v>298</v>
      </c>
      <c r="E285" s="42">
        <v>50000</v>
      </c>
      <c r="F285" s="2" t="s">
        <v>388</v>
      </c>
      <c r="G285" s="44">
        <v>0</v>
      </c>
      <c r="H285" s="2" t="s">
        <v>338</v>
      </c>
      <c r="I285" s="44">
        <v>0.5</v>
      </c>
      <c r="J285" s="46"/>
      <c r="K285" s="46"/>
      <c r="L285" s="46"/>
      <c r="M285" s="46"/>
      <c r="N285" s="46"/>
    </row>
    <row r="286" spans="1:14" x14ac:dyDescent="0.2">
      <c r="A286" s="41" t="s">
        <v>370</v>
      </c>
      <c r="B286" s="3">
        <v>693</v>
      </c>
      <c r="C286" s="60" t="s">
        <v>371</v>
      </c>
      <c r="D286" s="2" t="s">
        <v>298</v>
      </c>
      <c r="E286" s="42">
        <v>50000</v>
      </c>
      <c r="F286" s="2" t="s">
        <v>389</v>
      </c>
      <c r="G286" s="44">
        <v>0</v>
      </c>
      <c r="H286" s="2" t="s">
        <v>338</v>
      </c>
      <c r="I286" s="44">
        <v>1</v>
      </c>
      <c r="J286" s="46"/>
      <c r="K286" s="46"/>
      <c r="L286" s="46"/>
      <c r="M286" s="46"/>
      <c r="N286" s="46"/>
    </row>
    <row r="287" spans="1:14" x14ac:dyDescent="0.2">
      <c r="A287" s="41" t="s">
        <v>370</v>
      </c>
      <c r="B287" s="3">
        <v>693</v>
      </c>
      <c r="C287" s="60" t="s">
        <v>371</v>
      </c>
      <c r="D287" s="2" t="s">
        <v>298</v>
      </c>
      <c r="E287" s="42">
        <v>50000</v>
      </c>
      <c r="F287" s="2" t="s">
        <v>390</v>
      </c>
      <c r="G287" s="44">
        <v>0</v>
      </c>
      <c r="H287" s="2" t="s">
        <v>338</v>
      </c>
      <c r="I287" s="44">
        <v>1.5</v>
      </c>
      <c r="J287" s="46"/>
      <c r="K287" s="46"/>
      <c r="L287" s="46"/>
      <c r="M287" s="46"/>
      <c r="N287" s="46"/>
    </row>
    <row r="288" spans="1:14" x14ac:dyDescent="0.2">
      <c r="A288" s="41" t="s">
        <v>370</v>
      </c>
      <c r="B288" s="3">
        <v>693</v>
      </c>
      <c r="C288" s="60" t="s">
        <v>371</v>
      </c>
      <c r="D288" s="2" t="s">
        <v>38</v>
      </c>
      <c r="E288" s="42">
        <v>1100</v>
      </c>
      <c r="F288" s="2" t="s">
        <v>391</v>
      </c>
      <c r="G288" s="44">
        <v>0</v>
      </c>
      <c r="H288" s="2" t="s">
        <v>338</v>
      </c>
      <c r="I288" s="44">
        <v>0.25</v>
      </c>
      <c r="J288" s="46"/>
      <c r="K288" s="46"/>
      <c r="L288" s="46"/>
      <c r="M288" s="46"/>
      <c r="N288" s="46"/>
    </row>
    <row r="289" spans="1:14" x14ac:dyDescent="0.2">
      <c r="A289" s="41" t="s">
        <v>370</v>
      </c>
      <c r="B289" s="3">
        <v>693</v>
      </c>
      <c r="C289" s="60" t="s">
        <v>371</v>
      </c>
      <c r="D289" s="2" t="s">
        <v>38</v>
      </c>
      <c r="E289" s="42">
        <v>1100</v>
      </c>
      <c r="F289" s="2" t="s">
        <v>392</v>
      </c>
      <c r="G289" s="44">
        <v>0</v>
      </c>
      <c r="H289" s="2" t="s">
        <v>338</v>
      </c>
      <c r="I289" s="44">
        <v>0.5</v>
      </c>
      <c r="J289" s="46"/>
      <c r="K289" s="46"/>
      <c r="L289" s="46"/>
      <c r="M289" s="46"/>
      <c r="N289" s="46"/>
    </row>
    <row r="290" spans="1:14" x14ac:dyDescent="0.2">
      <c r="A290" s="41" t="s">
        <v>370</v>
      </c>
      <c r="B290" s="3">
        <v>693</v>
      </c>
      <c r="C290" s="60" t="s">
        <v>371</v>
      </c>
      <c r="D290" s="2" t="s">
        <v>38</v>
      </c>
      <c r="E290" s="42">
        <v>1100</v>
      </c>
      <c r="F290" s="2" t="s">
        <v>393</v>
      </c>
      <c r="G290" s="44">
        <v>0</v>
      </c>
      <c r="H290" s="2" t="s">
        <v>338</v>
      </c>
      <c r="I290" s="44">
        <v>1</v>
      </c>
      <c r="J290" s="46"/>
      <c r="K290" s="46"/>
      <c r="L290" s="46"/>
      <c r="M290" s="46"/>
      <c r="N290" s="46"/>
    </row>
    <row r="291" spans="1:14" x14ac:dyDescent="0.2">
      <c r="A291" s="41" t="s">
        <v>370</v>
      </c>
      <c r="B291" s="3">
        <v>693</v>
      </c>
      <c r="C291" s="60" t="s">
        <v>371</v>
      </c>
      <c r="D291" s="2" t="s">
        <v>38</v>
      </c>
      <c r="E291" s="42">
        <v>1100</v>
      </c>
      <c r="F291" s="2" t="s">
        <v>394</v>
      </c>
      <c r="G291" s="44">
        <v>0</v>
      </c>
      <c r="H291" s="2" t="s">
        <v>338</v>
      </c>
      <c r="I291" s="44">
        <v>1.5</v>
      </c>
      <c r="J291" s="46"/>
      <c r="K291" s="46"/>
      <c r="L291" s="46"/>
      <c r="M291" s="46"/>
      <c r="N291" s="46"/>
    </row>
    <row r="292" spans="1:14" x14ac:dyDescent="0.2">
      <c r="A292" s="41" t="s">
        <v>370</v>
      </c>
      <c r="B292" s="3">
        <v>693</v>
      </c>
      <c r="C292" s="60" t="s">
        <v>371</v>
      </c>
      <c r="D292" s="2" t="s">
        <v>38</v>
      </c>
      <c r="E292" s="54">
        <v>1E-3</v>
      </c>
      <c r="F292" s="2" t="s">
        <v>395</v>
      </c>
      <c r="G292" s="44">
        <v>0</v>
      </c>
      <c r="H292" s="2" t="s">
        <v>338</v>
      </c>
      <c r="I292" s="44">
        <v>1.5027777777777778</v>
      </c>
      <c r="J292" s="46"/>
      <c r="K292" s="46"/>
      <c r="L292" s="46"/>
      <c r="M292" s="46"/>
      <c r="N292" s="46"/>
    </row>
    <row r="293" spans="1:14" x14ac:dyDescent="0.2">
      <c r="A293" s="41"/>
      <c r="C293" s="60"/>
      <c r="D293" s="2"/>
      <c r="E293" s="42"/>
      <c r="F293" s="2"/>
      <c r="G293" s="44"/>
      <c r="H293" s="2"/>
      <c r="I293" s="44"/>
      <c r="J293" s="46"/>
      <c r="K293" s="46"/>
      <c r="L293" s="46"/>
      <c r="M293" s="46"/>
      <c r="N293" s="46"/>
    </row>
    <row r="294" spans="1:14" x14ac:dyDescent="0.2">
      <c r="A294" s="41" t="s">
        <v>296</v>
      </c>
      <c r="B294" s="3">
        <v>707</v>
      </c>
      <c r="C294" s="60" t="s">
        <v>396</v>
      </c>
      <c r="D294" s="2" t="s">
        <v>38</v>
      </c>
      <c r="E294" s="42">
        <v>1267</v>
      </c>
      <c r="F294" s="2" t="s">
        <v>305</v>
      </c>
      <c r="G294" s="44">
        <v>4.5407200000000003</v>
      </c>
      <c r="H294" s="2" t="s">
        <v>184</v>
      </c>
      <c r="I294" s="44">
        <v>6</v>
      </c>
      <c r="J294" s="46">
        <v>1267000</v>
      </c>
      <c r="K294" s="46">
        <v>1267000</v>
      </c>
      <c r="L294" s="46">
        <v>28990290</v>
      </c>
      <c r="M294" s="46">
        <v>1282932</v>
      </c>
      <c r="N294" s="46">
        <v>30273222</v>
      </c>
    </row>
    <row r="295" spans="1:14" x14ac:dyDescent="0.2">
      <c r="A295" s="41" t="s">
        <v>296</v>
      </c>
      <c r="B295" s="3">
        <v>707</v>
      </c>
      <c r="C295" s="60" t="s">
        <v>396</v>
      </c>
      <c r="D295" s="2" t="s">
        <v>38</v>
      </c>
      <c r="E295" s="54">
        <v>1E-3</v>
      </c>
      <c r="F295" s="2" t="s">
        <v>306</v>
      </c>
      <c r="G295" s="44">
        <v>0</v>
      </c>
      <c r="H295" s="2" t="s">
        <v>184</v>
      </c>
      <c r="I295" s="44">
        <v>6</v>
      </c>
      <c r="J295" s="46">
        <v>1</v>
      </c>
      <c r="K295" s="46">
        <v>1</v>
      </c>
      <c r="L295" s="46">
        <v>23</v>
      </c>
      <c r="M295" s="46">
        <v>0</v>
      </c>
      <c r="N295" s="46">
        <v>23</v>
      </c>
    </row>
    <row r="296" spans="1:14" x14ac:dyDescent="0.2">
      <c r="A296" s="41"/>
      <c r="C296" s="60"/>
      <c r="D296" s="2"/>
      <c r="E296" s="54"/>
      <c r="F296" s="2"/>
      <c r="G296" s="44"/>
      <c r="H296" s="2"/>
      <c r="I296" s="44"/>
      <c r="J296" s="46"/>
      <c r="K296" s="46"/>
      <c r="L296" s="46"/>
      <c r="M296" s="46"/>
      <c r="N296" s="46"/>
    </row>
    <row r="297" spans="1:14" x14ac:dyDescent="0.2">
      <c r="A297" s="41" t="s">
        <v>370</v>
      </c>
      <c r="B297" s="3">
        <v>734</v>
      </c>
      <c r="C297" s="60" t="s">
        <v>397</v>
      </c>
      <c r="D297" s="2" t="s">
        <v>38</v>
      </c>
      <c r="E297" s="54">
        <v>1200</v>
      </c>
      <c r="F297" s="2" t="s">
        <v>51</v>
      </c>
      <c r="G297" s="44">
        <v>0</v>
      </c>
      <c r="H297" s="2" t="s">
        <v>338</v>
      </c>
      <c r="I297" s="44">
        <v>1</v>
      </c>
      <c r="J297" s="46"/>
      <c r="K297" s="46"/>
      <c r="L297" s="46"/>
      <c r="M297" s="46"/>
      <c r="N297" s="46"/>
    </row>
    <row r="298" spans="1:14" x14ac:dyDescent="0.2">
      <c r="A298" s="41" t="s">
        <v>370</v>
      </c>
      <c r="B298" s="3">
        <v>734</v>
      </c>
      <c r="C298" s="60" t="s">
        <v>397</v>
      </c>
      <c r="D298" s="2" t="s">
        <v>38</v>
      </c>
      <c r="E298" s="54">
        <v>1200</v>
      </c>
      <c r="F298" s="2" t="s">
        <v>52</v>
      </c>
      <c r="G298" s="44">
        <v>0</v>
      </c>
      <c r="H298" s="2" t="s">
        <v>338</v>
      </c>
      <c r="I298" s="44">
        <v>1.5013698630136987</v>
      </c>
      <c r="J298" s="46"/>
      <c r="K298" s="46"/>
      <c r="L298" s="46"/>
      <c r="M298" s="46"/>
      <c r="N298" s="46"/>
    </row>
    <row r="299" spans="1:14" x14ac:dyDescent="0.2">
      <c r="A299" s="41" t="s">
        <v>370</v>
      </c>
      <c r="B299" s="3">
        <v>734</v>
      </c>
      <c r="C299" s="60" t="s">
        <v>397</v>
      </c>
      <c r="D299" s="2" t="s">
        <v>38</v>
      </c>
      <c r="E299" s="54">
        <v>1200</v>
      </c>
      <c r="F299" s="2" t="s">
        <v>372</v>
      </c>
      <c r="G299" s="44">
        <v>0</v>
      </c>
      <c r="H299" s="2" t="s">
        <v>338</v>
      </c>
      <c r="I299" s="44">
        <v>2</v>
      </c>
      <c r="J299" s="46"/>
      <c r="K299" s="46"/>
      <c r="L299" s="46"/>
      <c r="M299" s="46"/>
      <c r="N299" s="46"/>
    </row>
    <row r="300" spans="1:14" x14ac:dyDescent="0.2">
      <c r="A300" s="41" t="s">
        <v>370</v>
      </c>
      <c r="B300" s="3">
        <v>734</v>
      </c>
      <c r="C300" s="60" t="s">
        <v>397</v>
      </c>
      <c r="D300" s="2" t="s">
        <v>38</v>
      </c>
      <c r="E300" s="54">
        <v>1200</v>
      </c>
      <c r="F300" s="2" t="s">
        <v>373</v>
      </c>
      <c r="G300" s="44">
        <v>0</v>
      </c>
      <c r="H300" s="2" t="s">
        <v>338</v>
      </c>
      <c r="I300" s="44">
        <v>2.5013698630136987</v>
      </c>
      <c r="J300" s="46"/>
      <c r="K300" s="46"/>
      <c r="L300" s="46"/>
      <c r="M300" s="46"/>
      <c r="N300" s="46"/>
    </row>
    <row r="301" spans="1:14" x14ac:dyDescent="0.2">
      <c r="A301" s="41" t="s">
        <v>370</v>
      </c>
      <c r="B301" s="3">
        <v>734</v>
      </c>
      <c r="C301" s="60" t="s">
        <v>397</v>
      </c>
      <c r="D301" s="2" t="s">
        <v>38</v>
      </c>
      <c r="E301" s="54">
        <v>1200</v>
      </c>
      <c r="F301" s="2" t="s">
        <v>374</v>
      </c>
      <c r="G301" s="44">
        <v>0</v>
      </c>
      <c r="H301" s="2" t="s">
        <v>338</v>
      </c>
      <c r="I301" s="44">
        <v>3</v>
      </c>
      <c r="J301" s="46"/>
      <c r="K301" s="46"/>
      <c r="L301" s="46"/>
      <c r="M301" s="46"/>
      <c r="N301" s="46"/>
    </row>
    <row r="302" spans="1:14" x14ac:dyDescent="0.2">
      <c r="A302" s="41" t="s">
        <v>370</v>
      </c>
      <c r="B302" s="3">
        <v>734</v>
      </c>
      <c r="C302" s="60" t="s">
        <v>397</v>
      </c>
      <c r="D302" s="2" t="s">
        <v>38</v>
      </c>
      <c r="E302" s="54">
        <v>1200</v>
      </c>
      <c r="F302" s="2" t="s">
        <v>398</v>
      </c>
      <c r="G302" s="44">
        <v>0</v>
      </c>
      <c r="H302" s="2" t="s">
        <v>338</v>
      </c>
      <c r="I302" s="44">
        <v>3.5013698630136987</v>
      </c>
      <c r="J302" s="46"/>
      <c r="K302" s="46"/>
      <c r="L302" s="46"/>
      <c r="M302" s="46"/>
      <c r="N302" s="46"/>
    </row>
    <row r="303" spans="1:14" x14ac:dyDescent="0.2">
      <c r="A303" s="41" t="s">
        <v>370</v>
      </c>
      <c r="B303" s="3">
        <v>734</v>
      </c>
      <c r="C303" s="60" t="s">
        <v>397</v>
      </c>
      <c r="D303" s="2" t="s">
        <v>38</v>
      </c>
      <c r="E303" s="54">
        <v>1200</v>
      </c>
      <c r="F303" s="2" t="s">
        <v>399</v>
      </c>
      <c r="G303" s="44">
        <v>0</v>
      </c>
      <c r="H303" s="2" t="s">
        <v>338</v>
      </c>
      <c r="I303" s="44">
        <v>4</v>
      </c>
      <c r="J303" s="46"/>
      <c r="K303" s="46"/>
      <c r="L303" s="46"/>
      <c r="M303" s="46"/>
      <c r="N303" s="46"/>
    </row>
    <row r="304" spans="1:14" x14ac:dyDescent="0.2">
      <c r="A304" s="41" t="s">
        <v>370</v>
      </c>
      <c r="B304" s="3">
        <v>734</v>
      </c>
      <c r="C304" s="60" t="s">
        <v>397</v>
      </c>
      <c r="D304" s="2" t="s">
        <v>38</v>
      </c>
      <c r="E304" s="54">
        <v>1200</v>
      </c>
      <c r="F304" s="2" t="s">
        <v>400</v>
      </c>
      <c r="G304" s="44">
        <v>0</v>
      </c>
      <c r="H304" s="2" t="s">
        <v>338</v>
      </c>
      <c r="I304" s="44">
        <v>4.5013698630136982</v>
      </c>
      <c r="J304" s="46"/>
      <c r="K304" s="46"/>
      <c r="L304" s="46"/>
      <c r="M304" s="46"/>
      <c r="N304" s="46"/>
    </row>
    <row r="305" spans="1:15" x14ac:dyDescent="0.2">
      <c r="A305" s="41" t="s">
        <v>370</v>
      </c>
      <c r="B305" s="3">
        <v>734</v>
      </c>
      <c r="C305" s="60" t="s">
        <v>397</v>
      </c>
      <c r="D305" s="2" t="s">
        <v>38</v>
      </c>
      <c r="E305" s="54">
        <v>1200</v>
      </c>
      <c r="F305" s="2" t="s">
        <v>401</v>
      </c>
      <c r="G305" s="44">
        <v>0</v>
      </c>
      <c r="H305" s="2" t="s">
        <v>338</v>
      </c>
      <c r="I305" s="44">
        <v>5</v>
      </c>
      <c r="J305" s="46"/>
      <c r="K305" s="46"/>
      <c r="L305" s="46"/>
      <c r="M305" s="46"/>
      <c r="N305" s="46"/>
    </row>
    <row r="306" spans="1:15" x14ac:dyDescent="0.2">
      <c r="A306" s="41" t="s">
        <v>370</v>
      </c>
      <c r="B306" s="3">
        <v>734</v>
      </c>
      <c r="C306" s="60" t="s">
        <v>397</v>
      </c>
      <c r="D306" s="2" t="s">
        <v>214</v>
      </c>
      <c r="E306" s="54">
        <v>30000000</v>
      </c>
      <c r="F306" s="2" t="s">
        <v>54</v>
      </c>
      <c r="G306" s="44">
        <v>0</v>
      </c>
      <c r="H306" s="2" t="s">
        <v>338</v>
      </c>
      <c r="I306" s="44">
        <v>1</v>
      </c>
      <c r="J306" s="46"/>
      <c r="K306" s="46"/>
      <c r="L306" s="46"/>
      <c r="M306" s="46"/>
      <c r="N306" s="46"/>
    </row>
    <row r="307" spans="1:15" x14ac:dyDescent="0.2">
      <c r="A307" s="41" t="s">
        <v>370</v>
      </c>
      <c r="B307" s="3">
        <v>734</v>
      </c>
      <c r="C307" s="60" t="s">
        <v>397</v>
      </c>
      <c r="D307" s="2" t="s">
        <v>214</v>
      </c>
      <c r="E307" s="54">
        <v>30000000</v>
      </c>
      <c r="F307" s="2" t="s">
        <v>375</v>
      </c>
      <c r="G307" s="44">
        <v>0</v>
      </c>
      <c r="H307" s="2" t="s">
        <v>338</v>
      </c>
      <c r="I307" s="44">
        <v>1.5013698630136987</v>
      </c>
      <c r="J307" s="46"/>
      <c r="K307" s="46"/>
      <c r="L307" s="46"/>
      <c r="M307" s="46"/>
      <c r="N307" s="46"/>
    </row>
    <row r="308" spans="1:15" x14ac:dyDescent="0.2">
      <c r="A308" s="41" t="s">
        <v>370</v>
      </c>
      <c r="B308" s="3">
        <v>734</v>
      </c>
      <c r="C308" s="60" t="s">
        <v>397</v>
      </c>
      <c r="D308" s="2" t="s">
        <v>214</v>
      </c>
      <c r="E308" s="54">
        <v>30000000</v>
      </c>
      <c r="F308" s="2" t="s">
        <v>376</v>
      </c>
      <c r="G308" s="44">
        <v>0</v>
      </c>
      <c r="H308" s="2" t="s">
        <v>338</v>
      </c>
      <c r="I308" s="44">
        <v>2</v>
      </c>
      <c r="J308" s="46"/>
      <c r="K308" s="46"/>
      <c r="L308" s="46"/>
      <c r="M308" s="46"/>
      <c r="N308" s="46"/>
    </row>
    <row r="309" spans="1:15" x14ac:dyDescent="0.2">
      <c r="A309" s="41" t="s">
        <v>370</v>
      </c>
      <c r="B309" s="3">
        <v>734</v>
      </c>
      <c r="C309" s="60" t="s">
        <v>397</v>
      </c>
      <c r="D309" s="2" t="s">
        <v>214</v>
      </c>
      <c r="E309" s="54">
        <v>30000000</v>
      </c>
      <c r="F309" s="2" t="s">
        <v>377</v>
      </c>
      <c r="G309" s="44">
        <v>0</v>
      </c>
      <c r="H309" s="2" t="s">
        <v>338</v>
      </c>
      <c r="I309" s="44">
        <v>2.5013698630136987</v>
      </c>
      <c r="J309" s="46"/>
      <c r="K309" s="46"/>
      <c r="L309" s="46"/>
      <c r="M309" s="46"/>
      <c r="N309" s="46"/>
    </row>
    <row r="310" spans="1:15" x14ac:dyDescent="0.2">
      <c r="A310" s="41" t="s">
        <v>370</v>
      </c>
      <c r="B310" s="3">
        <v>734</v>
      </c>
      <c r="C310" s="60" t="s">
        <v>397</v>
      </c>
      <c r="D310" s="2" t="s">
        <v>214</v>
      </c>
      <c r="E310" s="54">
        <v>30000000</v>
      </c>
      <c r="F310" s="2" t="s">
        <v>378</v>
      </c>
      <c r="G310" s="44">
        <v>0</v>
      </c>
      <c r="H310" s="2" t="s">
        <v>338</v>
      </c>
      <c r="I310" s="44">
        <v>3</v>
      </c>
      <c r="J310" s="46"/>
      <c r="K310" s="46"/>
      <c r="L310" s="46"/>
      <c r="M310" s="46"/>
      <c r="N310" s="46"/>
    </row>
    <row r="311" spans="1:15" x14ac:dyDescent="0.2">
      <c r="A311" s="41" t="s">
        <v>370</v>
      </c>
      <c r="B311" s="3">
        <v>734</v>
      </c>
      <c r="C311" s="60" t="s">
        <v>397</v>
      </c>
      <c r="D311" s="2" t="s">
        <v>214</v>
      </c>
      <c r="E311" s="54">
        <v>30000000</v>
      </c>
      <c r="F311" s="2" t="s">
        <v>402</v>
      </c>
      <c r="G311" s="44">
        <v>0</v>
      </c>
      <c r="H311" s="2" t="s">
        <v>338</v>
      </c>
      <c r="I311" s="44">
        <v>3.5013698630136987</v>
      </c>
      <c r="J311" s="46"/>
      <c r="K311" s="46"/>
      <c r="L311" s="46"/>
      <c r="M311" s="46"/>
      <c r="N311" s="46"/>
    </row>
    <row r="312" spans="1:15" x14ac:dyDescent="0.2">
      <c r="A312" s="41" t="s">
        <v>370</v>
      </c>
      <c r="B312" s="3">
        <v>734</v>
      </c>
      <c r="C312" s="60" t="s">
        <v>397</v>
      </c>
      <c r="D312" s="2" t="s">
        <v>214</v>
      </c>
      <c r="E312" s="54">
        <v>30000000</v>
      </c>
      <c r="F312" s="2" t="s">
        <v>403</v>
      </c>
      <c r="G312" s="44">
        <v>0</v>
      </c>
      <c r="H312" s="2" t="s">
        <v>338</v>
      </c>
      <c r="I312" s="44">
        <v>4</v>
      </c>
      <c r="J312" s="46"/>
      <c r="K312" s="46"/>
      <c r="L312" s="46"/>
      <c r="M312" s="46"/>
      <c r="N312" s="46"/>
    </row>
    <row r="313" spans="1:15" x14ac:dyDescent="0.2">
      <c r="A313" s="41" t="s">
        <v>370</v>
      </c>
      <c r="B313" s="3">
        <v>734</v>
      </c>
      <c r="C313" s="60" t="s">
        <v>397</v>
      </c>
      <c r="D313" s="2" t="s">
        <v>214</v>
      </c>
      <c r="E313" s="54">
        <v>30000000</v>
      </c>
      <c r="F313" s="2" t="s">
        <v>404</v>
      </c>
      <c r="G313" s="44">
        <v>0</v>
      </c>
      <c r="H313" s="2" t="s">
        <v>338</v>
      </c>
      <c r="I313" s="44">
        <v>4.5013698630136982</v>
      </c>
      <c r="J313" s="46"/>
      <c r="K313" s="46"/>
      <c r="L313" s="46"/>
      <c r="M313" s="46"/>
      <c r="N313" s="46"/>
    </row>
    <row r="314" spans="1:15" x14ac:dyDescent="0.2">
      <c r="A314" s="41" t="s">
        <v>370</v>
      </c>
      <c r="B314" s="3">
        <v>734</v>
      </c>
      <c r="C314" s="60" t="s">
        <v>397</v>
      </c>
      <c r="D314" s="2" t="s">
        <v>214</v>
      </c>
      <c r="E314" s="54">
        <v>30000000</v>
      </c>
      <c r="F314" s="2" t="s">
        <v>405</v>
      </c>
      <c r="G314" s="44">
        <v>0</v>
      </c>
      <c r="H314" s="2" t="s">
        <v>338</v>
      </c>
      <c r="I314" s="44">
        <v>5</v>
      </c>
      <c r="J314" s="46"/>
      <c r="K314" s="46"/>
      <c r="L314" s="46"/>
      <c r="M314" s="46"/>
      <c r="N314" s="46"/>
    </row>
    <row r="315" spans="1:15" x14ac:dyDescent="0.2">
      <c r="A315" s="41" t="s">
        <v>370</v>
      </c>
      <c r="B315" s="3">
        <v>734</v>
      </c>
      <c r="C315" s="60" t="s">
        <v>397</v>
      </c>
      <c r="D315" s="2" t="s">
        <v>38</v>
      </c>
      <c r="E315" s="54">
        <v>2625</v>
      </c>
      <c r="F315" s="2" t="s">
        <v>379</v>
      </c>
      <c r="G315" s="44">
        <v>4</v>
      </c>
      <c r="H315" s="2" t="s">
        <v>300</v>
      </c>
      <c r="I315" s="44">
        <v>4</v>
      </c>
      <c r="J315" s="46"/>
      <c r="K315" s="46"/>
      <c r="L315" s="46"/>
      <c r="M315" s="46"/>
      <c r="N315" s="46"/>
    </row>
    <row r="316" spans="1:15" x14ac:dyDescent="0.2">
      <c r="A316" s="41" t="s">
        <v>370</v>
      </c>
      <c r="B316" s="3">
        <v>734</v>
      </c>
      <c r="C316" s="60" t="s">
        <v>397</v>
      </c>
      <c r="D316" s="2" t="s">
        <v>214</v>
      </c>
      <c r="E316" s="54">
        <v>59500000</v>
      </c>
      <c r="F316" s="2" t="s">
        <v>380</v>
      </c>
      <c r="G316" s="44">
        <v>6.75</v>
      </c>
      <c r="H316" s="2" t="s">
        <v>300</v>
      </c>
      <c r="I316" s="44">
        <v>4</v>
      </c>
      <c r="J316" s="46"/>
      <c r="K316" s="46"/>
      <c r="L316" s="46"/>
      <c r="M316" s="46"/>
      <c r="N316" s="46"/>
    </row>
    <row r="317" spans="1:15" x14ac:dyDescent="0.2">
      <c r="A317" s="41" t="s">
        <v>370</v>
      </c>
      <c r="B317" s="3">
        <v>734</v>
      </c>
      <c r="C317" s="60" t="s">
        <v>397</v>
      </c>
      <c r="D317" s="2" t="s">
        <v>38</v>
      </c>
      <c r="E317" s="54">
        <v>0.1</v>
      </c>
      <c r="F317" s="2" t="s">
        <v>406</v>
      </c>
      <c r="G317" s="44">
        <v>0</v>
      </c>
      <c r="H317" s="2" t="s">
        <v>338</v>
      </c>
      <c r="I317" s="44">
        <v>5.0027397260273974</v>
      </c>
      <c r="J317" s="46"/>
      <c r="K317" s="46"/>
      <c r="L317" s="46"/>
      <c r="M317" s="46"/>
      <c r="N317" s="46"/>
    </row>
    <row r="318" spans="1:15" x14ac:dyDescent="0.2">
      <c r="A318" s="41"/>
      <c r="C318" s="60"/>
      <c r="D318" s="2"/>
      <c r="E318" s="54"/>
      <c r="F318" s="2"/>
      <c r="G318" s="44"/>
      <c r="H318" s="2"/>
      <c r="I318" s="44"/>
      <c r="J318" s="46"/>
      <c r="K318" s="46"/>
      <c r="L318" s="46"/>
      <c r="M318" s="46"/>
      <c r="N318" s="46"/>
    </row>
    <row r="319" spans="1:15" x14ac:dyDescent="0.2">
      <c r="A319" s="41"/>
      <c r="D319" s="2"/>
      <c r="E319" s="42"/>
      <c r="F319" s="2"/>
      <c r="G319" s="44"/>
      <c r="H319" s="2"/>
      <c r="I319" s="44"/>
      <c r="J319" s="40"/>
      <c r="K319" s="46"/>
      <c r="L319" s="46"/>
      <c r="M319" s="46"/>
      <c r="N319" s="46"/>
    </row>
    <row r="320" spans="1:15" ht="18.75" customHeight="1" x14ac:dyDescent="0.2">
      <c r="A320" s="61" t="s">
        <v>407</v>
      </c>
      <c r="B320" s="62"/>
      <c r="C320" s="62"/>
      <c r="D320" s="63"/>
      <c r="E320" s="64"/>
      <c r="F320" s="63"/>
      <c r="G320" s="63"/>
      <c r="H320" s="63" t="s">
        <v>3</v>
      </c>
      <c r="I320" s="65"/>
      <c r="J320" s="66"/>
      <c r="K320" s="67"/>
      <c r="L320" s="68">
        <v>807487747</v>
      </c>
      <c r="M320" s="68">
        <v>13609217</v>
      </c>
      <c r="N320" s="68">
        <v>821096964</v>
      </c>
      <c r="O320" s="666"/>
    </row>
    <row r="321" spans="1:15" ht="10.5" customHeight="1" x14ac:dyDescent="0.2">
      <c r="A321" s="94"/>
      <c r="G321" s="70"/>
      <c r="H321" s="71"/>
      <c r="I321" s="72"/>
      <c r="J321" s="73"/>
      <c r="K321" s="658"/>
      <c r="L321" s="658"/>
      <c r="M321" s="658"/>
      <c r="N321" s="658"/>
      <c r="O321" s="58"/>
    </row>
    <row r="322" spans="1:15" x14ac:dyDescent="0.2">
      <c r="A322" s="69" t="s">
        <v>870</v>
      </c>
      <c r="B322" s="69"/>
      <c r="C322" s="69" t="s">
        <v>871</v>
      </c>
      <c r="G322" s="70"/>
      <c r="H322" s="71"/>
      <c r="I322" s="72"/>
      <c r="J322" s="73"/>
    </row>
    <row r="323" spans="1:15" x14ac:dyDescent="0.2">
      <c r="A323" s="69" t="s">
        <v>410</v>
      </c>
      <c r="H323" s="7"/>
    </row>
    <row r="324" spans="1:15" x14ac:dyDescent="0.2">
      <c r="A324" s="69" t="s">
        <v>411</v>
      </c>
    </row>
    <row r="325" spans="1:15" x14ac:dyDescent="0.2">
      <c r="A325" s="69" t="s">
        <v>412</v>
      </c>
    </row>
    <row r="326" spans="1:15" x14ac:dyDescent="0.2">
      <c r="A326" s="69" t="s">
        <v>413</v>
      </c>
    </row>
    <row r="327" spans="1:15" x14ac:dyDescent="0.2">
      <c r="A327" s="69" t="s">
        <v>414</v>
      </c>
    </row>
    <row r="328" spans="1:15" x14ac:dyDescent="0.2">
      <c r="A328" s="74" t="s">
        <v>415</v>
      </c>
      <c r="B328" s="74"/>
    </row>
    <row r="329" spans="1:15" x14ac:dyDescent="0.2">
      <c r="A329" s="74" t="s">
        <v>416</v>
      </c>
    </row>
    <row r="330" spans="1:15" x14ac:dyDescent="0.2">
      <c r="A330" s="74" t="s">
        <v>417</v>
      </c>
    </row>
    <row r="331" spans="1:15" x14ac:dyDescent="0.2">
      <c r="A331" s="74" t="s">
        <v>418</v>
      </c>
    </row>
    <row r="332" spans="1:15" x14ac:dyDescent="0.2">
      <c r="A332" s="41" t="s">
        <v>419</v>
      </c>
      <c r="B332" s="41" t="s">
        <v>420</v>
      </c>
      <c r="G332" s="41" t="s">
        <v>421</v>
      </c>
    </row>
    <row r="333" spans="1:15" x14ac:dyDescent="0.2">
      <c r="A333" s="41" t="s">
        <v>422</v>
      </c>
      <c r="B333" s="41" t="s">
        <v>423</v>
      </c>
      <c r="G333" s="41" t="s">
        <v>424</v>
      </c>
    </row>
    <row r="334" spans="1:15" x14ac:dyDescent="0.2">
      <c r="I334" s="7"/>
    </row>
    <row r="337" spans="1:6" x14ac:dyDescent="0.2">
      <c r="A337" s="75" t="s">
        <v>425</v>
      </c>
      <c r="C337" s="6"/>
      <c r="D337" s="7"/>
      <c r="E337" s="7"/>
    </row>
    <row r="338" spans="1:6" x14ac:dyDescent="0.2">
      <c r="A338" s="1" t="s">
        <v>426</v>
      </c>
      <c r="C338" s="6"/>
      <c r="D338" s="7"/>
      <c r="E338" s="7"/>
    </row>
    <row r="339" spans="1:6" x14ac:dyDescent="0.2">
      <c r="A339" s="8" t="s">
        <v>867</v>
      </c>
      <c r="C339" s="6"/>
      <c r="D339" s="7"/>
      <c r="E339" s="7"/>
    </row>
    <row r="340" spans="1:6" x14ac:dyDescent="0.2">
      <c r="A340" s="10"/>
      <c r="B340" s="2"/>
      <c r="C340" s="10"/>
      <c r="D340" s="12"/>
      <c r="E340" s="12"/>
      <c r="F340" s="10"/>
    </row>
    <row r="341" spans="1:6" x14ac:dyDescent="0.2">
      <c r="A341" s="345"/>
      <c r="B341" s="346"/>
      <c r="C341" s="347"/>
      <c r="D341" s="667" t="s">
        <v>427</v>
      </c>
      <c r="E341" s="668"/>
      <c r="F341" s="348" t="s">
        <v>428</v>
      </c>
    </row>
    <row r="342" spans="1:6" x14ac:dyDescent="0.2">
      <c r="A342" s="349" t="s">
        <v>4</v>
      </c>
      <c r="B342" s="350" t="s">
        <v>5</v>
      </c>
      <c r="C342" s="314"/>
      <c r="D342" s="669" t="s">
        <v>429</v>
      </c>
      <c r="E342" s="669" t="s">
        <v>430</v>
      </c>
      <c r="F342" s="351" t="s">
        <v>431</v>
      </c>
    </row>
    <row r="343" spans="1:6" x14ac:dyDescent="0.2">
      <c r="A343" s="349" t="s">
        <v>432</v>
      </c>
      <c r="B343" s="350" t="s">
        <v>433</v>
      </c>
      <c r="C343" s="350" t="s">
        <v>7</v>
      </c>
      <c r="D343" s="669" t="s">
        <v>434</v>
      </c>
      <c r="E343" s="669" t="s">
        <v>435</v>
      </c>
      <c r="F343" s="351" t="s">
        <v>436</v>
      </c>
    </row>
    <row r="344" spans="1:6" x14ac:dyDescent="0.2">
      <c r="A344" s="352"/>
      <c r="B344" s="353"/>
      <c r="C344" s="324"/>
      <c r="D344" s="670" t="s">
        <v>35</v>
      </c>
      <c r="E344" s="670" t="s">
        <v>35</v>
      </c>
      <c r="F344" s="354" t="s">
        <v>35</v>
      </c>
    </row>
    <row r="345" spans="1:6" x14ac:dyDescent="0.2">
      <c r="A345" s="10"/>
      <c r="B345" s="2"/>
      <c r="C345" s="10"/>
      <c r="D345" s="12"/>
      <c r="E345" s="12"/>
      <c r="F345" s="10"/>
    </row>
    <row r="346" spans="1:6" x14ac:dyDescent="0.2">
      <c r="A346" s="41" t="s">
        <v>790</v>
      </c>
      <c r="B346" s="2">
        <v>271</v>
      </c>
      <c r="C346" s="2" t="s">
        <v>95</v>
      </c>
      <c r="D346" s="93">
        <v>222309</v>
      </c>
      <c r="E346" s="93">
        <v>91813</v>
      </c>
      <c r="F346" s="92"/>
    </row>
    <row r="347" spans="1:6" x14ac:dyDescent="0.2">
      <c r="A347" s="41" t="s">
        <v>790</v>
      </c>
      <c r="B347" s="2">
        <v>271</v>
      </c>
      <c r="C347" s="2" t="s">
        <v>96</v>
      </c>
      <c r="D347" s="93">
        <v>66220</v>
      </c>
      <c r="E347" s="93">
        <v>23230</v>
      </c>
      <c r="F347" s="92"/>
    </row>
    <row r="348" spans="1:6" x14ac:dyDescent="0.2">
      <c r="A348" s="41" t="s">
        <v>129</v>
      </c>
      <c r="B348" s="3">
        <v>337</v>
      </c>
      <c r="C348" s="2" t="s">
        <v>39</v>
      </c>
      <c r="D348" s="93">
        <v>104286</v>
      </c>
      <c r="E348" s="93">
        <v>64385</v>
      </c>
      <c r="F348" s="92"/>
    </row>
    <row r="349" spans="1:6" x14ac:dyDescent="0.2">
      <c r="A349" s="41" t="s">
        <v>129</v>
      </c>
      <c r="B349" s="3">
        <v>337</v>
      </c>
      <c r="C349" s="2" t="s">
        <v>41</v>
      </c>
      <c r="D349" s="93">
        <v>19321</v>
      </c>
      <c r="E349" s="93">
        <v>11929</v>
      </c>
      <c r="F349" s="92"/>
    </row>
    <row r="350" spans="1:6" x14ac:dyDescent="0.2">
      <c r="A350" s="41" t="s">
        <v>129</v>
      </c>
      <c r="B350" s="3">
        <v>337</v>
      </c>
      <c r="C350" s="2" t="s">
        <v>792</v>
      </c>
      <c r="D350" s="93">
        <v>115091</v>
      </c>
      <c r="E350" s="93">
        <v>70257</v>
      </c>
      <c r="F350" s="92"/>
    </row>
    <row r="351" spans="1:6" x14ac:dyDescent="0.2">
      <c r="A351" s="41" t="s">
        <v>92</v>
      </c>
      <c r="B351" s="3">
        <v>363</v>
      </c>
      <c r="C351" s="2" t="s">
        <v>183</v>
      </c>
      <c r="D351" s="93">
        <v>43399</v>
      </c>
      <c r="E351" s="93">
        <v>22305</v>
      </c>
      <c r="F351" s="92"/>
    </row>
    <row r="352" spans="1:6" x14ac:dyDescent="0.2">
      <c r="A352" s="41" t="s">
        <v>92</v>
      </c>
      <c r="B352" s="3">
        <v>363</v>
      </c>
      <c r="C352" s="2" t="s">
        <v>185</v>
      </c>
      <c r="D352" s="93">
        <v>10416</v>
      </c>
      <c r="E352" s="93">
        <v>5353</v>
      </c>
      <c r="F352" s="92"/>
    </row>
    <row r="353" spans="1:12" x14ac:dyDescent="0.2">
      <c r="A353" s="41" t="s">
        <v>439</v>
      </c>
      <c r="B353" s="3">
        <v>383</v>
      </c>
      <c r="C353" s="2" t="s">
        <v>99</v>
      </c>
      <c r="D353" s="93">
        <v>55166</v>
      </c>
      <c r="E353" s="93">
        <v>35810</v>
      </c>
      <c r="F353" s="92"/>
    </row>
    <row r="354" spans="1:12" x14ac:dyDescent="0.2">
      <c r="A354" s="41" t="s">
        <v>296</v>
      </c>
      <c r="B354" s="3">
        <v>536</v>
      </c>
      <c r="C354" s="2" t="s">
        <v>308</v>
      </c>
      <c r="D354" s="93">
        <v>82712</v>
      </c>
      <c r="E354" s="93">
        <v>44006</v>
      </c>
    </row>
    <row r="355" spans="1:12" x14ac:dyDescent="0.2">
      <c r="A355" s="41" t="s">
        <v>296</v>
      </c>
      <c r="B355" s="3">
        <v>536</v>
      </c>
      <c r="C355" s="2" t="s">
        <v>309</v>
      </c>
      <c r="D355" s="93">
        <v>40947</v>
      </c>
      <c r="E355" s="93">
        <v>94</v>
      </c>
      <c r="F355" s="92"/>
    </row>
    <row r="356" spans="1:12" x14ac:dyDescent="0.2">
      <c r="A356" s="41" t="s">
        <v>296</v>
      </c>
      <c r="B356" s="3">
        <v>607</v>
      </c>
      <c r="C356" s="2" t="s">
        <v>326</v>
      </c>
      <c r="D356" s="93">
        <v>0</v>
      </c>
      <c r="E356" s="93">
        <v>963315</v>
      </c>
      <c r="F356" s="92"/>
    </row>
    <row r="357" spans="1:12" x14ac:dyDescent="0.2">
      <c r="A357" s="41" t="s">
        <v>296</v>
      </c>
      <c r="B357" s="3">
        <v>607</v>
      </c>
      <c r="C357" s="2" t="s">
        <v>327</v>
      </c>
      <c r="D357" s="93">
        <v>0</v>
      </c>
      <c r="E357" s="93">
        <v>58801</v>
      </c>
      <c r="F357" s="92"/>
    </row>
    <row r="358" spans="1:12" x14ac:dyDescent="0.2">
      <c r="A358" s="41"/>
      <c r="C358" s="2"/>
      <c r="D358" s="93"/>
      <c r="E358" s="93"/>
      <c r="F358" s="92"/>
    </row>
    <row r="359" spans="1:12" x14ac:dyDescent="0.2">
      <c r="A359" s="662" t="s">
        <v>440</v>
      </c>
      <c r="B359" s="62"/>
      <c r="C359" s="63"/>
      <c r="D359" s="99">
        <v>759867</v>
      </c>
      <c r="E359" s="99">
        <v>1391298</v>
      </c>
      <c r="F359" s="663">
        <v>0</v>
      </c>
    </row>
    <row r="360" spans="1:12" x14ac:dyDescent="0.2">
      <c r="A360" s="671"/>
      <c r="C360" s="6"/>
      <c r="D360" s="672"/>
      <c r="E360" s="672"/>
      <c r="F360" s="94"/>
    </row>
    <row r="362" spans="1:12" x14ac:dyDescent="0.2">
      <c r="A362" s="8" t="s">
        <v>441</v>
      </c>
      <c r="B362" s="673"/>
      <c r="C362" s="673"/>
      <c r="E362" s="6"/>
      <c r="F362" s="674"/>
      <c r="G362" s="674"/>
      <c r="J362" s="6"/>
      <c r="K362" s="6"/>
      <c r="L362" s="675"/>
    </row>
    <row r="363" spans="1:12" x14ac:dyDescent="0.2">
      <c r="A363" s="1" t="s">
        <v>426</v>
      </c>
      <c r="B363" s="673"/>
      <c r="C363" s="673"/>
      <c r="E363" s="6"/>
      <c r="F363" s="674"/>
      <c r="G363" s="674"/>
      <c r="J363" s="6"/>
      <c r="K363" s="6"/>
      <c r="L363" s="675"/>
    </row>
    <row r="364" spans="1:12" x14ac:dyDescent="0.2">
      <c r="A364" s="8" t="s">
        <v>867</v>
      </c>
      <c r="B364" s="6"/>
      <c r="C364" s="6"/>
      <c r="E364" s="6"/>
      <c r="F364" s="674"/>
      <c r="G364" s="674"/>
      <c r="J364" s="6"/>
      <c r="K364" s="6"/>
      <c r="L364" s="675"/>
    </row>
    <row r="365" spans="1:12" x14ac:dyDescent="0.2">
      <c r="A365" s="10"/>
      <c r="B365" s="10"/>
      <c r="C365" s="10"/>
      <c r="D365" s="10"/>
      <c r="E365" s="10"/>
      <c r="F365" s="676"/>
      <c r="G365" s="676"/>
      <c r="H365" s="10"/>
      <c r="I365" s="10"/>
      <c r="J365" s="10"/>
      <c r="K365" s="10"/>
      <c r="L365" s="675"/>
    </row>
    <row r="366" spans="1:12" x14ac:dyDescent="0.2">
      <c r="A366" s="345"/>
      <c r="B366" s="346" t="s">
        <v>443</v>
      </c>
      <c r="C366" s="346"/>
      <c r="D366" s="346"/>
      <c r="E366" s="369"/>
      <c r="F366" s="346" t="s">
        <v>444</v>
      </c>
      <c r="G366" s="346" t="s">
        <v>445</v>
      </c>
      <c r="H366" s="346" t="s">
        <v>446</v>
      </c>
      <c r="I366" s="346" t="s">
        <v>14</v>
      </c>
      <c r="J366" s="346" t="s">
        <v>446</v>
      </c>
      <c r="K366" s="346" t="s">
        <v>447</v>
      </c>
      <c r="L366" s="346" t="s">
        <v>448</v>
      </c>
    </row>
    <row r="367" spans="1:12" x14ac:dyDescent="0.2">
      <c r="A367" s="349" t="s">
        <v>449</v>
      </c>
      <c r="B367" s="350" t="s">
        <v>450</v>
      </c>
      <c r="C367" s="350" t="s">
        <v>451</v>
      </c>
      <c r="D367" s="350" t="s">
        <v>5</v>
      </c>
      <c r="E367" s="350" t="s">
        <v>7</v>
      </c>
      <c r="F367" s="350" t="s">
        <v>15</v>
      </c>
      <c r="G367" s="350" t="s">
        <v>452</v>
      </c>
      <c r="H367" s="350" t="s">
        <v>453</v>
      </c>
      <c r="I367" s="350" t="s">
        <v>454</v>
      </c>
      <c r="J367" s="350" t="s">
        <v>455</v>
      </c>
      <c r="K367" s="350" t="s">
        <v>456</v>
      </c>
      <c r="L367" s="350" t="s">
        <v>457</v>
      </c>
    </row>
    <row r="368" spans="1:12" x14ac:dyDescent="0.2">
      <c r="A368" s="349" t="s">
        <v>432</v>
      </c>
      <c r="B368" s="350" t="s">
        <v>458</v>
      </c>
      <c r="C368" s="350" t="s">
        <v>459</v>
      </c>
      <c r="D368" s="350" t="s">
        <v>460</v>
      </c>
      <c r="E368" s="314"/>
      <c r="F368" s="350" t="s">
        <v>461</v>
      </c>
      <c r="G368" s="350" t="s">
        <v>462</v>
      </c>
      <c r="H368" s="350" t="s">
        <v>463</v>
      </c>
      <c r="I368" s="350" t="s">
        <v>464</v>
      </c>
      <c r="J368" s="350" t="s">
        <v>22</v>
      </c>
      <c r="K368" s="677" t="s">
        <v>22</v>
      </c>
      <c r="L368" s="677" t="s">
        <v>465</v>
      </c>
    </row>
    <row r="369" spans="1:12" x14ac:dyDescent="0.2">
      <c r="A369" s="352"/>
      <c r="B369" s="353" t="s">
        <v>466</v>
      </c>
      <c r="C369" s="353"/>
      <c r="D369" s="353"/>
      <c r="E369" s="324"/>
      <c r="F369" s="678"/>
      <c r="G369" s="678"/>
      <c r="H369" s="353"/>
      <c r="I369" s="353" t="s">
        <v>35</v>
      </c>
      <c r="J369" s="353"/>
      <c r="K369" s="679"/>
      <c r="L369" s="679" t="s">
        <v>467</v>
      </c>
    </row>
    <row r="370" spans="1:12" x14ac:dyDescent="0.2">
      <c r="A370" s="10"/>
      <c r="B370" s="10"/>
      <c r="C370" s="10"/>
      <c r="D370" s="10"/>
      <c r="E370" s="10"/>
      <c r="F370" s="676"/>
      <c r="G370" s="676"/>
      <c r="H370" s="10"/>
      <c r="I370" s="10"/>
      <c r="J370" s="10"/>
      <c r="K370" s="10"/>
      <c r="L370" s="675"/>
    </row>
    <row r="371" spans="1:12" x14ac:dyDescent="0.2">
      <c r="A371" s="41"/>
      <c r="B371" s="6"/>
      <c r="C371" s="6"/>
      <c r="D371" s="3"/>
      <c r="E371" s="2"/>
      <c r="F371" s="680"/>
      <c r="G371" s="2"/>
      <c r="H371" s="681"/>
      <c r="I371" s="681"/>
      <c r="J371" s="681"/>
      <c r="K371" s="681"/>
      <c r="L371" s="675"/>
    </row>
    <row r="372" spans="1:12" x14ac:dyDescent="0.2">
      <c r="A372" s="41" t="s">
        <v>296</v>
      </c>
      <c r="B372" s="6" t="s">
        <v>872</v>
      </c>
      <c r="C372" s="6" t="s">
        <v>873</v>
      </c>
      <c r="D372" s="3">
        <v>707</v>
      </c>
      <c r="E372" s="2" t="s">
        <v>305</v>
      </c>
      <c r="F372" s="680">
        <v>40892</v>
      </c>
      <c r="G372" s="2" t="s">
        <v>38</v>
      </c>
      <c r="H372" s="681">
        <v>1267000</v>
      </c>
      <c r="I372" s="681">
        <v>30244495</v>
      </c>
      <c r="J372" s="681">
        <v>30455823</v>
      </c>
      <c r="K372" s="681">
        <v>0</v>
      </c>
      <c r="L372" s="675">
        <v>4.2900000000000001E-2</v>
      </c>
    </row>
    <row r="373" spans="1:12" x14ac:dyDescent="0.2">
      <c r="A373" s="41" t="s">
        <v>874</v>
      </c>
      <c r="B373" s="6" t="s">
        <v>872</v>
      </c>
      <c r="C373" s="6" t="s">
        <v>873</v>
      </c>
      <c r="D373" s="3">
        <v>707</v>
      </c>
      <c r="E373" s="2" t="s">
        <v>306</v>
      </c>
      <c r="F373" s="680">
        <v>40892</v>
      </c>
      <c r="G373" s="2" t="s">
        <v>38</v>
      </c>
      <c r="H373" s="681">
        <v>1</v>
      </c>
      <c r="I373" s="681">
        <v>23</v>
      </c>
      <c r="J373" s="681">
        <v>23</v>
      </c>
      <c r="K373" s="681">
        <v>0</v>
      </c>
      <c r="L373" s="675">
        <v>0</v>
      </c>
    </row>
    <row r="374" spans="1:12" x14ac:dyDescent="0.2">
      <c r="A374" s="41"/>
      <c r="B374" s="6"/>
      <c r="C374" s="6"/>
      <c r="D374" s="3"/>
      <c r="E374" s="2"/>
      <c r="F374" s="680"/>
      <c r="G374" s="2"/>
      <c r="H374" s="681"/>
      <c r="I374" s="681"/>
      <c r="J374" s="681"/>
      <c r="K374" s="681"/>
      <c r="L374" s="675"/>
    </row>
    <row r="375" spans="1:12" x14ac:dyDescent="0.2">
      <c r="A375" s="41"/>
      <c r="B375" s="41"/>
      <c r="C375" s="6"/>
      <c r="D375" s="3"/>
      <c r="E375" s="2"/>
      <c r="F375" s="680"/>
      <c r="G375" s="2"/>
      <c r="H375" s="681"/>
      <c r="I375" s="681"/>
      <c r="J375" s="681"/>
      <c r="K375" s="681"/>
      <c r="L375" s="675"/>
    </row>
    <row r="376" spans="1:12" x14ac:dyDescent="0.2">
      <c r="A376" s="682" t="s">
        <v>440</v>
      </c>
      <c r="B376" s="63"/>
      <c r="C376" s="63"/>
      <c r="D376" s="63"/>
      <c r="E376" s="63"/>
      <c r="F376" s="683"/>
      <c r="G376" s="683"/>
      <c r="H376" s="61"/>
      <c r="I376" s="65">
        <v>30244518</v>
      </c>
      <c r="J376" s="65">
        <v>30455846</v>
      </c>
      <c r="K376" s="65">
        <v>0</v>
      </c>
      <c r="L376" s="61"/>
    </row>
    <row r="377" spans="1:12" x14ac:dyDescent="0.2">
      <c r="A377" s="684"/>
      <c r="B377" s="6"/>
      <c r="C377" s="6"/>
      <c r="E377" s="6"/>
      <c r="F377" s="674"/>
      <c r="G377" s="674"/>
      <c r="H377" s="94"/>
      <c r="I377" s="94"/>
      <c r="J377" s="94"/>
      <c r="K377" s="94"/>
      <c r="L377" s="675"/>
    </row>
    <row r="378" spans="1:12" x14ac:dyDescent="0.2">
      <c r="A378" s="685" t="s">
        <v>469</v>
      </c>
      <c r="B378" s="6"/>
      <c r="C378" s="6"/>
      <c r="E378" s="6"/>
      <c r="F378" s="674"/>
      <c r="G378" s="674"/>
      <c r="H378" s="58"/>
      <c r="I378" s="58"/>
      <c r="J378" s="58"/>
      <c r="K378" s="58"/>
      <c r="L378" s="675"/>
    </row>
    <row r="379" spans="1:12" x14ac:dyDescent="0.2">
      <c r="A379" s="69" t="s">
        <v>470</v>
      </c>
      <c r="B379" s="6"/>
      <c r="C379" s="6"/>
      <c r="E379" s="686"/>
      <c r="F379" s="687"/>
      <c r="G379" s="688"/>
      <c r="H379" s="58"/>
      <c r="I379" s="58"/>
      <c r="J379" s="58"/>
      <c r="K379" s="58"/>
      <c r="L379" s="675"/>
    </row>
    <row r="380" spans="1:12" x14ac:dyDescent="0.2">
      <c r="A380" s="69" t="s">
        <v>471</v>
      </c>
      <c r="B380" s="6"/>
      <c r="C380" s="6"/>
      <c r="E380" s="6"/>
      <c r="F380" s="674"/>
      <c r="G380" s="674"/>
      <c r="J380" s="6"/>
      <c r="K380" s="6"/>
      <c r="L380" s="675"/>
    </row>
    <row r="381" spans="1:12" x14ac:dyDescent="0.2">
      <c r="A381" s="689"/>
      <c r="B381" s="6"/>
      <c r="C381" s="6"/>
      <c r="E381" s="6"/>
      <c r="F381" s="674"/>
      <c r="G381" s="674"/>
      <c r="H381" s="58"/>
      <c r="I381" s="58"/>
      <c r="J381" s="58"/>
      <c r="K381" s="58"/>
      <c r="L381" s="675"/>
    </row>
    <row r="382" spans="1:12" x14ac:dyDescent="0.2">
      <c r="A382" s="689"/>
      <c r="B382" s="6"/>
      <c r="C382" s="6"/>
      <c r="E382" s="6"/>
      <c r="F382" s="674"/>
      <c r="G382" s="674"/>
      <c r="H382" s="58"/>
      <c r="I382" s="58"/>
      <c r="J382" s="58"/>
      <c r="K382" s="58"/>
      <c r="L382" s="675"/>
    </row>
    <row r="383" spans="1:12" x14ac:dyDescent="0.2">
      <c r="A383" s="77" t="s">
        <v>472</v>
      </c>
      <c r="B383" s="14"/>
      <c r="C383" s="14"/>
      <c r="D383" s="14"/>
      <c r="E383" s="14"/>
      <c r="F383" s="140"/>
      <c r="G383" s="674"/>
      <c r="H383" s="58"/>
      <c r="I383" s="58"/>
      <c r="J383" s="58"/>
      <c r="K383" s="58"/>
      <c r="L383" s="675"/>
    </row>
    <row r="384" spans="1:12" ht="33.75" x14ac:dyDescent="0.2">
      <c r="A384" s="141" t="s">
        <v>473</v>
      </c>
      <c r="B384" s="142" t="s">
        <v>474</v>
      </c>
      <c r="C384" s="142" t="s">
        <v>475</v>
      </c>
      <c r="D384" s="143" t="s">
        <v>476</v>
      </c>
      <c r="E384" s="142" t="s">
        <v>477</v>
      </c>
      <c r="F384" s="144" t="s">
        <v>478</v>
      </c>
      <c r="G384" s="674"/>
      <c r="H384" s="58"/>
      <c r="I384" s="58"/>
      <c r="J384" s="58"/>
      <c r="K384" s="58"/>
      <c r="L384" s="675"/>
    </row>
    <row r="385" spans="1:6" ht="123.75" x14ac:dyDescent="0.2">
      <c r="A385" s="145">
        <v>193</v>
      </c>
      <c r="B385" s="146" t="s">
        <v>37</v>
      </c>
      <c r="C385" s="146" t="s">
        <v>479</v>
      </c>
      <c r="D385" s="146" t="s">
        <v>480</v>
      </c>
      <c r="E385" s="147" t="s">
        <v>481</v>
      </c>
      <c r="F385" s="147" t="s">
        <v>482</v>
      </c>
    </row>
    <row r="386" spans="1:6" ht="135" x14ac:dyDescent="0.2">
      <c r="A386" s="148">
        <v>199</v>
      </c>
      <c r="B386" s="149" t="s">
        <v>42</v>
      </c>
      <c r="C386" s="149" t="s">
        <v>479</v>
      </c>
      <c r="D386" s="149" t="s">
        <v>480</v>
      </c>
      <c r="E386" s="150" t="s">
        <v>481</v>
      </c>
      <c r="F386" s="150" t="s">
        <v>483</v>
      </c>
    </row>
    <row r="387" spans="1:6" ht="191.25" x14ac:dyDescent="0.2">
      <c r="A387" s="145">
        <v>202</v>
      </c>
      <c r="B387" s="146" t="s">
        <v>45</v>
      </c>
      <c r="C387" s="146" t="s">
        <v>479</v>
      </c>
      <c r="D387" s="146" t="s">
        <v>480</v>
      </c>
      <c r="E387" s="147" t="s">
        <v>484</v>
      </c>
      <c r="F387" s="147" t="s">
        <v>485</v>
      </c>
    </row>
    <row r="388" spans="1:6" ht="56.25" x14ac:dyDescent="0.2">
      <c r="A388" s="148">
        <v>211</v>
      </c>
      <c r="B388" s="149" t="s">
        <v>50</v>
      </c>
      <c r="C388" s="149" t="s">
        <v>486</v>
      </c>
      <c r="D388" s="149" t="s">
        <v>480</v>
      </c>
      <c r="E388" s="149" t="s">
        <v>487</v>
      </c>
      <c r="F388" s="149" t="s">
        <v>488</v>
      </c>
    </row>
    <row r="389" spans="1:6" ht="78.75" x14ac:dyDescent="0.2">
      <c r="A389" s="145">
        <v>221</v>
      </c>
      <c r="B389" s="146" t="s">
        <v>55</v>
      </c>
      <c r="C389" s="146" t="s">
        <v>486</v>
      </c>
      <c r="D389" s="146" t="s">
        <v>489</v>
      </c>
      <c r="E389" s="149" t="s">
        <v>490</v>
      </c>
      <c r="F389" s="149" t="s">
        <v>491</v>
      </c>
    </row>
    <row r="390" spans="1:6" ht="45" x14ac:dyDescent="0.2">
      <c r="A390" s="148">
        <v>225</v>
      </c>
      <c r="B390" s="149" t="s">
        <v>63</v>
      </c>
      <c r="C390" s="149" t="s">
        <v>492</v>
      </c>
      <c r="D390" s="149" t="s">
        <v>493</v>
      </c>
      <c r="E390" s="149" t="s">
        <v>494</v>
      </c>
      <c r="F390" s="149" t="s">
        <v>495</v>
      </c>
    </row>
    <row r="391" spans="1:6" ht="22.5" x14ac:dyDescent="0.2">
      <c r="A391" s="145">
        <v>226</v>
      </c>
      <c r="B391" s="146" t="s">
        <v>496</v>
      </c>
      <c r="C391" s="146" t="s">
        <v>486</v>
      </c>
      <c r="D391" s="146" t="s">
        <v>480</v>
      </c>
      <c r="E391" s="146" t="s">
        <v>497</v>
      </c>
      <c r="F391" s="146" t="s">
        <v>498</v>
      </c>
    </row>
    <row r="392" spans="1:6" ht="22.5" x14ac:dyDescent="0.2">
      <c r="A392" s="148">
        <v>228</v>
      </c>
      <c r="B392" s="149" t="s">
        <v>68</v>
      </c>
      <c r="C392" s="149" t="s">
        <v>492</v>
      </c>
      <c r="D392" s="149" t="s">
        <v>493</v>
      </c>
      <c r="E392" s="149" t="s">
        <v>499</v>
      </c>
      <c r="F392" s="149" t="s">
        <v>499</v>
      </c>
    </row>
    <row r="393" spans="1:6" ht="45" x14ac:dyDescent="0.2">
      <c r="A393" s="145">
        <v>233</v>
      </c>
      <c r="B393" s="146" t="s">
        <v>500</v>
      </c>
      <c r="C393" s="146" t="s">
        <v>486</v>
      </c>
      <c r="D393" s="146" t="s">
        <v>501</v>
      </c>
      <c r="E393" s="149" t="s">
        <v>502</v>
      </c>
      <c r="F393" s="149" t="s">
        <v>503</v>
      </c>
    </row>
    <row r="394" spans="1:6" ht="78.75" x14ac:dyDescent="0.2">
      <c r="A394" s="148">
        <v>236</v>
      </c>
      <c r="B394" s="149" t="s">
        <v>70</v>
      </c>
      <c r="C394" s="149" t="s">
        <v>479</v>
      </c>
      <c r="D394" s="149" t="s">
        <v>493</v>
      </c>
      <c r="E394" s="149" t="s">
        <v>504</v>
      </c>
      <c r="F394" s="149" t="s">
        <v>505</v>
      </c>
    </row>
    <row r="395" spans="1:6" ht="33.75" x14ac:dyDescent="0.2">
      <c r="A395" s="145">
        <v>239</v>
      </c>
      <c r="B395" s="146" t="s">
        <v>506</v>
      </c>
      <c r="C395" s="146" t="s">
        <v>507</v>
      </c>
      <c r="D395" s="146" t="s">
        <v>480</v>
      </c>
      <c r="E395" s="146" t="s">
        <v>508</v>
      </c>
      <c r="F395" s="146" t="s">
        <v>508</v>
      </c>
    </row>
    <row r="396" spans="1:6" ht="22.5" x14ac:dyDescent="0.2">
      <c r="A396" s="148">
        <v>243</v>
      </c>
      <c r="B396" s="149" t="s">
        <v>509</v>
      </c>
      <c r="C396" s="149" t="s">
        <v>507</v>
      </c>
      <c r="D396" s="149" t="s">
        <v>480</v>
      </c>
      <c r="E396" s="149" t="s">
        <v>510</v>
      </c>
      <c r="F396" s="149" t="s">
        <v>510</v>
      </c>
    </row>
    <row r="397" spans="1:6" ht="101.25" x14ac:dyDescent="0.2">
      <c r="A397" s="145">
        <v>245</v>
      </c>
      <c r="B397" s="146" t="s">
        <v>74</v>
      </c>
      <c r="C397" s="146" t="s">
        <v>486</v>
      </c>
      <c r="D397" s="146" t="s">
        <v>489</v>
      </c>
      <c r="E397" s="149" t="s">
        <v>511</v>
      </c>
      <c r="F397" s="149" t="s">
        <v>512</v>
      </c>
    </row>
    <row r="398" spans="1:6" ht="101.25" x14ac:dyDescent="0.2">
      <c r="A398" s="148">
        <v>247</v>
      </c>
      <c r="B398" s="149" t="s">
        <v>79</v>
      </c>
      <c r="C398" s="149" t="s">
        <v>486</v>
      </c>
      <c r="D398" s="149" t="s">
        <v>489</v>
      </c>
      <c r="E398" s="149" t="s">
        <v>513</v>
      </c>
      <c r="F398" s="149" t="s">
        <v>514</v>
      </c>
    </row>
    <row r="399" spans="1:6" ht="33.75" x14ac:dyDescent="0.2">
      <c r="A399" s="145">
        <v>262</v>
      </c>
      <c r="B399" s="146" t="s">
        <v>84</v>
      </c>
      <c r="C399" s="146" t="s">
        <v>515</v>
      </c>
      <c r="D399" s="146" t="s">
        <v>480</v>
      </c>
      <c r="E399" s="146" t="s">
        <v>516</v>
      </c>
      <c r="F399" s="146" t="s">
        <v>516</v>
      </c>
    </row>
    <row r="400" spans="1:6" ht="78.75" x14ac:dyDescent="0.2">
      <c r="A400" s="148">
        <v>265</v>
      </c>
      <c r="B400" s="149" t="s">
        <v>517</v>
      </c>
      <c r="C400" s="149" t="s">
        <v>518</v>
      </c>
      <c r="D400" s="149" t="s">
        <v>489</v>
      </c>
      <c r="E400" s="149" t="s">
        <v>519</v>
      </c>
      <c r="F400" s="149" t="s">
        <v>520</v>
      </c>
    </row>
    <row r="401" spans="1:6" ht="22.5" x14ac:dyDescent="0.2">
      <c r="A401" s="145">
        <v>270</v>
      </c>
      <c r="B401" s="146" t="s">
        <v>91</v>
      </c>
      <c r="C401" s="146" t="s">
        <v>492</v>
      </c>
      <c r="D401" s="146" t="s">
        <v>493</v>
      </c>
      <c r="E401" s="146" t="s">
        <v>499</v>
      </c>
      <c r="F401" s="146" t="s">
        <v>499</v>
      </c>
    </row>
    <row r="402" spans="1:6" ht="101.25" x14ac:dyDescent="0.2">
      <c r="A402" s="148">
        <v>271</v>
      </c>
      <c r="B402" s="149" t="s">
        <v>93</v>
      </c>
      <c r="C402" s="149" t="s">
        <v>521</v>
      </c>
      <c r="D402" s="149" t="s">
        <v>489</v>
      </c>
      <c r="E402" s="149" t="s">
        <v>522</v>
      </c>
      <c r="F402" s="149" t="s">
        <v>523</v>
      </c>
    </row>
    <row r="403" spans="1:6" ht="33.75" x14ac:dyDescent="0.2">
      <c r="A403" s="145">
        <v>278</v>
      </c>
      <c r="B403" s="146" t="s">
        <v>524</v>
      </c>
      <c r="C403" s="146" t="s">
        <v>525</v>
      </c>
      <c r="D403" s="146" t="s">
        <v>480</v>
      </c>
      <c r="E403" s="146" t="s">
        <v>526</v>
      </c>
      <c r="F403" s="146" t="s">
        <v>526</v>
      </c>
    </row>
    <row r="404" spans="1:6" ht="33.75" x14ac:dyDescent="0.2">
      <c r="A404" s="148">
        <v>280</v>
      </c>
      <c r="B404" s="149" t="s">
        <v>527</v>
      </c>
      <c r="C404" s="149" t="s">
        <v>486</v>
      </c>
      <c r="D404" s="149" t="s">
        <v>528</v>
      </c>
      <c r="E404" s="149" t="s">
        <v>529</v>
      </c>
      <c r="F404" s="149" t="s">
        <v>530</v>
      </c>
    </row>
    <row r="405" spans="1:6" ht="90" x14ac:dyDescent="0.2">
      <c r="A405" s="145">
        <v>282</v>
      </c>
      <c r="B405" s="146" t="s">
        <v>98</v>
      </c>
      <c r="C405" s="146" t="s">
        <v>521</v>
      </c>
      <c r="D405" s="146" t="s">
        <v>489</v>
      </c>
      <c r="E405" s="149" t="s">
        <v>531</v>
      </c>
      <c r="F405" s="149" t="s">
        <v>532</v>
      </c>
    </row>
    <row r="406" spans="1:6" ht="78.75" x14ac:dyDescent="0.2">
      <c r="A406" s="148">
        <v>283</v>
      </c>
      <c r="B406" s="149" t="s">
        <v>104</v>
      </c>
      <c r="C406" s="149" t="s">
        <v>479</v>
      </c>
      <c r="D406" s="149" t="s">
        <v>493</v>
      </c>
      <c r="E406" s="149" t="s">
        <v>533</v>
      </c>
      <c r="F406" s="149" t="s">
        <v>534</v>
      </c>
    </row>
    <row r="407" spans="1:6" x14ac:dyDescent="0.2">
      <c r="A407" s="145">
        <v>290</v>
      </c>
      <c r="B407" s="146" t="s">
        <v>535</v>
      </c>
      <c r="C407" s="146" t="s">
        <v>521</v>
      </c>
      <c r="D407" s="146" t="s">
        <v>536</v>
      </c>
      <c r="E407" s="146"/>
      <c r="F407" s="146" t="s">
        <v>537</v>
      </c>
    </row>
    <row r="408" spans="1:6" ht="112.5" x14ac:dyDescent="0.2">
      <c r="A408" s="148">
        <v>294</v>
      </c>
      <c r="B408" s="149" t="s">
        <v>108</v>
      </c>
      <c r="C408" s="149" t="s">
        <v>486</v>
      </c>
      <c r="D408" s="149" t="s">
        <v>489</v>
      </c>
      <c r="E408" s="150" t="s">
        <v>538</v>
      </c>
      <c r="F408" s="150" t="s">
        <v>539</v>
      </c>
    </row>
    <row r="409" spans="1:6" ht="45" x14ac:dyDescent="0.2">
      <c r="A409" s="145">
        <v>295</v>
      </c>
      <c r="B409" s="146" t="s">
        <v>540</v>
      </c>
      <c r="C409" s="146" t="s">
        <v>521</v>
      </c>
      <c r="D409" s="146" t="s">
        <v>541</v>
      </c>
      <c r="E409" s="146" t="s">
        <v>542</v>
      </c>
      <c r="F409" s="146" t="s">
        <v>542</v>
      </c>
    </row>
    <row r="410" spans="1:6" x14ac:dyDescent="0.2">
      <c r="A410" s="148">
        <v>299</v>
      </c>
      <c r="B410" s="149" t="s">
        <v>543</v>
      </c>
      <c r="C410" s="149" t="s">
        <v>521</v>
      </c>
      <c r="D410" s="149" t="s">
        <v>536</v>
      </c>
      <c r="E410" s="149"/>
      <c r="F410" s="149" t="s">
        <v>537</v>
      </c>
    </row>
    <row r="411" spans="1:6" ht="45" x14ac:dyDescent="0.2">
      <c r="A411" s="145">
        <v>300</v>
      </c>
      <c r="B411" s="146" t="s">
        <v>113</v>
      </c>
      <c r="C411" s="146" t="s">
        <v>518</v>
      </c>
      <c r="D411" s="146" t="s">
        <v>493</v>
      </c>
      <c r="E411" s="146" t="s">
        <v>544</v>
      </c>
      <c r="F411" s="146" t="s">
        <v>545</v>
      </c>
    </row>
    <row r="412" spans="1:6" ht="45" x14ac:dyDescent="0.2">
      <c r="A412" s="148">
        <v>304</v>
      </c>
      <c r="B412" s="149" t="s">
        <v>546</v>
      </c>
      <c r="C412" s="149" t="s">
        <v>515</v>
      </c>
      <c r="D412" s="149" t="s">
        <v>547</v>
      </c>
      <c r="E412" s="149" t="s">
        <v>548</v>
      </c>
      <c r="F412" s="149" t="s">
        <v>549</v>
      </c>
    </row>
    <row r="413" spans="1:6" ht="33.75" x14ac:dyDescent="0.2">
      <c r="A413" s="148" t="s">
        <v>550</v>
      </c>
      <c r="B413" s="149" t="s">
        <v>551</v>
      </c>
      <c r="C413" s="149" t="s">
        <v>486</v>
      </c>
      <c r="D413" s="149" t="s">
        <v>552</v>
      </c>
      <c r="E413" s="149" t="s">
        <v>553</v>
      </c>
      <c r="F413" s="149" t="s">
        <v>554</v>
      </c>
    </row>
    <row r="414" spans="1:6" ht="56.25" x14ac:dyDescent="0.2">
      <c r="A414" s="145">
        <v>311</v>
      </c>
      <c r="B414" s="146" t="s">
        <v>555</v>
      </c>
      <c r="C414" s="146" t="s">
        <v>515</v>
      </c>
      <c r="D414" s="146" t="s">
        <v>556</v>
      </c>
      <c r="E414" s="146" t="s">
        <v>557</v>
      </c>
      <c r="F414" s="146" t="s">
        <v>558</v>
      </c>
    </row>
    <row r="415" spans="1:6" ht="33.75" x14ac:dyDescent="0.2">
      <c r="A415" s="148">
        <v>312</v>
      </c>
      <c r="B415" s="149" t="s">
        <v>559</v>
      </c>
      <c r="C415" s="149" t="s">
        <v>560</v>
      </c>
      <c r="D415" s="149" t="s">
        <v>480</v>
      </c>
      <c r="E415" s="149" t="s">
        <v>561</v>
      </c>
      <c r="F415" s="149" t="s">
        <v>561</v>
      </c>
    </row>
    <row r="416" spans="1:6" ht="112.5" x14ac:dyDescent="0.2">
      <c r="A416" s="145">
        <v>313</v>
      </c>
      <c r="B416" s="146" t="s">
        <v>562</v>
      </c>
      <c r="C416" s="146" t="s">
        <v>563</v>
      </c>
      <c r="D416" s="146" t="s">
        <v>564</v>
      </c>
      <c r="E416" s="149" t="s">
        <v>565</v>
      </c>
      <c r="F416" s="146" t="s">
        <v>566</v>
      </c>
    </row>
    <row r="417" spans="1:6" ht="33.75" x14ac:dyDescent="0.2">
      <c r="A417" s="148">
        <v>315</v>
      </c>
      <c r="B417" s="149" t="s">
        <v>567</v>
      </c>
      <c r="C417" s="149" t="s">
        <v>568</v>
      </c>
      <c r="D417" s="149" t="s">
        <v>569</v>
      </c>
      <c r="E417" s="149"/>
      <c r="F417" s="149" t="s">
        <v>537</v>
      </c>
    </row>
    <row r="418" spans="1:6" x14ac:dyDescent="0.2">
      <c r="A418" s="145">
        <v>316</v>
      </c>
      <c r="B418" s="146" t="s">
        <v>567</v>
      </c>
      <c r="C418" s="146" t="s">
        <v>521</v>
      </c>
      <c r="D418" s="146" t="s">
        <v>536</v>
      </c>
      <c r="E418" s="146"/>
      <c r="F418" s="146" t="s">
        <v>537</v>
      </c>
    </row>
    <row r="419" spans="1:6" ht="22.5" x14ac:dyDescent="0.2">
      <c r="A419" s="148">
        <v>319</v>
      </c>
      <c r="B419" s="149" t="s">
        <v>118</v>
      </c>
      <c r="C419" s="149" t="s">
        <v>492</v>
      </c>
      <c r="D419" s="149" t="s">
        <v>493</v>
      </c>
      <c r="E419" s="149" t="s">
        <v>499</v>
      </c>
      <c r="F419" s="149" t="s">
        <v>499</v>
      </c>
    </row>
    <row r="420" spans="1:6" ht="101.25" x14ac:dyDescent="0.2">
      <c r="A420" s="145">
        <v>322</v>
      </c>
      <c r="B420" s="146" t="s">
        <v>120</v>
      </c>
      <c r="C420" s="146" t="s">
        <v>521</v>
      </c>
      <c r="D420" s="146" t="s">
        <v>489</v>
      </c>
      <c r="E420" s="149" t="s">
        <v>570</v>
      </c>
      <c r="F420" s="149" t="s">
        <v>512</v>
      </c>
    </row>
    <row r="421" spans="1:6" ht="56.25" x14ac:dyDescent="0.2">
      <c r="A421" s="148">
        <v>323</v>
      </c>
      <c r="B421" s="149" t="s">
        <v>571</v>
      </c>
      <c r="C421" s="149" t="s">
        <v>560</v>
      </c>
      <c r="D421" s="149" t="s">
        <v>572</v>
      </c>
      <c r="E421" s="149" t="s">
        <v>573</v>
      </c>
      <c r="F421" s="149" t="s">
        <v>574</v>
      </c>
    </row>
    <row r="422" spans="1:6" ht="22.5" x14ac:dyDescent="0.2">
      <c r="A422" s="145">
        <v>330</v>
      </c>
      <c r="B422" s="146" t="s">
        <v>575</v>
      </c>
      <c r="C422" s="146" t="s">
        <v>518</v>
      </c>
      <c r="D422" s="146" t="s">
        <v>576</v>
      </c>
      <c r="E422" s="146" t="s">
        <v>577</v>
      </c>
      <c r="F422" s="146" t="s">
        <v>577</v>
      </c>
    </row>
    <row r="423" spans="1:6" ht="33.75" x14ac:dyDescent="0.2">
      <c r="A423" s="148">
        <v>331</v>
      </c>
      <c r="B423" s="149" t="s">
        <v>578</v>
      </c>
      <c r="C423" s="149" t="s">
        <v>568</v>
      </c>
      <c r="D423" s="149" t="s">
        <v>579</v>
      </c>
      <c r="E423" s="149" t="s">
        <v>580</v>
      </c>
      <c r="F423" s="149" t="s">
        <v>581</v>
      </c>
    </row>
    <row r="424" spans="1:6" ht="56.25" x14ac:dyDescent="0.2">
      <c r="A424" s="148">
        <v>332</v>
      </c>
      <c r="B424" s="149" t="s">
        <v>578</v>
      </c>
      <c r="C424" s="149" t="s">
        <v>582</v>
      </c>
      <c r="D424" s="149" t="s">
        <v>583</v>
      </c>
      <c r="E424" s="149" t="s">
        <v>584</v>
      </c>
      <c r="F424" s="149" t="s">
        <v>585</v>
      </c>
    </row>
    <row r="425" spans="1:6" ht="33.75" x14ac:dyDescent="0.2">
      <c r="A425" s="145" t="s">
        <v>586</v>
      </c>
      <c r="B425" s="146" t="s">
        <v>587</v>
      </c>
      <c r="C425" s="146" t="s">
        <v>486</v>
      </c>
      <c r="D425" s="146" t="s">
        <v>552</v>
      </c>
      <c r="E425" s="146" t="s">
        <v>553</v>
      </c>
      <c r="F425" s="146" t="s">
        <v>554</v>
      </c>
    </row>
    <row r="426" spans="1:6" ht="22.5" x14ac:dyDescent="0.2">
      <c r="A426" s="148" t="s">
        <v>588</v>
      </c>
      <c r="B426" s="149" t="s">
        <v>130</v>
      </c>
      <c r="C426" s="149" t="s">
        <v>589</v>
      </c>
      <c r="D426" s="149" t="s">
        <v>493</v>
      </c>
      <c r="E426" s="149" t="s">
        <v>590</v>
      </c>
      <c r="F426" s="149" t="s">
        <v>590</v>
      </c>
    </row>
    <row r="427" spans="1:6" ht="33.75" x14ac:dyDescent="0.2">
      <c r="A427" s="145">
        <v>338</v>
      </c>
      <c r="B427" s="146" t="s">
        <v>591</v>
      </c>
      <c r="C427" s="146" t="s">
        <v>515</v>
      </c>
      <c r="D427" s="146" t="s">
        <v>480</v>
      </c>
      <c r="E427" s="149" t="s">
        <v>592</v>
      </c>
      <c r="F427" s="149" t="s">
        <v>592</v>
      </c>
    </row>
    <row r="428" spans="1:6" ht="67.5" x14ac:dyDescent="0.2">
      <c r="A428" s="148">
        <v>341</v>
      </c>
      <c r="B428" s="149" t="s">
        <v>141</v>
      </c>
      <c r="C428" s="149" t="s">
        <v>492</v>
      </c>
      <c r="D428" s="149" t="s">
        <v>480</v>
      </c>
      <c r="E428" s="149" t="s">
        <v>593</v>
      </c>
      <c r="F428" s="149" t="s">
        <v>593</v>
      </c>
    </row>
    <row r="429" spans="1:6" ht="45" x14ac:dyDescent="0.2">
      <c r="A429" s="145">
        <v>342</v>
      </c>
      <c r="B429" s="146" t="s">
        <v>594</v>
      </c>
      <c r="C429" s="146" t="s">
        <v>521</v>
      </c>
      <c r="D429" s="146" t="s">
        <v>595</v>
      </c>
      <c r="E429" s="149" t="s">
        <v>542</v>
      </c>
      <c r="F429" s="146" t="s">
        <v>542</v>
      </c>
    </row>
    <row r="430" spans="1:6" ht="56.25" x14ac:dyDescent="0.2">
      <c r="A430" s="148">
        <v>346</v>
      </c>
      <c r="B430" s="149" t="s">
        <v>596</v>
      </c>
      <c r="C430" s="149" t="s">
        <v>515</v>
      </c>
      <c r="D430" s="149" t="s">
        <v>556</v>
      </c>
      <c r="E430" s="149" t="s">
        <v>597</v>
      </c>
      <c r="F430" s="149" t="s">
        <v>558</v>
      </c>
    </row>
    <row r="431" spans="1:6" ht="56.25" x14ac:dyDescent="0.2">
      <c r="A431" s="145" t="s">
        <v>598</v>
      </c>
      <c r="B431" s="146" t="s">
        <v>145</v>
      </c>
      <c r="C431" s="146" t="s">
        <v>521</v>
      </c>
      <c r="D431" s="149" t="s">
        <v>489</v>
      </c>
      <c r="E431" s="149" t="s">
        <v>599</v>
      </c>
      <c r="F431" s="149" t="s">
        <v>599</v>
      </c>
    </row>
    <row r="432" spans="1:6" ht="56.25" x14ac:dyDescent="0.2">
      <c r="A432" s="148">
        <v>354</v>
      </c>
      <c r="B432" s="149" t="s">
        <v>600</v>
      </c>
      <c r="C432" s="149" t="s">
        <v>568</v>
      </c>
      <c r="D432" s="149" t="s">
        <v>601</v>
      </c>
      <c r="E432" s="149" t="s">
        <v>602</v>
      </c>
      <c r="F432" s="149" t="s">
        <v>602</v>
      </c>
    </row>
    <row r="433" spans="1:6" ht="33.75" x14ac:dyDescent="0.2">
      <c r="A433" s="145">
        <v>361</v>
      </c>
      <c r="B433" s="146" t="s">
        <v>603</v>
      </c>
      <c r="C433" s="146" t="s">
        <v>560</v>
      </c>
      <c r="D433" s="146" t="s">
        <v>480</v>
      </c>
      <c r="E433" s="146" t="s">
        <v>561</v>
      </c>
      <c r="F433" s="146" t="s">
        <v>561</v>
      </c>
    </row>
    <row r="434" spans="1:6" ht="33.75" x14ac:dyDescent="0.2">
      <c r="A434" s="148">
        <v>362</v>
      </c>
      <c r="B434" s="149" t="s">
        <v>604</v>
      </c>
      <c r="C434" s="149" t="s">
        <v>486</v>
      </c>
      <c r="D434" s="149" t="s">
        <v>480</v>
      </c>
      <c r="E434" s="149" t="s">
        <v>526</v>
      </c>
      <c r="F434" s="149" t="s">
        <v>526</v>
      </c>
    </row>
    <row r="435" spans="1:6" ht="45" x14ac:dyDescent="0.2">
      <c r="A435" s="145">
        <v>363</v>
      </c>
      <c r="B435" s="146" t="s">
        <v>182</v>
      </c>
      <c r="C435" s="146" t="s">
        <v>521</v>
      </c>
      <c r="D435" s="146" t="s">
        <v>605</v>
      </c>
      <c r="E435" s="149" t="s">
        <v>606</v>
      </c>
      <c r="F435" s="149" t="s">
        <v>606</v>
      </c>
    </row>
    <row r="436" spans="1:6" ht="78.75" x14ac:dyDescent="0.2">
      <c r="A436" s="148" t="s">
        <v>607</v>
      </c>
      <c r="B436" s="149" t="s">
        <v>153</v>
      </c>
      <c r="C436" s="149" t="s">
        <v>521</v>
      </c>
      <c r="D436" s="149" t="s">
        <v>489</v>
      </c>
      <c r="E436" s="149" t="s">
        <v>608</v>
      </c>
      <c r="F436" s="149" t="s">
        <v>512</v>
      </c>
    </row>
    <row r="437" spans="1:6" ht="33.75" x14ac:dyDescent="0.2">
      <c r="A437" s="145">
        <v>365</v>
      </c>
      <c r="B437" s="146" t="s">
        <v>609</v>
      </c>
      <c r="C437" s="146" t="s">
        <v>560</v>
      </c>
      <c r="D437" s="146" t="s">
        <v>610</v>
      </c>
      <c r="E437" s="149" t="s">
        <v>611</v>
      </c>
      <c r="F437" s="149" t="s">
        <v>611</v>
      </c>
    </row>
    <row r="438" spans="1:6" ht="22.5" x14ac:dyDescent="0.2">
      <c r="A438" s="148">
        <v>367</v>
      </c>
      <c r="B438" s="149" t="s">
        <v>187</v>
      </c>
      <c r="C438" s="149" t="s">
        <v>492</v>
      </c>
      <c r="D438" s="149" t="s">
        <v>493</v>
      </c>
      <c r="E438" s="149" t="s">
        <v>499</v>
      </c>
      <c r="F438" s="149" t="s">
        <v>499</v>
      </c>
    </row>
    <row r="439" spans="1:6" ht="56.25" x14ac:dyDescent="0.2">
      <c r="A439" s="145">
        <v>368</v>
      </c>
      <c r="B439" s="146" t="s">
        <v>612</v>
      </c>
      <c r="C439" s="146" t="s">
        <v>515</v>
      </c>
      <c r="D439" s="146" t="s">
        <v>613</v>
      </c>
      <c r="E439" s="149" t="s">
        <v>614</v>
      </c>
      <c r="F439" s="149" t="s">
        <v>615</v>
      </c>
    </row>
    <row r="440" spans="1:6" ht="45" x14ac:dyDescent="0.2">
      <c r="A440" s="148">
        <v>369</v>
      </c>
      <c r="B440" s="149" t="s">
        <v>616</v>
      </c>
      <c r="C440" s="149" t="s">
        <v>560</v>
      </c>
      <c r="D440" s="149" t="s">
        <v>541</v>
      </c>
      <c r="E440" s="149" t="s">
        <v>542</v>
      </c>
      <c r="F440" s="149" t="s">
        <v>542</v>
      </c>
    </row>
    <row r="441" spans="1:6" ht="45" x14ac:dyDescent="0.2">
      <c r="A441" s="148">
        <v>373</v>
      </c>
      <c r="B441" s="149" t="s">
        <v>617</v>
      </c>
      <c r="C441" s="149" t="s">
        <v>518</v>
      </c>
      <c r="D441" s="149" t="s">
        <v>618</v>
      </c>
      <c r="E441" s="149" t="s">
        <v>619</v>
      </c>
      <c r="F441" s="149" t="s">
        <v>620</v>
      </c>
    </row>
    <row r="442" spans="1:6" x14ac:dyDescent="0.2">
      <c r="A442" s="148">
        <v>379</v>
      </c>
      <c r="B442" s="149" t="s">
        <v>621</v>
      </c>
      <c r="C442" s="149" t="s">
        <v>521</v>
      </c>
      <c r="D442" s="149" t="s">
        <v>622</v>
      </c>
      <c r="E442" s="149"/>
      <c r="F442" s="149" t="s">
        <v>623</v>
      </c>
    </row>
    <row r="443" spans="1:6" ht="67.5" x14ac:dyDescent="0.2">
      <c r="A443" s="148" t="s">
        <v>624</v>
      </c>
      <c r="B443" s="149" t="s">
        <v>134</v>
      </c>
      <c r="C443" s="149" t="s">
        <v>589</v>
      </c>
      <c r="D443" s="149" t="s">
        <v>489</v>
      </c>
      <c r="E443" s="149" t="s">
        <v>625</v>
      </c>
      <c r="F443" s="149" t="s">
        <v>625</v>
      </c>
    </row>
    <row r="444" spans="1:6" ht="90" x14ac:dyDescent="0.2">
      <c r="A444" s="148" t="s">
        <v>626</v>
      </c>
      <c r="B444" s="149" t="s">
        <v>162</v>
      </c>
      <c r="C444" s="149" t="s">
        <v>521</v>
      </c>
      <c r="D444" s="149" t="s">
        <v>493</v>
      </c>
      <c r="E444" s="149" t="s">
        <v>627</v>
      </c>
      <c r="F444" s="149" t="s">
        <v>599</v>
      </c>
    </row>
    <row r="445" spans="1:6" ht="67.5" x14ac:dyDescent="0.2">
      <c r="A445" s="148">
        <v>383</v>
      </c>
      <c r="B445" s="149" t="s">
        <v>628</v>
      </c>
      <c r="C445" s="149" t="s">
        <v>582</v>
      </c>
      <c r="D445" s="149" t="s">
        <v>489</v>
      </c>
      <c r="E445" s="149" t="s">
        <v>629</v>
      </c>
      <c r="F445" s="149" t="s">
        <v>630</v>
      </c>
    </row>
    <row r="446" spans="1:6" ht="101.25" x14ac:dyDescent="0.2">
      <c r="A446" s="148">
        <v>392</v>
      </c>
      <c r="B446" s="149" t="s">
        <v>194</v>
      </c>
      <c r="C446" s="149" t="s">
        <v>479</v>
      </c>
      <c r="D446" s="149" t="s">
        <v>489</v>
      </c>
      <c r="E446" s="149" t="s">
        <v>631</v>
      </c>
      <c r="F446" s="149" t="s">
        <v>632</v>
      </c>
    </row>
    <row r="447" spans="1:6" ht="45" x14ac:dyDescent="0.2">
      <c r="A447" s="148">
        <v>393</v>
      </c>
      <c r="B447" s="149" t="s">
        <v>633</v>
      </c>
      <c r="C447" s="149" t="s">
        <v>521</v>
      </c>
      <c r="D447" s="149" t="s">
        <v>595</v>
      </c>
      <c r="E447" s="149" t="s">
        <v>542</v>
      </c>
      <c r="F447" s="149" t="s">
        <v>542</v>
      </c>
    </row>
    <row r="448" spans="1:6" ht="33.75" x14ac:dyDescent="0.2">
      <c r="A448" s="148">
        <v>396</v>
      </c>
      <c r="B448" s="149" t="s">
        <v>634</v>
      </c>
      <c r="C448" s="149" t="s">
        <v>560</v>
      </c>
      <c r="D448" s="149" t="s">
        <v>635</v>
      </c>
      <c r="E448" s="149" t="s">
        <v>636</v>
      </c>
      <c r="F448" s="149" t="s">
        <v>636</v>
      </c>
    </row>
    <row r="449" spans="1:6" ht="112.5" x14ac:dyDescent="0.2">
      <c r="A449" s="148" t="s">
        <v>637</v>
      </c>
      <c r="B449" s="149" t="s">
        <v>172</v>
      </c>
      <c r="C449" s="149" t="s">
        <v>521</v>
      </c>
      <c r="D449" s="149" t="s">
        <v>493</v>
      </c>
      <c r="E449" s="149" t="s">
        <v>638</v>
      </c>
      <c r="F449" s="149" t="s">
        <v>599</v>
      </c>
    </row>
    <row r="450" spans="1:6" ht="67.5" x14ac:dyDescent="0.2">
      <c r="A450" s="148">
        <v>405</v>
      </c>
      <c r="B450" s="151">
        <v>38393</v>
      </c>
      <c r="C450" s="149" t="s">
        <v>521</v>
      </c>
      <c r="D450" s="149" t="s">
        <v>480</v>
      </c>
      <c r="E450" s="149" t="s">
        <v>639</v>
      </c>
      <c r="F450" s="149" t="s">
        <v>639</v>
      </c>
    </row>
    <row r="451" spans="1:6" ht="45" x14ac:dyDescent="0.2">
      <c r="A451" s="145">
        <v>410</v>
      </c>
      <c r="B451" s="152">
        <v>38454</v>
      </c>
      <c r="C451" s="153" t="s">
        <v>521</v>
      </c>
      <c r="D451" s="153" t="s">
        <v>595</v>
      </c>
      <c r="E451" s="153" t="s">
        <v>542</v>
      </c>
      <c r="F451" s="153" t="s">
        <v>542</v>
      </c>
    </row>
    <row r="452" spans="1:6" ht="45" x14ac:dyDescent="0.2">
      <c r="A452" s="148">
        <v>412</v>
      </c>
      <c r="B452" s="151">
        <v>38470</v>
      </c>
      <c r="C452" s="149" t="s">
        <v>515</v>
      </c>
      <c r="D452" s="149" t="s">
        <v>640</v>
      </c>
      <c r="E452" s="149" t="s">
        <v>641</v>
      </c>
      <c r="F452" s="149" t="s">
        <v>641</v>
      </c>
    </row>
    <row r="453" spans="1:6" ht="33.75" x14ac:dyDescent="0.2">
      <c r="A453" s="148">
        <v>414</v>
      </c>
      <c r="B453" s="151">
        <v>38498</v>
      </c>
      <c r="C453" s="149" t="s">
        <v>560</v>
      </c>
      <c r="D453" s="149" t="s">
        <v>642</v>
      </c>
      <c r="E453" s="149" t="s">
        <v>643</v>
      </c>
      <c r="F453" s="149" t="s">
        <v>643</v>
      </c>
    </row>
    <row r="454" spans="1:6" ht="22.5" x14ac:dyDescent="0.2">
      <c r="A454" s="148">
        <v>420</v>
      </c>
      <c r="B454" s="151">
        <v>38526</v>
      </c>
      <c r="C454" s="149" t="s">
        <v>492</v>
      </c>
      <c r="D454" s="149" t="s">
        <v>480</v>
      </c>
      <c r="E454" s="149" t="s">
        <v>499</v>
      </c>
      <c r="F454" s="149" t="s">
        <v>499</v>
      </c>
    </row>
    <row r="455" spans="1:6" ht="33.75" x14ac:dyDescent="0.2">
      <c r="A455" s="148">
        <v>424</v>
      </c>
      <c r="B455" s="151">
        <v>38553</v>
      </c>
      <c r="C455" s="151" t="s">
        <v>486</v>
      </c>
      <c r="D455" s="146" t="s">
        <v>552</v>
      </c>
      <c r="E455" s="146" t="s">
        <v>553</v>
      </c>
      <c r="F455" s="146" t="s">
        <v>554</v>
      </c>
    </row>
    <row r="456" spans="1:6" ht="22.5" x14ac:dyDescent="0.2">
      <c r="A456" s="148" t="s">
        <v>644</v>
      </c>
      <c r="B456" s="151">
        <v>38559</v>
      </c>
      <c r="C456" s="149" t="s">
        <v>589</v>
      </c>
      <c r="D456" s="149" t="s">
        <v>493</v>
      </c>
      <c r="E456" s="149" t="s">
        <v>645</v>
      </c>
      <c r="F456" s="149" t="s">
        <v>645</v>
      </c>
    </row>
    <row r="457" spans="1:6" ht="33.75" x14ac:dyDescent="0.2">
      <c r="A457" s="148">
        <v>430</v>
      </c>
      <c r="B457" s="151">
        <v>38576</v>
      </c>
      <c r="C457" s="151" t="s">
        <v>486</v>
      </c>
      <c r="D457" s="149" t="s">
        <v>646</v>
      </c>
      <c r="E457" s="149" t="s">
        <v>647</v>
      </c>
      <c r="F457" s="149" t="s">
        <v>554</v>
      </c>
    </row>
    <row r="458" spans="1:6" ht="56.25" x14ac:dyDescent="0.2">
      <c r="A458" s="148">
        <v>436</v>
      </c>
      <c r="B458" s="151">
        <v>38638</v>
      </c>
      <c r="C458" s="149" t="s">
        <v>560</v>
      </c>
      <c r="D458" s="149" t="s">
        <v>572</v>
      </c>
      <c r="E458" s="149" t="s">
        <v>573</v>
      </c>
      <c r="F458" s="149" t="s">
        <v>574</v>
      </c>
    </row>
    <row r="459" spans="1:6" ht="90" x14ac:dyDescent="0.2">
      <c r="A459" s="148" t="s">
        <v>648</v>
      </c>
      <c r="B459" s="151">
        <v>38649</v>
      </c>
      <c r="C459" s="149" t="s">
        <v>521</v>
      </c>
      <c r="D459" s="149" t="s">
        <v>493</v>
      </c>
      <c r="E459" s="149" t="s">
        <v>649</v>
      </c>
      <c r="F459" s="149" t="s">
        <v>599</v>
      </c>
    </row>
    <row r="460" spans="1:6" ht="45" x14ac:dyDescent="0.2">
      <c r="A460" s="148">
        <v>441</v>
      </c>
      <c r="B460" s="151">
        <v>38673</v>
      </c>
      <c r="C460" s="149" t="s">
        <v>560</v>
      </c>
      <c r="D460" s="153" t="s">
        <v>595</v>
      </c>
      <c r="E460" s="153" t="s">
        <v>542</v>
      </c>
      <c r="F460" s="153" t="s">
        <v>542</v>
      </c>
    </row>
    <row r="461" spans="1:6" ht="33.75" x14ac:dyDescent="0.2">
      <c r="A461" s="148">
        <v>442</v>
      </c>
      <c r="B461" s="151">
        <v>38677</v>
      </c>
      <c r="C461" s="149" t="s">
        <v>515</v>
      </c>
      <c r="D461" s="149" t="s">
        <v>650</v>
      </c>
      <c r="E461" s="149" t="s">
        <v>651</v>
      </c>
      <c r="F461" s="149" t="s">
        <v>651</v>
      </c>
    </row>
    <row r="462" spans="1:6" ht="405" x14ac:dyDescent="0.2">
      <c r="A462" s="148">
        <v>449</v>
      </c>
      <c r="B462" s="151">
        <v>38716</v>
      </c>
      <c r="C462" s="149" t="s">
        <v>479</v>
      </c>
      <c r="D462" s="149" t="s">
        <v>489</v>
      </c>
      <c r="E462" s="154" t="s">
        <v>652</v>
      </c>
      <c r="F462" s="149" t="s">
        <v>653</v>
      </c>
    </row>
    <row r="463" spans="1:6" ht="56.25" x14ac:dyDescent="0.2">
      <c r="A463" s="148" t="s">
        <v>654</v>
      </c>
      <c r="B463" s="151">
        <v>38734</v>
      </c>
      <c r="C463" s="149" t="s">
        <v>515</v>
      </c>
      <c r="D463" s="149" t="s">
        <v>556</v>
      </c>
      <c r="E463" s="149" t="s">
        <v>597</v>
      </c>
      <c r="F463" s="149" t="s">
        <v>558</v>
      </c>
    </row>
    <row r="464" spans="1:6" ht="22.5" x14ac:dyDescent="0.2">
      <c r="A464" s="148">
        <v>455</v>
      </c>
      <c r="B464" s="151">
        <v>38769</v>
      </c>
      <c r="C464" s="149" t="s">
        <v>655</v>
      </c>
      <c r="D464" s="149" t="s">
        <v>656</v>
      </c>
      <c r="E464" s="149" t="s">
        <v>657</v>
      </c>
      <c r="F464" s="149" t="s">
        <v>657</v>
      </c>
    </row>
    <row r="465" spans="1:6" ht="45" x14ac:dyDescent="0.2">
      <c r="A465" s="148">
        <v>458</v>
      </c>
      <c r="B465" s="151">
        <v>38792</v>
      </c>
      <c r="C465" s="153" t="s">
        <v>658</v>
      </c>
      <c r="D465" s="149" t="s">
        <v>595</v>
      </c>
      <c r="E465" s="153" t="s">
        <v>542</v>
      </c>
      <c r="F465" s="153" t="s">
        <v>542</v>
      </c>
    </row>
    <row r="466" spans="1:6" ht="22.5" x14ac:dyDescent="0.2">
      <c r="A466" s="148">
        <v>460</v>
      </c>
      <c r="B466" s="151">
        <v>38812</v>
      </c>
      <c r="C466" s="149" t="s">
        <v>492</v>
      </c>
      <c r="D466" s="149" t="s">
        <v>493</v>
      </c>
      <c r="E466" s="149" t="s">
        <v>590</v>
      </c>
      <c r="F466" s="149" t="s">
        <v>590</v>
      </c>
    </row>
    <row r="467" spans="1:6" ht="146.25" x14ac:dyDescent="0.2">
      <c r="A467" s="148">
        <v>462</v>
      </c>
      <c r="B467" s="151">
        <v>38818</v>
      </c>
      <c r="C467" s="149" t="s">
        <v>515</v>
      </c>
      <c r="D467" s="149" t="s">
        <v>659</v>
      </c>
      <c r="E467" s="149" t="s">
        <v>660</v>
      </c>
      <c r="F467" s="149" t="s">
        <v>661</v>
      </c>
    </row>
    <row r="468" spans="1:6" ht="33.75" x14ac:dyDescent="0.2">
      <c r="A468" s="148">
        <v>471</v>
      </c>
      <c r="B468" s="151">
        <v>38960</v>
      </c>
      <c r="C468" s="149" t="s">
        <v>515</v>
      </c>
      <c r="D468" s="149" t="s">
        <v>662</v>
      </c>
      <c r="E468" s="149" t="s">
        <v>663</v>
      </c>
      <c r="F468" s="149" t="s">
        <v>663</v>
      </c>
    </row>
    <row r="469" spans="1:6" ht="45" x14ac:dyDescent="0.2">
      <c r="A469" s="148">
        <v>472</v>
      </c>
      <c r="B469" s="151">
        <v>38973</v>
      </c>
      <c r="C469" s="149" t="s">
        <v>589</v>
      </c>
      <c r="D469" s="146" t="s">
        <v>541</v>
      </c>
      <c r="E469" s="146" t="s">
        <v>542</v>
      </c>
      <c r="F469" s="146" t="s">
        <v>542</v>
      </c>
    </row>
    <row r="470" spans="1:6" ht="22.5" x14ac:dyDescent="0.2">
      <c r="A470" s="148">
        <v>473</v>
      </c>
      <c r="B470" s="151">
        <v>38986</v>
      </c>
      <c r="C470" s="149" t="s">
        <v>515</v>
      </c>
      <c r="D470" s="149" t="s">
        <v>664</v>
      </c>
      <c r="E470" s="149" t="s">
        <v>665</v>
      </c>
      <c r="F470" s="149" t="s">
        <v>665</v>
      </c>
    </row>
    <row r="471" spans="1:6" ht="45" x14ac:dyDescent="0.2">
      <c r="A471" s="148">
        <v>486</v>
      </c>
      <c r="B471" s="151" t="s">
        <v>244</v>
      </c>
      <c r="C471" s="149" t="s">
        <v>589</v>
      </c>
      <c r="D471" s="149" t="s">
        <v>493</v>
      </c>
      <c r="E471" s="149" t="s">
        <v>666</v>
      </c>
      <c r="F471" s="149" t="s">
        <v>666</v>
      </c>
    </row>
    <row r="472" spans="1:6" ht="90" x14ac:dyDescent="0.2">
      <c r="A472" s="148" t="s">
        <v>667</v>
      </c>
      <c r="B472" s="151" t="s">
        <v>230</v>
      </c>
      <c r="C472" s="149" t="s">
        <v>521</v>
      </c>
      <c r="D472" s="149" t="s">
        <v>493</v>
      </c>
      <c r="E472" s="149" t="s">
        <v>649</v>
      </c>
      <c r="F472" s="149" t="s">
        <v>599</v>
      </c>
    </row>
    <row r="473" spans="1:6" ht="56.25" x14ac:dyDescent="0.2">
      <c r="A473" s="148" t="s">
        <v>668</v>
      </c>
      <c r="B473" s="151" t="s">
        <v>669</v>
      </c>
      <c r="C473" s="149" t="s">
        <v>515</v>
      </c>
      <c r="D473" s="149" t="s">
        <v>613</v>
      </c>
      <c r="E473" s="149" t="s">
        <v>614</v>
      </c>
      <c r="F473" s="149" t="s">
        <v>615</v>
      </c>
    </row>
    <row r="474" spans="1:6" ht="22.5" x14ac:dyDescent="0.2">
      <c r="A474" s="148" t="s">
        <v>670</v>
      </c>
      <c r="B474" s="151" t="s">
        <v>250</v>
      </c>
      <c r="C474" s="149" t="s">
        <v>492</v>
      </c>
      <c r="D474" s="149" t="s">
        <v>493</v>
      </c>
      <c r="E474" s="149" t="s">
        <v>590</v>
      </c>
      <c r="F474" s="149" t="s">
        <v>590</v>
      </c>
    </row>
    <row r="475" spans="1:6" ht="101.25" x14ac:dyDescent="0.2">
      <c r="A475" s="148">
        <v>496</v>
      </c>
      <c r="B475" s="151" t="s">
        <v>671</v>
      </c>
      <c r="C475" s="149" t="s">
        <v>515</v>
      </c>
      <c r="D475" s="149" t="s">
        <v>672</v>
      </c>
      <c r="E475" s="149" t="s">
        <v>673</v>
      </c>
      <c r="F475" s="149" t="s">
        <v>674</v>
      </c>
    </row>
    <row r="476" spans="1:6" ht="56.25" x14ac:dyDescent="0.2">
      <c r="A476" s="148" t="s">
        <v>675</v>
      </c>
      <c r="B476" s="151" t="s">
        <v>676</v>
      </c>
      <c r="C476" s="149" t="s">
        <v>515</v>
      </c>
      <c r="D476" s="149" t="s">
        <v>677</v>
      </c>
      <c r="E476" s="149" t="s">
        <v>557</v>
      </c>
      <c r="F476" s="149" t="s">
        <v>558</v>
      </c>
    </row>
    <row r="477" spans="1:6" ht="56.25" x14ac:dyDescent="0.2">
      <c r="A477" s="148">
        <v>501</v>
      </c>
      <c r="B477" s="151" t="s">
        <v>278</v>
      </c>
      <c r="C477" s="149" t="s">
        <v>479</v>
      </c>
      <c r="D477" s="149" t="s">
        <v>489</v>
      </c>
      <c r="E477" s="149" t="s">
        <v>678</v>
      </c>
      <c r="F477" s="149" t="s">
        <v>653</v>
      </c>
    </row>
    <row r="478" spans="1:6" ht="56.25" x14ac:dyDescent="0.2">
      <c r="A478" s="148" t="s">
        <v>679</v>
      </c>
      <c r="B478" s="151" t="s">
        <v>676</v>
      </c>
      <c r="C478" s="149" t="s">
        <v>515</v>
      </c>
      <c r="D478" s="149" t="s">
        <v>613</v>
      </c>
      <c r="E478" s="149" t="s">
        <v>614</v>
      </c>
      <c r="F478" s="149" t="s">
        <v>615</v>
      </c>
    </row>
    <row r="479" spans="1:6" ht="22.5" x14ac:dyDescent="0.2">
      <c r="A479" s="148">
        <v>510</v>
      </c>
      <c r="B479" s="151" t="s">
        <v>284</v>
      </c>
      <c r="C479" s="149" t="s">
        <v>492</v>
      </c>
      <c r="D479" s="149" t="s">
        <v>493</v>
      </c>
      <c r="E479" s="149" t="s">
        <v>499</v>
      </c>
      <c r="F479" s="149" t="s">
        <v>499</v>
      </c>
    </row>
    <row r="480" spans="1:6" ht="56.25" x14ac:dyDescent="0.2">
      <c r="A480" s="148">
        <v>511</v>
      </c>
      <c r="B480" s="151" t="s">
        <v>292</v>
      </c>
      <c r="C480" s="149" t="s">
        <v>560</v>
      </c>
      <c r="D480" s="149" t="s">
        <v>572</v>
      </c>
      <c r="E480" s="149" t="s">
        <v>573</v>
      </c>
      <c r="F480" s="149" t="s">
        <v>574</v>
      </c>
    </row>
    <row r="481" spans="1:6" ht="33.75" x14ac:dyDescent="0.2">
      <c r="A481" s="148">
        <v>514</v>
      </c>
      <c r="B481" s="151" t="s">
        <v>297</v>
      </c>
      <c r="C481" s="149" t="s">
        <v>560</v>
      </c>
      <c r="D481" s="149" t="s">
        <v>680</v>
      </c>
      <c r="E481" s="149"/>
      <c r="F481" s="149" t="s">
        <v>296</v>
      </c>
    </row>
    <row r="482" spans="1:6" ht="22.5" x14ac:dyDescent="0.2">
      <c r="A482" s="148" t="s">
        <v>681</v>
      </c>
      <c r="B482" s="151" t="s">
        <v>259</v>
      </c>
      <c r="C482" s="149" t="s">
        <v>492</v>
      </c>
      <c r="D482" s="149" t="s">
        <v>493</v>
      </c>
      <c r="E482" s="149" t="s">
        <v>645</v>
      </c>
      <c r="F482" s="149" t="s">
        <v>645</v>
      </c>
    </row>
    <row r="483" spans="1:6" ht="33.75" x14ac:dyDescent="0.2">
      <c r="A483" s="148">
        <v>519</v>
      </c>
      <c r="B483" s="151" t="s">
        <v>304</v>
      </c>
      <c r="C483" s="149" t="s">
        <v>515</v>
      </c>
      <c r="D483" s="149" t="s">
        <v>642</v>
      </c>
      <c r="E483" s="149" t="s">
        <v>643</v>
      </c>
      <c r="F483" s="149" t="s">
        <v>643</v>
      </c>
    </row>
    <row r="484" spans="1:6" ht="45" x14ac:dyDescent="0.2">
      <c r="A484" s="148">
        <v>523</v>
      </c>
      <c r="B484" s="151" t="s">
        <v>247</v>
      </c>
      <c r="C484" s="149" t="s">
        <v>589</v>
      </c>
      <c r="D484" s="149" t="s">
        <v>493</v>
      </c>
      <c r="E484" s="149" t="s">
        <v>666</v>
      </c>
      <c r="F484" s="149" t="s">
        <v>666</v>
      </c>
    </row>
    <row r="485" spans="1:6" ht="101.25" x14ac:dyDescent="0.2">
      <c r="A485" s="148">
        <v>524</v>
      </c>
      <c r="B485" s="151" t="s">
        <v>682</v>
      </c>
      <c r="C485" s="149" t="s">
        <v>515</v>
      </c>
      <c r="D485" s="149" t="s">
        <v>672</v>
      </c>
      <c r="E485" s="149" t="s">
        <v>673</v>
      </c>
      <c r="F485" s="149" t="s">
        <v>674</v>
      </c>
    </row>
    <row r="486" spans="1:6" ht="33.75" x14ac:dyDescent="0.2">
      <c r="A486" s="148">
        <v>536</v>
      </c>
      <c r="B486" s="151" t="s">
        <v>307</v>
      </c>
      <c r="C486" s="149" t="s">
        <v>560</v>
      </c>
      <c r="D486" s="149" t="s">
        <v>493</v>
      </c>
      <c r="E486" s="149" t="s">
        <v>683</v>
      </c>
      <c r="F486" s="149" t="s">
        <v>645</v>
      </c>
    </row>
    <row r="487" spans="1:6" ht="157.5" x14ac:dyDescent="0.2">
      <c r="A487" s="148">
        <v>554</v>
      </c>
      <c r="B487" s="151" t="s">
        <v>684</v>
      </c>
      <c r="C487" s="149" t="s">
        <v>685</v>
      </c>
      <c r="D487" s="149" t="s">
        <v>686</v>
      </c>
      <c r="E487" s="149" t="s">
        <v>687</v>
      </c>
      <c r="F487" s="149" t="s">
        <v>303</v>
      </c>
    </row>
    <row r="488" spans="1:6" ht="78.75" x14ac:dyDescent="0.2">
      <c r="A488" s="148">
        <v>557</v>
      </c>
      <c r="B488" s="151" t="s">
        <v>314</v>
      </c>
      <c r="C488" s="149" t="s">
        <v>479</v>
      </c>
      <c r="D488" s="149" t="s">
        <v>489</v>
      </c>
      <c r="E488" s="149" t="s">
        <v>688</v>
      </c>
      <c r="F488" s="149" t="s">
        <v>689</v>
      </c>
    </row>
    <row r="489" spans="1:6" ht="33.75" x14ac:dyDescent="0.2">
      <c r="A489" s="148">
        <v>571</v>
      </c>
      <c r="B489" s="151" t="s">
        <v>318</v>
      </c>
      <c r="C489" s="149" t="s">
        <v>515</v>
      </c>
      <c r="D489" s="149" t="s">
        <v>690</v>
      </c>
      <c r="E489" s="149" t="s">
        <v>691</v>
      </c>
      <c r="F489" s="149" t="s">
        <v>691</v>
      </c>
    </row>
    <row r="490" spans="1:6" ht="22.5" x14ac:dyDescent="0.2">
      <c r="A490" s="148">
        <v>582</v>
      </c>
      <c r="B490" s="151" t="s">
        <v>323</v>
      </c>
      <c r="C490" s="149" t="s">
        <v>492</v>
      </c>
      <c r="D490" s="149" t="s">
        <v>493</v>
      </c>
      <c r="E490" s="149" t="s">
        <v>499</v>
      </c>
      <c r="F490" s="149" t="s">
        <v>499</v>
      </c>
    </row>
    <row r="491" spans="1:6" ht="22.5" x14ac:dyDescent="0.2">
      <c r="A491" s="148" t="s">
        <v>692</v>
      </c>
      <c r="B491" s="151" t="s">
        <v>270</v>
      </c>
      <c r="C491" s="149" t="s">
        <v>492</v>
      </c>
      <c r="D491" s="149" t="s">
        <v>493</v>
      </c>
      <c r="E491" s="149" t="s">
        <v>645</v>
      </c>
      <c r="F491" s="149" t="s">
        <v>645</v>
      </c>
    </row>
    <row r="492" spans="1:6" ht="22.5" x14ac:dyDescent="0.2">
      <c r="A492" s="148">
        <v>602</v>
      </c>
      <c r="B492" s="151" t="s">
        <v>693</v>
      </c>
      <c r="C492" s="149" t="s">
        <v>515</v>
      </c>
      <c r="D492" s="149" t="s">
        <v>556</v>
      </c>
      <c r="E492" s="149" t="s">
        <v>694</v>
      </c>
      <c r="F492" s="149" t="s">
        <v>558</v>
      </c>
    </row>
    <row r="493" spans="1:6" ht="22.5" x14ac:dyDescent="0.2">
      <c r="A493" s="148">
        <v>607</v>
      </c>
      <c r="B493" s="151" t="s">
        <v>325</v>
      </c>
      <c r="C493" s="149" t="s">
        <v>560</v>
      </c>
      <c r="D493" s="149" t="s">
        <v>695</v>
      </c>
      <c r="E493" s="149" t="s">
        <v>696</v>
      </c>
      <c r="F493" s="149" t="s">
        <v>696</v>
      </c>
    </row>
    <row r="494" spans="1:6" ht="22.5" x14ac:dyDescent="0.2">
      <c r="A494" s="148">
        <v>612</v>
      </c>
      <c r="B494" s="151" t="s">
        <v>329</v>
      </c>
      <c r="C494" s="149" t="s">
        <v>515</v>
      </c>
      <c r="D494" s="149" t="s">
        <v>697</v>
      </c>
      <c r="E494" s="149" t="s">
        <v>651</v>
      </c>
      <c r="F494" s="149" t="s">
        <v>651</v>
      </c>
    </row>
    <row r="495" spans="1:6" ht="146.25" x14ac:dyDescent="0.2">
      <c r="A495" s="148">
        <v>614</v>
      </c>
      <c r="B495" s="151" t="s">
        <v>332</v>
      </c>
      <c r="C495" s="149" t="s">
        <v>515</v>
      </c>
      <c r="D495" s="149" t="s">
        <v>698</v>
      </c>
      <c r="E495" s="149" t="s">
        <v>699</v>
      </c>
      <c r="F495" s="149" t="s">
        <v>615</v>
      </c>
    </row>
    <row r="496" spans="1:6" ht="56.25" x14ac:dyDescent="0.2">
      <c r="A496" s="148">
        <v>626</v>
      </c>
      <c r="B496" s="151" t="s">
        <v>336</v>
      </c>
      <c r="C496" s="149" t="s">
        <v>486</v>
      </c>
      <c r="D496" s="149" t="s">
        <v>700</v>
      </c>
      <c r="E496" s="149" t="s">
        <v>701</v>
      </c>
      <c r="F496" s="149" t="s">
        <v>554</v>
      </c>
    </row>
    <row r="497" spans="1:6" ht="22.5" x14ac:dyDescent="0.2">
      <c r="A497" s="148">
        <v>628</v>
      </c>
      <c r="B497" s="151" t="s">
        <v>340</v>
      </c>
      <c r="C497" s="149" t="s">
        <v>515</v>
      </c>
      <c r="D497" s="149" t="s">
        <v>702</v>
      </c>
      <c r="E497" s="149" t="s">
        <v>703</v>
      </c>
      <c r="F497" s="149" t="s">
        <v>703</v>
      </c>
    </row>
    <row r="498" spans="1:6" ht="33.75" x14ac:dyDescent="0.2">
      <c r="A498" s="148">
        <v>631</v>
      </c>
      <c r="B498" s="151" t="s">
        <v>343</v>
      </c>
      <c r="C498" s="149" t="s">
        <v>515</v>
      </c>
      <c r="D498" s="149" t="s">
        <v>664</v>
      </c>
      <c r="E498" s="149" t="s">
        <v>704</v>
      </c>
      <c r="F498" s="149" t="s">
        <v>704</v>
      </c>
    </row>
    <row r="499" spans="1:6" ht="33.75" x14ac:dyDescent="0.2">
      <c r="A499" s="148">
        <v>634</v>
      </c>
      <c r="B499" s="151" t="s">
        <v>349</v>
      </c>
      <c r="C499" s="149" t="s">
        <v>560</v>
      </c>
      <c r="D499" s="149" t="s">
        <v>705</v>
      </c>
      <c r="E499" s="149" t="s">
        <v>706</v>
      </c>
      <c r="F499" s="149" t="s">
        <v>296</v>
      </c>
    </row>
    <row r="500" spans="1:6" ht="146.25" x14ac:dyDescent="0.2">
      <c r="A500" s="148">
        <v>657</v>
      </c>
      <c r="B500" s="151" t="s">
        <v>343</v>
      </c>
      <c r="C500" s="149" t="s">
        <v>515</v>
      </c>
      <c r="D500" s="149" t="s">
        <v>698</v>
      </c>
      <c r="E500" s="149" t="s">
        <v>699</v>
      </c>
      <c r="F500" s="149" t="s">
        <v>615</v>
      </c>
    </row>
    <row r="501" spans="1:6" ht="33.75" x14ac:dyDescent="0.2">
      <c r="A501" s="148">
        <v>658</v>
      </c>
      <c r="B501" s="151" t="s">
        <v>367</v>
      </c>
      <c r="C501" s="149" t="s">
        <v>560</v>
      </c>
      <c r="D501" s="149" t="s">
        <v>610</v>
      </c>
      <c r="E501" s="149" t="s">
        <v>611</v>
      </c>
      <c r="F501" s="149" t="s">
        <v>611</v>
      </c>
    </row>
    <row r="502" spans="1:6" ht="33.75" x14ac:dyDescent="0.2">
      <c r="A502" s="148">
        <v>693</v>
      </c>
      <c r="B502" s="151" t="s">
        <v>371</v>
      </c>
      <c r="C502" s="149" t="s">
        <v>521</v>
      </c>
      <c r="D502" s="149" t="s">
        <v>707</v>
      </c>
      <c r="E502" s="149" t="s">
        <v>708</v>
      </c>
      <c r="F502" s="149" t="s">
        <v>709</v>
      </c>
    </row>
    <row r="503" spans="1:6" ht="78.75" x14ac:dyDescent="0.2">
      <c r="A503" s="148">
        <v>707</v>
      </c>
      <c r="B503" s="151" t="s">
        <v>710</v>
      </c>
      <c r="C503" s="149" t="s">
        <v>560</v>
      </c>
      <c r="D503" s="149" t="s">
        <v>711</v>
      </c>
      <c r="E503" s="149" t="s">
        <v>712</v>
      </c>
      <c r="F503" s="149" t="s">
        <v>712</v>
      </c>
    </row>
    <row r="504" spans="1:6" ht="78.75" x14ac:dyDescent="0.2">
      <c r="A504" s="148">
        <v>734</v>
      </c>
      <c r="B504" s="151" t="s">
        <v>713</v>
      </c>
      <c r="C504" s="149" t="s">
        <v>521</v>
      </c>
      <c r="D504" s="149" t="s">
        <v>714</v>
      </c>
      <c r="E504" s="149" t="s">
        <v>708</v>
      </c>
      <c r="F504" s="149" t="s">
        <v>709</v>
      </c>
    </row>
    <row r="505" spans="1:6" x14ac:dyDescent="0.2">
      <c r="A505" s="145"/>
      <c r="B505" s="152"/>
      <c r="C505" s="146"/>
      <c r="D505" s="146"/>
      <c r="E505" s="146"/>
      <c r="F505" s="146"/>
    </row>
    <row r="506" spans="1:6" x14ac:dyDescent="0.2">
      <c r="A506" s="121" t="s">
        <v>715</v>
      </c>
      <c r="B506" s="155" t="s">
        <v>716</v>
      </c>
      <c r="C506" s="102"/>
      <c r="D506" s="102"/>
      <c r="E506" s="147"/>
      <c r="F506" s="102"/>
    </row>
    <row r="507" spans="1:6" x14ac:dyDescent="0.2">
      <c r="A507" s="121" t="s">
        <v>717</v>
      </c>
      <c r="B507" s="102" t="s">
        <v>493</v>
      </c>
      <c r="C507" s="102"/>
      <c r="D507" s="102"/>
      <c r="E507" s="146"/>
      <c r="F507" s="102"/>
    </row>
    <row r="508" spans="1:6" x14ac:dyDescent="0.2">
      <c r="A508" s="121" t="s">
        <v>718</v>
      </c>
      <c r="B508" s="155" t="s">
        <v>480</v>
      </c>
      <c r="C508" s="102"/>
      <c r="D508" s="102"/>
      <c r="E508" s="102"/>
      <c r="F508" s="102"/>
    </row>
    <row r="509" spans="1:6" x14ac:dyDescent="0.2">
      <c r="A509" s="121" t="s">
        <v>719</v>
      </c>
      <c r="B509" s="102" t="s">
        <v>720</v>
      </c>
      <c r="C509" s="102"/>
      <c r="D509" s="102"/>
      <c r="E509" s="102"/>
      <c r="F509" s="102"/>
    </row>
    <row r="510" spans="1:6" x14ac:dyDescent="0.2">
      <c r="A510" s="121" t="s">
        <v>721</v>
      </c>
      <c r="B510" s="102" t="s">
        <v>722</v>
      </c>
      <c r="C510" s="102"/>
      <c r="D510" s="102"/>
      <c r="E510" s="102"/>
      <c r="F510" s="102"/>
    </row>
    <row r="511" spans="1:6" x14ac:dyDescent="0.2">
      <c r="A511" s="121" t="s">
        <v>723</v>
      </c>
      <c r="B511" s="102" t="s">
        <v>724</v>
      </c>
      <c r="C511" s="102"/>
      <c r="D511" s="102"/>
      <c r="E511" s="102"/>
      <c r="F511" s="102"/>
    </row>
    <row r="512" spans="1:6" x14ac:dyDescent="0.2">
      <c r="A512" s="121" t="s">
        <v>725</v>
      </c>
      <c r="B512" s="102" t="s">
        <v>726</v>
      </c>
      <c r="C512" s="102"/>
      <c r="D512" s="102"/>
      <c r="E512" s="102"/>
      <c r="F512" s="102"/>
    </row>
    <row r="513" spans="1:6" x14ac:dyDescent="0.2">
      <c r="A513" s="121" t="s">
        <v>727</v>
      </c>
      <c r="B513" s="102" t="s">
        <v>728</v>
      </c>
      <c r="C513" s="102"/>
      <c r="D513" s="102"/>
      <c r="E513" s="102"/>
      <c r="F513" s="102"/>
    </row>
    <row r="514" spans="1:6" x14ac:dyDescent="0.2">
      <c r="A514" s="121" t="s">
        <v>729</v>
      </c>
      <c r="B514" s="102" t="s">
        <v>730</v>
      </c>
      <c r="C514" s="102"/>
      <c r="D514" s="102"/>
      <c r="E514" s="102"/>
      <c r="F514" s="102"/>
    </row>
    <row r="515" spans="1:6" x14ac:dyDescent="0.2">
      <c r="A515" s="121" t="s">
        <v>731</v>
      </c>
      <c r="B515" s="102" t="s">
        <v>732</v>
      </c>
      <c r="C515" s="102"/>
      <c r="D515" s="102"/>
      <c r="E515" s="102"/>
      <c r="F515" s="102"/>
    </row>
    <row r="516" spans="1:6" x14ac:dyDescent="0.2">
      <c r="A516" s="121"/>
      <c r="B516" s="102"/>
      <c r="C516" s="102"/>
      <c r="D516" s="102"/>
      <c r="E516" s="102"/>
      <c r="F516" s="102"/>
    </row>
    <row r="517" spans="1:6" x14ac:dyDescent="0.2">
      <c r="A517" s="731" t="s">
        <v>733</v>
      </c>
      <c r="B517" s="731"/>
      <c r="C517" s="731"/>
      <c r="D517" s="731"/>
      <c r="E517" s="731"/>
      <c r="F517" s="731"/>
    </row>
    <row r="518" spans="1:6" x14ac:dyDescent="0.2">
      <c r="A518" s="731"/>
      <c r="B518" s="731"/>
      <c r="C518" s="731"/>
      <c r="D518" s="731"/>
      <c r="E518" s="731"/>
      <c r="F518" s="731"/>
    </row>
    <row r="519" spans="1:6" x14ac:dyDescent="0.2">
      <c r="A519" s="731"/>
      <c r="B519" s="731"/>
      <c r="C519" s="731"/>
      <c r="D519" s="731"/>
      <c r="E519" s="731"/>
      <c r="F519" s="731"/>
    </row>
    <row r="520" spans="1:6" x14ac:dyDescent="0.2">
      <c r="A520" s="731"/>
      <c r="B520" s="731"/>
      <c r="C520" s="731"/>
      <c r="D520" s="731"/>
      <c r="E520" s="731"/>
      <c r="F520" s="731"/>
    </row>
  </sheetData>
  <mergeCells count="2">
    <mergeCell ref="J5:K5"/>
    <mergeCell ref="A517:F5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5"/>
  <sheetViews>
    <sheetView tabSelected="1" workbookViewId="0"/>
  </sheetViews>
  <sheetFormatPr baseColWidth="10" defaultColWidth="11.7109375" defaultRowHeight="11.25" x14ac:dyDescent="0.2"/>
  <cols>
    <col min="1" max="1" width="36.140625" style="6" customWidth="1"/>
    <col min="2" max="2" width="5.7109375" style="3" customWidth="1"/>
    <col min="3" max="3" width="8.28515625" style="3" customWidth="1"/>
    <col min="4" max="4" width="17.28515625" style="6" bestFit="1" customWidth="1"/>
    <col min="5" max="5" width="22.42578125" style="9" customWidth="1"/>
    <col min="6" max="6" width="24.42578125" style="6" customWidth="1"/>
    <col min="7" max="7" width="6.85546875" style="6" customWidth="1"/>
    <col min="8" max="8" width="7.28515625" style="6" bestFit="1" customWidth="1"/>
    <col min="9" max="9" width="9.7109375" style="6" bestFit="1" customWidth="1"/>
    <col min="10" max="11" width="11.7109375" style="7" bestFit="1" customWidth="1"/>
    <col min="12" max="12" width="10.85546875" style="7" bestFit="1" customWidth="1"/>
    <col min="13" max="14" width="10.5703125" style="7" bestFit="1" customWidth="1"/>
    <col min="15" max="15" width="4.140625" style="6" customWidth="1"/>
    <col min="16" max="256" width="11.7109375" style="6"/>
    <col min="257" max="257" width="36.140625" style="6" customWidth="1"/>
    <col min="258" max="258" width="5.7109375" style="6" customWidth="1"/>
    <col min="259" max="259" width="8.28515625" style="6" customWidth="1"/>
    <col min="260" max="260" width="5.7109375" style="6" customWidth="1"/>
    <col min="261" max="261" width="11.7109375" style="6" bestFit="1" customWidth="1"/>
    <col min="262" max="262" width="4.5703125" style="6" bestFit="1" customWidth="1"/>
    <col min="263" max="263" width="6.85546875" style="6" customWidth="1"/>
    <col min="264" max="264" width="7.28515625" style="6" bestFit="1" customWidth="1"/>
    <col min="265" max="265" width="9.7109375" style="6" bestFit="1" customWidth="1"/>
    <col min="266" max="267" width="11.7109375" style="6" bestFit="1" customWidth="1"/>
    <col min="268" max="268" width="10.85546875" style="6" bestFit="1" customWidth="1"/>
    <col min="269" max="270" width="10.5703125" style="6" bestFit="1" customWidth="1"/>
    <col min="271" max="271" width="4.140625" style="6" customWidth="1"/>
    <col min="272" max="512" width="11.7109375" style="6"/>
    <col min="513" max="513" width="36.140625" style="6" customWidth="1"/>
    <col min="514" max="514" width="5.7109375" style="6" customWidth="1"/>
    <col min="515" max="515" width="8.28515625" style="6" customWidth="1"/>
    <col min="516" max="516" width="5.7109375" style="6" customWidth="1"/>
    <col min="517" max="517" width="11.7109375" style="6" bestFit="1" customWidth="1"/>
    <col min="518" max="518" width="4.5703125" style="6" bestFit="1" customWidth="1"/>
    <col min="519" max="519" width="6.85546875" style="6" customWidth="1"/>
    <col min="520" max="520" width="7.28515625" style="6" bestFit="1" customWidth="1"/>
    <col min="521" max="521" width="9.7109375" style="6" bestFit="1" customWidth="1"/>
    <col min="522" max="523" width="11.7109375" style="6" bestFit="1" customWidth="1"/>
    <col min="524" max="524" width="10.85546875" style="6" bestFit="1" customWidth="1"/>
    <col min="525" max="526" width="10.5703125" style="6" bestFit="1" customWidth="1"/>
    <col min="527" max="527" width="4.140625" style="6" customWidth="1"/>
    <col min="528" max="768" width="11.7109375" style="6"/>
    <col min="769" max="769" width="36.140625" style="6" customWidth="1"/>
    <col min="770" max="770" width="5.7109375" style="6" customWidth="1"/>
    <col min="771" max="771" width="8.28515625" style="6" customWidth="1"/>
    <col min="772" max="772" width="5.7109375" style="6" customWidth="1"/>
    <col min="773" max="773" width="11.7109375" style="6" bestFit="1" customWidth="1"/>
    <col min="774" max="774" width="4.5703125" style="6" bestFit="1" customWidth="1"/>
    <col min="775" max="775" width="6.85546875" style="6" customWidth="1"/>
    <col min="776" max="776" width="7.28515625" style="6" bestFit="1" customWidth="1"/>
    <col min="777" max="777" width="9.7109375" style="6" bestFit="1" customWidth="1"/>
    <col min="778" max="779" width="11.7109375" style="6" bestFit="1" customWidth="1"/>
    <col min="780" max="780" width="10.85546875" style="6" bestFit="1" customWidth="1"/>
    <col min="781" max="782" width="10.5703125" style="6" bestFit="1" customWidth="1"/>
    <col min="783" max="783" width="4.140625" style="6" customWidth="1"/>
    <col min="784" max="1024" width="11.7109375" style="6"/>
    <col min="1025" max="1025" width="36.140625" style="6" customWidth="1"/>
    <col min="1026" max="1026" width="5.7109375" style="6" customWidth="1"/>
    <col min="1027" max="1027" width="8.28515625" style="6" customWidth="1"/>
    <col min="1028" max="1028" width="5.7109375" style="6" customWidth="1"/>
    <col min="1029" max="1029" width="11.7109375" style="6" bestFit="1" customWidth="1"/>
    <col min="1030" max="1030" width="4.5703125" style="6" bestFit="1" customWidth="1"/>
    <col min="1031" max="1031" width="6.85546875" style="6" customWidth="1"/>
    <col min="1032" max="1032" width="7.28515625" style="6" bestFit="1" customWidth="1"/>
    <col min="1033" max="1033" width="9.7109375" style="6" bestFit="1" customWidth="1"/>
    <col min="1034" max="1035" width="11.7109375" style="6" bestFit="1" customWidth="1"/>
    <col min="1036" max="1036" width="10.85546875" style="6" bestFit="1" customWidth="1"/>
    <col min="1037" max="1038" width="10.5703125" style="6" bestFit="1" customWidth="1"/>
    <col min="1039" max="1039" width="4.140625" style="6" customWidth="1"/>
    <col min="1040" max="1280" width="11.7109375" style="6"/>
    <col min="1281" max="1281" width="36.140625" style="6" customWidth="1"/>
    <col min="1282" max="1282" width="5.7109375" style="6" customWidth="1"/>
    <col min="1283" max="1283" width="8.28515625" style="6" customWidth="1"/>
    <col min="1284" max="1284" width="5.7109375" style="6" customWidth="1"/>
    <col min="1285" max="1285" width="11.7109375" style="6" bestFit="1" customWidth="1"/>
    <col min="1286" max="1286" width="4.5703125" style="6" bestFit="1" customWidth="1"/>
    <col min="1287" max="1287" width="6.85546875" style="6" customWidth="1"/>
    <col min="1288" max="1288" width="7.28515625" style="6" bestFit="1" customWidth="1"/>
    <col min="1289" max="1289" width="9.7109375" style="6" bestFit="1" customWidth="1"/>
    <col min="1290" max="1291" width="11.7109375" style="6" bestFit="1" customWidth="1"/>
    <col min="1292" max="1292" width="10.85546875" style="6" bestFit="1" customWidth="1"/>
    <col min="1293" max="1294" width="10.5703125" style="6" bestFit="1" customWidth="1"/>
    <col min="1295" max="1295" width="4.140625" style="6" customWidth="1"/>
    <col min="1296" max="1536" width="11.7109375" style="6"/>
    <col min="1537" max="1537" width="36.140625" style="6" customWidth="1"/>
    <col min="1538" max="1538" width="5.7109375" style="6" customWidth="1"/>
    <col min="1539" max="1539" width="8.28515625" style="6" customWidth="1"/>
    <col min="1540" max="1540" width="5.7109375" style="6" customWidth="1"/>
    <col min="1541" max="1541" width="11.7109375" style="6" bestFit="1" customWidth="1"/>
    <col min="1542" max="1542" width="4.5703125" style="6" bestFit="1" customWidth="1"/>
    <col min="1543" max="1543" width="6.85546875" style="6" customWidth="1"/>
    <col min="1544" max="1544" width="7.28515625" style="6" bestFit="1" customWidth="1"/>
    <col min="1545" max="1545" width="9.7109375" style="6" bestFit="1" customWidth="1"/>
    <col min="1546" max="1547" width="11.7109375" style="6" bestFit="1" customWidth="1"/>
    <col min="1548" max="1548" width="10.85546875" style="6" bestFit="1" customWidth="1"/>
    <col min="1549" max="1550" width="10.5703125" style="6" bestFit="1" customWidth="1"/>
    <col min="1551" max="1551" width="4.140625" style="6" customWidth="1"/>
    <col min="1552" max="1792" width="11.7109375" style="6"/>
    <col min="1793" max="1793" width="36.140625" style="6" customWidth="1"/>
    <col min="1794" max="1794" width="5.7109375" style="6" customWidth="1"/>
    <col min="1795" max="1795" width="8.28515625" style="6" customWidth="1"/>
    <col min="1796" max="1796" width="5.7109375" style="6" customWidth="1"/>
    <col min="1797" max="1797" width="11.7109375" style="6" bestFit="1" customWidth="1"/>
    <col min="1798" max="1798" width="4.5703125" style="6" bestFit="1" customWidth="1"/>
    <col min="1799" max="1799" width="6.85546875" style="6" customWidth="1"/>
    <col min="1800" max="1800" width="7.28515625" style="6" bestFit="1" customWidth="1"/>
    <col min="1801" max="1801" width="9.7109375" style="6" bestFit="1" customWidth="1"/>
    <col min="1802" max="1803" width="11.7109375" style="6" bestFit="1" customWidth="1"/>
    <col min="1804" max="1804" width="10.85546875" style="6" bestFit="1" customWidth="1"/>
    <col min="1805" max="1806" width="10.5703125" style="6" bestFit="1" customWidth="1"/>
    <col min="1807" max="1807" width="4.140625" style="6" customWidth="1"/>
    <col min="1808" max="2048" width="11.7109375" style="6"/>
    <col min="2049" max="2049" width="36.140625" style="6" customWidth="1"/>
    <col min="2050" max="2050" width="5.7109375" style="6" customWidth="1"/>
    <col min="2051" max="2051" width="8.28515625" style="6" customWidth="1"/>
    <col min="2052" max="2052" width="5.7109375" style="6" customWidth="1"/>
    <col min="2053" max="2053" width="11.7109375" style="6" bestFit="1" customWidth="1"/>
    <col min="2054" max="2054" width="4.5703125" style="6" bestFit="1" customWidth="1"/>
    <col min="2055" max="2055" width="6.85546875" style="6" customWidth="1"/>
    <col min="2056" max="2056" width="7.28515625" style="6" bestFit="1" customWidth="1"/>
    <col min="2057" max="2057" width="9.7109375" style="6" bestFit="1" customWidth="1"/>
    <col min="2058" max="2059" width="11.7109375" style="6" bestFit="1" customWidth="1"/>
    <col min="2060" max="2060" width="10.85546875" style="6" bestFit="1" customWidth="1"/>
    <col min="2061" max="2062" width="10.5703125" style="6" bestFit="1" customWidth="1"/>
    <col min="2063" max="2063" width="4.140625" style="6" customWidth="1"/>
    <col min="2064" max="2304" width="11.7109375" style="6"/>
    <col min="2305" max="2305" width="36.140625" style="6" customWidth="1"/>
    <col min="2306" max="2306" width="5.7109375" style="6" customWidth="1"/>
    <col min="2307" max="2307" width="8.28515625" style="6" customWidth="1"/>
    <col min="2308" max="2308" width="5.7109375" style="6" customWidth="1"/>
    <col min="2309" max="2309" width="11.7109375" style="6" bestFit="1" customWidth="1"/>
    <col min="2310" max="2310" width="4.5703125" style="6" bestFit="1" customWidth="1"/>
    <col min="2311" max="2311" width="6.85546875" style="6" customWidth="1"/>
    <col min="2312" max="2312" width="7.28515625" style="6" bestFit="1" customWidth="1"/>
    <col min="2313" max="2313" width="9.7109375" style="6" bestFit="1" customWidth="1"/>
    <col min="2314" max="2315" width="11.7109375" style="6" bestFit="1" customWidth="1"/>
    <col min="2316" max="2316" width="10.85546875" style="6" bestFit="1" customWidth="1"/>
    <col min="2317" max="2318" width="10.5703125" style="6" bestFit="1" customWidth="1"/>
    <col min="2319" max="2319" width="4.140625" style="6" customWidth="1"/>
    <col min="2320" max="2560" width="11.7109375" style="6"/>
    <col min="2561" max="2561" width="36.140625" style="6" customWidth="1"/>
    <col min="2562" max="2562" width="5.7109375" style="6" customWidth="1"/>
    <col min="2563" max="2563" width="8.28515625" style="6" customWidth="1"/>
    <col min="2564" max="2564" width="5.7109375" style="6" customWidth="1"/>
    <col min="2565" max="2565" width="11.7109375" style="6" bestFit="1" customWidth="1"/>
    <col min="2566" max="2566" width="4.5703125" style="6" bestFit="1" customWidth="1"/>
    <col min="2567" max="2567" width="6.85546875" style="6" customWidth="1"/>
    <col min="2568" max="2568" width="7.28515625" style="6" bestFit="1" customWidth="1"/>
    <col min="2569" max="2569" width="9.7109375" style="6" bestFit="1" customWidth="1"/>
    <col min="2570" max="2571" width="11.7109375" style="6" bestFit="1" customWidth="1"/>
    <col min="2572" max="2572" width="10.85546875" style="6" bestFit="1" customWidth="1"/>
    <col min="2573" max="2574" width="10.5703125" style="6" bestFit="1" customWidth="1"/>
    <col min="2575" max="2575" width="4.140625" style="6" customWidth="1"/>
    <col min="2576" max="2816" width="11.7109375" style="6"/>
    <col min="2817" max="2817" width="36.140625" style="6" customWidth="1"/>
    <col min="2818" max="2818" width="5.7109375" style="6" customWidth="1"/>
    <col min="2819" max="2819" width="8.28515625" style="6" customWidth="1"/>
    <col min="2820" max="2820" width="5.7109375" style="6" customWidth="1"/>
    <col min="2821" max="2821" width="11.7109375" style="6" bestFit="1" customWidth="1"/>
    <col min="2822" max="2822" width="4.5703125" style="6" bestFit="1" customWidth="1"/>
    <col min="2823" max="2823" width="6.85546875" style="6" customWidth="1"/>
    <col min="2824" max="2824" width="7.28515625" style="6" bestFit="1" customWidth="1"/>
    <col min="2825" max="2825" width="9.7109375" style="6" bestFit="1" customWidth="1"/>
    <col min="2826" max="2827" width="11.7109375" style="6" bestFit="1" customWidth="1"/>
    <col min="2828" max="2828" width="10.85546875" style="6" bestFit="1" customWidth="1"/>
    <col min="2829" max="2830" width="10.5703125" style="6" bestFit="1" customWidth="1"/>
    <col min="2831" max="2831" width="4.140625" style="6" customWidth="1"/>
    <col min="2832" max="3072" width="11.7109375" style="6"/>
    <col min="3073" max="3073" width="36.140625" style="6" customWidth="1"/>
    <col min="3074" max="3074" width="5.7109375" style="6" customWidth="1"/>
    <col min="3075" max="3075" width="8.28515625" style="6" customWidth="1"/>
    <col min="3076" max="3076" width="5.7109375" style="6" customWidth="1"/>
    <col min="3077" max="3077" width="11.7109375" style="6" bestFit="1" customWidth="1"/>
    <col min="3078" max="3078" width="4.5703125" style="6" bestFit="1" customWidth="1"/>
    <col min="3079" max="3079" width="6.85546875" style="6" customWidth="1"/>
    <col min="3080" max="3080" width="7.28515625" style="6" bestFit="1" customWidth="1"/>
    <col min="3081" max="3081" width="9.7109375" style="6" bestFit="1" customWidth="1"/>
    <col min="3082" max="3083" width="11.7109375" style="6" bestFit="1" customWidth="1"/>
    <col min="3084" max="3084" width="10.85546875" style="6" bestFit="1" customWidth="1"/>
    <col min="3085" max="3086" width="10.5703125" style="6" bestFit="1" customWidth="1"/>
    <col min="3087" max="3087" width="4.140625" style="6" customWidth="1"/>
    <col min="3088" max="3328" width="11.7109375" style="6"/>
    <col min="3329" max="3329" width="36.140625" style="6" customWidth="1"/>
    <col min="3330" max="3330" width="5.7109375" style="6" customWidth="1"/>
    <col min="3331" max="3331" width="8.28515625" style="6" customWidth="1"/>
    <col min="3332" max="3332" width="5.7109375" style="6" customWidth="1"/>
    <col min="3333" max="3333" width="11.7109375" style="6" bestFit="1" customWidth="1"/>
    <col min="3334" max="3334" width="4.5703125" style="6" bestFit="1" customWidth="1"/>
    <col min="3335" max="3335" width="6.85546875" style="6" customWidth="1"/>
    <col min="3336" max="3336" width="7.28515625" style="6" bestFit="1" customWidth="1"/>
    <col min="3337" max="3337" width="9.7109375" style="6" bestFit="1" customWidth="1"/>
    <col min="3338" max="3339" width="11.7109375" style="6" bestFit="1" customWidth="1"/>
    <col min="3340" max="3340" width="10.85546875" style="6" bestFit="1" customWidth="1"/>
    <col min="3341" max="3342" width="10.5703125" style="6" bestFit="1" customWidth="1"/>
    <col min="3343" max="3343" width="4.140625" style="6" customWidth="1"/>
    <col min="3344" max="3584" width="11.7109375" style="6"/>
    <col min="3585" max="3585" width="36.140625" style="6" customWidth="1"/>
    <col min="3586" max="3586" width="5.7109375" style="6" customWidth="1"/>
    <col min="3587" max="3587" width="8.28515625" style="6" customWidth="1"/>
    <col min="3588" max="3588" width="5.7109375" style="6" customWidth="1"/>
    <col min="3589" max="3589" width="11.7109375" style="6" bestFit="1" customWidth="1"/>
    <col min="3590" max="3590" width="4.5703125" style="6" bestFit="1" customWidth="1"/>
    <col min="3591" max="3591" width="6.85546875" style="6" customWidth="1"/>
    <col min="3592" max="3592" width="7.28515625" style="6" bestFit="1" customWidth="1"/>
    <col min="3593" max="3593" width="9.7109375" style="6" bestFit="1" customWidth="1"/>
    <col min="3594" max="3595" width="11.7109375" style="6" bestFit="1" customWidth="1"/>
    <col min="3596" max="3596" width="10.85546875" style="6" bestFit="1" customWidth="1"/>
    <col min="3597" max="3598" width="10.5703125" style="6" bestFit="1" customWidth="1"/>
    <col min="3599" max="3599" width="4.140625" style="6" customWidth="1"/>
    <col min="3600" max="3840" width="11.7109375" style="6"/>
    <col min="3841" max="3841" width="36.140625" style="6" customWidth="1"/>
    <col min="3842" max="3842" width="5.7109375" style="6" customWidth="1"/>
    <col min="3843" max="3843" width="8.28515625" style="6" customWidth="1"/>
    <col min="3844" max="3844" width="5.7109375" style="6" customWidth="1"/>
    <col min="3845" max="3845" width="11.7109375" style="6" bestFit="1" customWidth="1"/>
    <col min="3846" max="3846" width="4.5703125" style="6" bestFit="1" customWidth="1"/>
    <col min="3847" max="3847" width="6.85546875" style="6" customWidth="1"/>
    <col min="3848" max="3848" width="7.28515625" style="6" bestFit="1" customWidth="1"/>
    <col min="3849" max="3849" width="9.7109375" style="6" bestFit="1" customWidth="1"/>
    <col min="3850" max="3851" width="11.7109375" style="6" bestFit="1" customWidth="1"/>
    <col min="3852" max="3852" width="10.85546875" style="6" bestFit="1" customWidth="1"/>
    <col min="3853" max="3854" width="10.5703125" style="6" bestFit="1" customWidth="1"/>
    <col min="3855" max="3855" width="4.140625" style="6" customWidth="1"/>
    <col min="3856" max="4096" width="11.7109375" style="6"/>
    <col min="4097" max="4097" width="36.140625" style="6" customWidth="1"/>
    <col min="4098" max="4098" width="5.7109375" style="6" customWidth="1"/>
    <col min="4099" max="4099" width="8.28515625" style="6" customWidth="1"/>
    <col min="4100" max="4100" width="5.7109375" style="6" customWidth="1"/>
    <col min="4101" max="4101" width="11.7109375" style="6" bestFit="1" customWidth="1"/>
    <col min="4102" max="4102" width="4.5703125" style="6" bestFit="1" customWidth="1"/>
    <col min="4103" max="4103" width="6.85546875" style="6" customWidth="1"/>
    <col min="4104" max="4104" width="7.28515625" style="6" bestFit="1" customWidth="1"/>
    <col min="4105" max="4105" width="9.7109375" style="6" bestFit="1" customWidth="1"/>
    <col min="4106" max="4107" width="11.7109375" style="6" bestFit="1" customWidth="1"/>
    <col min="4108" max="4108" width="10.85546875" style="6" bestFit="1" customWidth="1"/>
    <col min="4109" max="4110" width="10.5703125" style="6" bestFit="1" customWidth="1"/>
    <col min="4111" max="4111" width="4.140625" style="6" customWidth="1"/>
    <col min="4112" max="4352" width="11.7109375" style="6"/>
    <col min="4353" max="4353" width="36.140625" style="6" customWidth="1"/>
    <col min="4354" max="4354" width="5.7109375" style="6" customWidth="1"/>
    <col min="4355" max="4355" width="8.28515625" style="6" customWidth="1"/>
    <col min="4356" max="4356" width="5.7109375" style="6" customWidth="1"/>
    <col min="4357" max="4357" width="11.7109375" style="6" bestFit="1" customWidth="1"/>
    <col min="4358" max="4358" width="4.5703125" style="6" bestFit="1" customWidth="1"/>
    <col min="4359" max="4359" width="6.85546875" style="6" customWidth="1"/>
    <col min="4360" max="4360" width="7.28515625" style="6" bestFit="1" customWidth="1"/>
    <col min="4361" max="4361" width="9.7109375" style="6" bestFit="1" customWidth="1"/>
    <col min="4362" max="4363" width="11.7109375" style="6" bestFit="1" customWidth="1"/>
    <col min="4364" max="4364" width="10.85546875" style="6" bestFit="1" customWidth="1"/>
    <col min="4365" max="4366" width="10.5703125" style="6" bestFit="1" customWidth="1"/>
    <col min="4367" max="4367" width="4.140625" style="6" customWidth="1"/>
    <col min="4368" max="4608" width="11.7109375" style="6"/>
    <col min="4609" max="4609" width="36.140625" style="6" customWidth="1"/>
    <col min="4610" max="4610" width="5.7109375" style="6" customWidth="1"/>
    <col min="4611" max="4611" width="8.28515625" style="6" customWidth="1"/>
    <col min="4612" max="4612" width="5.7109375" style="6" customWidth="1"/>
    <col min="4613" max="4613" width="11.7109375" style="6" bestFit="1" customWidth="1"/>
    <col min="4614" max="4614" width="4.5703125" style="6" bestFit="1" customWidth="1"/>
    <col min="4615" max="4615" width="6.85546875" style="6" customWidth="1"/>
    <col min="4616" max="4616" width="7.28515625" style="6" bestFit="1" customWidth="1"/>
    <col min="4617" max="4617" width="9.7109375" style="6" bestFit="1" customWidth="1"/>
    <col min="4618" max="4619" width="11.7109375" style="6" bestFit="1" customWidth="1"/>
    <col min="4620" max="4620" width="10.85546875" style="6" bestFit="1" customWidth="1"/>
    <col min="4621" max="4622" width="10.5703125" style="6" bestFit="1" customWidth="1"/>
    <col min="4623" max="4623" width="4.140625" style="6" customWidth="1"/>
    <col min="4624" max="4864" width="11.7109375" style="6"/>
    <col min="4865" max="4865" width="36.140625" style="6" customWidth="1"/>
    <col min="4866" max="4866" width="5.7109375" style="6" customWidth="1"/>
    <col min="4867" max="4867" width="8.28515625" style="6" customWidth="1"/>
    <col min="4868" max="4868" width="5.7109375" style="6" customWidth="1"/>
    <col min="4869" max="4869" width="11.7109375" style="6" bestFit="1" customWidth="1"/>
    <col min="4870" max="4870" width="4.5703125" style="6" bestFit="1" customWidth="1"/>
    <col min="4871" max="4871" width="6.85546875" style="6" customWidth="1"/>
    <col min="4872" max="4872" width="7.28515625" style="6" bestFit="1" customWidth="1"/>
    <col min="4873" max="4873" width="9.7109375" style="6" bestFit="1" customWidth="1"/>
    <col min="4874" max="4875" width="11.7109375" style="6" bestFit="1" customWidth="1"/>
    <col min="4876" max="4876" width="10.85546875" style="6" bestFit="1" customWidth="1"/>
    <col min="4877" max="4878" width="10.5703125" style="6" bestFit="1" customWidth="1"/>
    <col min="4879" max="4879" width="4.140625" style="6" customWidth="1"/>
    <col min="4880" max="5120" width="11.7109375" style="6"/>
    <col min="5121" max="5121" width="36.140625" style="6" customWidth="1"/>
    <col min="5122" max="5122" width="5.7109375" style="6" customWidth="1"/>
    <col min="5123" max="5123" width="8.28515625" style="6" customWidth="1"/>
    <col min="5124" max="5124" width="5.7109375" style="6" customWidth="1"/>
    <col min="5125" max="5125" width="11.7109375" style="6" bestFit="1" customWidth="1"/>
    <col min="5126" max="5126" width="4.5703125" style="6" bestFit="1" customWidth="1"/>
    <col min="5127" max="5127" width="6.85546875" style="6" customWidth="1"/>
    <col min="5128" max="5128" width="7.28515625" style="6" bestFit="1" customWidth="1"/>
    <col min="5129" max="5129" width="9.7109375" style="6" bestFit="1" customWidth="1"/>
    <col min="5130" max="5131" width="11.7109375" style="6" bestFit="1" customWidth="1"/>
    <col min="5132" max="5132" width="10.85546875" style="6" bestFit="1" customWidth="1"/>
    <col min="5133" max="5134" width="10.5703125" style="6" bestFit="1" customWidth="1"/>
    <col min="5135" max="5135" width="4.140625" style="6" customWidth="1"/>
    <col min="5136" max="5376" width="11.7109375" style="6"/>
    <col min="5377" max="5377" width="36.140625" style="6" customWidth="1"/>
    <col min="5378" max="5378" width="5.7109375" style="6" customWidth="1"/>
    <col min="5379" max="5379" width="8.28515625" style="6" customWidth="1"/>
    <col min="5380" max="5380" width="5.7109375" style="6" customWidth="1"/>
    <col min="5381" max="5381" width="11.7109375" style="6" bestFit="1" customWidth="1"/>
    <col min="5382" max="5382" width="4.5703125" style="6" bestFit="1" customWidth="1"/>
    <col min="5383" max="5383" width="6.85546875" style="6" customWidth="1"/>
    <col min="5384" max="5384" width="7.28515625" style="6" bestFit="1" customWidth="1"/>
    <col min="5385" max="5385" width="9.7109375" style="6" bestFit="1" customWidth="1"/>
    <col min="5386" max="5387" width="11.7109375" style="6" bestFit="1" customWidth="1"/>
    <col min="5388" max="5388" width="10.85546875" style="6" bestFit="1" customWidth="1"/>
    <col min="5389" max="5390" width="10.5703125" style="6" bestFit="1" customWidth="1"/>
    <col min="5391" max="5391" width="4.140625" style="6" customWidth="1"/>
    <col min="5392" max="5632" width="11.7109375" style="6"/>
    <col min="5633" max="5633" width="36.140625" style="6" customWidth="1"/>
    <col min="5634" max="5634" width="5.7109375" style="6" customWidth="1"/>
    <col min="5635" max="5635" width="8.28515625" style="6" customWidth="1"/>
    <col min="5636" max="5636" width="5.7109375" style="6" customWidth="1"/>
    <col min="5637" max="5637" width="11.7109375" style="6" bestFit="1" customWidth="1"/>
    <col min="5638" max="5638" width="4.5703125" style="6" bestFit="1" customWidth="1"/>
    <col min="5639" max="5639" width="6.85546875" style="6" customWidth="1"/>
    <col min="5640" max="5640" width="7.28515625" style="6" bestFit="1" customWidth="1"/>
    <col min="5641" max="5641" width="9.7109375" style="6" bestFit="1" customWidth="1"/>
    <col min="5642" max="5643" width="11.7109375" style="6" bestFit="1" customWidth="1"/>
    <col min="5644" max="5644" width="10.85546875" style="6" bestFit="1" customWidth="1"/>
    <col min="5645" max="5646" width="10.5703125" style="6" bestFit="1" customWidth="1"/>
    <col min="5647" max="5647" width="4.140625" style="6" customWidth="1"/>
    <col min="5648" max="5888" width="11.7109375" style="6"/>
    <col min="5889" max="5889" width="36.140625" style="6" customWidth="1"/>
    <col min="5890" max="5890" width="5.7109375" style="6" customWidth="1"/>
    <col min="5891" max="5891" width="8.28515625" style="6" customWidth="1"/>
    <col min="5892" max="5892" width="5.7109375" style="6" customWidth="1"/>
    <col min="5893" max="5893" width="11.7109375" style="6" bestFit="1" customWidth="1"/>
    <col min="5894" max="5894" width="4.5703125" style="6" bestFit="1" customWidth="1"/>
    <col min="5895" max="5895" width="6.85546875" style="6" customWidth="1"/>
    <col min="5896" max="5896" width="7.28515625" style="6" bestFit="1" customWidth="1"/>
    <col min="5897" max="5897" width="9.7109375" style="6" bestFit="1" customWidth="1"/>
    <col min="5898" max="5899" width="11.7109375" style="6" bestFit="1" customWidth="1"/>
    <col min="5900" max="5900" width="10.85546875" style="6" bestFit="1" customWidth="1"/>
    <col min="5901" max="5902" width="10.5703125" style="6" bestFit="1" customWidth="1"/>
    <col min="5903" max="5903" width="4.140625" style="6" customWidth="1"/>
    <col min="5904" max="6144" width="11.7109375" style="6"/>
    <col min="6145" max="6145" width="36.140625" style="6" customWidth="1"/>
    <col min="6146" max="6146" width="5.7109375" style="6" customWidth="1"/>
    <col min="6147" max="6147" width="8.28515625" style="6" customWidth="1"/>
    <col min="6148" max="6148" width="5.7109375" style="6" customWidth="1"/>
    <col min="6149" max="6149" width="11.7109375" style="6" bestFit="1" customWidth="1"/>
    <col min="6150" max="6150" width="4.5703125" style="6" bestFit="1" customWidth="1"/>
    <col min="6151" max="6151" width="6.85546875" style="6" customWidth="1"/>
    <col min="6152" max="6152" width="7.28515625" style="6" bestFit="1" customWidth="1"/>
    <col min="6153" max="6153" width="9.7109375" style="6" bestFit="1" customWidth="1"/>
    <col min="6154" max="6155" width="11.7109375" style="6" bestFit="1" customWidth="1"/>
    <col min="6156" max="6156" width="10.85546875" style="6" bestFit="1" customWidth="1"/>
    <col min="6157" max="6158" width="10.5703125" style="6" bestFit="1" customWidth="1"/>
    <col min="6159" max="6159" width="4.140625" style="6" customWidth="1"/>
    <col min="6160" max="6400" width="11.7109375" style="6"/>
    <col min="6401" max="6401" width="36.140625" style="6" customWidth="1"/>
    <col min="6402" max="6402" width="5.7109375" style="6" customWidth="1"/>
    <col min="6403" max="6403" width="8.28515625" style="6" customWidth="1"/>
    <col min="6404" max="6404" width="5.7109375" style="6" customWidth="1"/>
    <col min="6405" max="6405" width="11.7109375" style="6" bestFit="1" customWidth="1"/>
    <col min="6406" max="6406" width="4.5703125" style="6" bestFit="1" customWidth="1"/>
    <col min="6407" max="6407" width="6.85546875" style="6" customWidth="1"/>
    <col min="6408" max="6408" width="7.28515625" style="6" bestFit="1" customWidth="1"/>
    <col min="6409" max="6409" width="9.7109375" style="6" bestFit="1" customWidth="1"/>
    <col min="6410" max="6411" width="11.7109375" style="6" bestFit="1" customWidth="1"/>
    <col min="6412" max="6412" width="10.85546875" style="6" bestFit="1" customWidth="1"/>
    <col min="6413" max="6414" width="10.5703125" style="6" bestFit="1" customWidth="1"/>
    <col min="6415" max="6415" width="4.140625" style="6" customWidth="1"/>
    <col min="6416" max="6656" width="11.7109375" style="6"/>
    <col min="6657" max="6657" width="36.140625" style="6" customWidth="1"/>
    <col min="6658" max="6658" width="5.7109375" style="6" customWidth="1"/>
    <col min="6659" max="6659" width="8.28515625" style="6" customWidth="1"/>
    <col min="6660" max="6660" width="5.7109375" style="6" customWidth="1"/>
    <col min="6661" max="6661" width="11.7109375" style="6" bestFit="1" customWidth="1"/>
    <col min="6662" max="6662" width="4.5703125" style="6" bestFit="1" customWidth="1"/>
    <col min="6663" max="6663" width="6.85546875" style="6" customWidth="1"/>
    <col min="6664" max="6664" width="7.28515625" style="6" bestFit="1" customWidth="1"/>
    <col min="6665" max="6665" width="9.7109375" style="6" bestFit="1" customWidth="1"/>
    <col min="6666" max="6667" width="11.7109375" style="6" bestFit="1" customWidth="1"/>
    <col min="6668" max="6668" width="10.85546875" style="6" bestFit="1" customWidth="1"/>
    <col min="6669" max="6670" width="10.5703125" style="6" bestFit="1" customWidth="1"/>
    <col min="6671" max="6671" width="4.140625" style="6" customWidth="1"/>
    <col min="6672" max="6912" width="11.7109375" style="6"/>
    <col min="6913" max="6913" width="36.140625" style="6" customWidth="1"/>
    <col min="6914" max="6914" width="5.7109375" style="6" customWidth="1"/>
    <col min="6915" max="6915" width="8.28515625" style="6" customWidth="1"/>
    <col min="6916" max="6916" width="5.7109375" style="6" customWidth="1"/>
    <col min="6917" max="6917" width="11.7109375" style="6" bestFit="1" customWidth="1"/>
    <col min="6918" max="6918" width="4.5703125" style="6" bestFit="1" customWidth="1"/>
    <col min="6919" max="6919" width="6.85546875" style="6" customWidth="1"/>
    <col min="6920" max="6920" width="7.28515625" style="6" bestFit="1" customWidth="1"/>
    <col min="6921" max="6921" width="9.7109375" style="6" bestFit="1" customWidth="1"/>
    <col min="6922" max="6923" width="11.7109375" style="6" bestFit="1" customWidth="1"/>
    <col min="6924" max="6924" width="10.85546875" style="6" bestFit="1" customWidth="1"/>
    <col min="6925" max="6926" width="10.5703125" style="6" bestFit="1" customWidth="1"/>
    <col min="6927" max="6927" width="4.140625" style="6" customWidth="1"/>
    <col min="6928" max="7168" width="11.7109375" style="6"/>
    <col min="7169" max="7169" width="36.140625" style="6" customWidth="1"/>
    <col min="7170" max="7170" width="5.7109375" style="6" customWidth="1"/>
    <col min="7171" max="7171" width="8.28515625" style="6" customWidth="1"/>
    <col min="7172" max="7172" width="5.7109375" style="6" customWidth="1"/>
    <col min="7173" max="7173" width="11.7109375" style="6" bestFit="1" customWidth="1"/>
    <col min="7174" max="7174" width="4.5703125" style="6" bestFit="1" customWidth="1"/>
    <col min="7175" max="7175" width="6.85546875" style="6" customWidth="1"/>
    <col min="7176" max="7176" width="7.28515625" style="6" bestFit="1" customWidth="1"/>
    <col min="7177" max="7177" width="9.7109375" style="6" bestFit="1" customWidth="1"/>
    <col min="7178" max="7179" width="11.7109375" style="6" bestFit="1" customWidth="1"/>
    <col min="7180" max="7180" width="10.85546875" style="6" bestFit="1" customWidth="1"/>
    <col min="7181" max="7182" width="10.5703125" style="6" bestFit="1" customWidth="1"/>
    <col min="7183" max="7183" width="4.140625" style="6" customWidth="1"/>
    <col min="7184" max="7424" width="11.7109375" style="6"/>
    <col min="7425" max="7425" width="36.140625" style="6" customWidth="1"/>
    <col min="7426" max="7426" width="5.7109375" style="6" customWidth="1"/>
    <col min="7427" max="7427" width="8.28515625" style="6" customWidth="1"/>
    <col min="7428" max="7428" width="5.7109375" style="6" customWidth="1"/>
    <col min="7429" max="7429" width="11.7109375" style="6" bestFit="1" customWidth="1"/>
    <col min="7430" max="7430" width="4.5703125" style="6" bestFit="1" customWidth="1"/>
    <col min="7431" max="7431" width="6.85546875" style="6" customWidth="1"/>
    <col min="7432" max="7432" width="7.28515625" style="6" bestFit="1" customWidth="1"/>
    <col min="7433" max="7433" width="9.7109375" style="6" bestFit="1" customWidth="1"/>
    <col min="7434" max="7435" width="11.7109375" style="6" bestFit="1" customWidth="1"/>
    <col min="7436" max="7436" width="10.85546875" style="6" bestFit="1" customWidth="1"/>
    <col min="7437" max="7438" width="10.5703125" style="6" bestFit="1" customWidth="1"/>
    <col min="7439" max="7439" width="4.140625" style="6" customWidth="1"/>
    <col min="7440" max="7680" width="11.7109375" style="6"/>
    <col min="7681" max="7681" width="36.140625" style="6" customWidth="1"/>
    <col min="7682" max="7682" width="5.7109375" style="6" customWidth="1"/>
    <col min="7683" max="7683" width="8.28515625" style="6" customWidth="1"/>
    <col min="7684" max="7684" width="5.7109375" style="6" customWidth="1"/>
    <col min="7685" max="7685" width="11.7109375" style="6" bestFit="1" customWidth="1"/>
    <col min="7686" max="7686" width="4.5703125" style="6" bestFit="1" customWidth="1"/>
    <col min="7687" max="7687" width="6.85546875" style="6" customWidth="1"/>
    <col min="7688" max="7688" width="7.28515625" style="6" bestFit="1" customWidth="1"/>
    <col min="7689" max="7689" width="9.7109375" style="6" bestFit="1" customWidth="1"/>
    <col min="7690" max="7691" width="11.7109375" style="6" bestFit="1" customWidth="1"/>
    <col min="7692" max="7692" width="10.85546875" style="6" bestFit="1" customWidth="1"/>
    <col min="7693" max="7694" width="10.5703125" style="6" bestFit="1" customWidth="1"/>
    <col min="7695" max="7695" width="4.140625" style="6" customWidth="1"/>
    <col min="7696" max="7936" width="11.7109375" style="6"/>
    <col min="7937" max="7937" width="36.140625" style="6" customWidth="1"/>
    <col min="7938" max="7938" width="5.7109375" style="6" customWidth="1"/>
    <col min="7939" max="7939" width="8.28515625" style="6" customWidth="1"/>
    <col min="7940" max="7940" width="5.7109375" style="6" customWidth="1"/>
    <col min="7941" max="7941" width="11.7109375" style="6" bestFit="1" customWidth="1"/>
    <col min="7942" max="7942" width="4.5703125" style="6" bestFit="1" customWidth="1"/>
    <col min="7943" max="7943" width="6.85546875" style="6" customWidth="1"/>
    <col min="7944" max="7944" width="7.28515625" style="6" bestFit="1" customWidth="1"/>
    <col min="7945" max="7945" width="9.7109375" style="6" bestFit="1" customWidth="1"/>
    <col min="7946" max="7947" width="11.7109375" style="6" bestFit="1" customWidth="1"/>
    <col min="7948" max="7948" width="10.85546875" style="6" bestFit="1" customWidth="1"/>
    <col min="7949" max="7950" width="10.5703125" style="6" bestFit="1" customWidth="1"/>
    <col min="7951" max="7951" width="4.140625" style="6" customWidth="1"/>
    <col min="7952" max="8192" width="11.7109375" style="6"/>
    <col min="8193" max="8193" width="36.140625" style="6" customWidth="1"/>
    <col min="8194" max="8194" width="5.7109375" style="6" customWidth="1"/>
    <col min="8195" max="8195" width="8.28515625" style="6" customWidth="1"/>
    <col min="8196" max="8196" width="5.7109375" style="6" customWidth="1"/>
    <col min="8197" max="8197" width="11.7109375" style="6" bestFit="1" customWidth="1"/>
    <col min="8198" max="8198" width="4.5703125" style="6" bestFit="1" customWidth="1"/>
    <col min="8199" max="8199" width="6.85546875" style="6" customWidth="1"/>
    <col min="8200" max="8200" width="7.28515625" style="6" bestFit="1" customWidth="1"/>
    <col min="8201" max="8201" width="9.7109375" style="6" bestFit="1" customWidth="1"/>
    <col min="8202" max="8203" width="11.7109375" style="6" bestFit="1" customWidth="1"/>
    <col min="8204" max="8204" width="10.85546875" style="6" bestFit="1" customWidth="1"/>
    <col min="8205" max="8206" width="10.5703125" style="6" bestFit="1" customWidth="1"/>
    <col min="8207" max="8207" width="4.140625" style="6" customWidth="1"/>
    <col min="8208" max="8448" width="11.7109375" style="6"/>
    <col min="8449" max="8449" width="36.140625" style="6" customWidth="1"/>
    <col min="8450" max="8450" width="5.7109375" style="6" customWidth="1"/>
    <col min="8451" max="8451" width="8.28515625" style="6" customWidth="1"/>
    <col min="8452" max="8452" width="5.7109375" style="6" customWidth="1"/>
    <col min="8453" max="8453" width="11.7109375" style="6" bestFit="1" customWidth="1"/>
    <col min="8454" max="8454" width="4.5703125" style="6" bestFit="1" customWidth="1"/>
    <col min="8455" max="8455" width="6.85546875" style="6" customWidth="1"/>
    <col min="8456" max="8456" width="7.28515625" style="6" bestFit="1" customWidth="1"/>
    <col min="8457" max="8457" width="9.7109375" style="6" bestFit="1" customWidth="1"/>
    <col min="8458" max="8459" width="11.7109375" style="6" bestFit="1" customWidth="1"/>
    <col min="8460" max="8460" width="10.85546875" style="6" bestFit="1" customWidth="1"/>
    <col min="8461" max="8462" width="10.5703125" style="6" bestFit="1" customWidth="1"/>
    <col min="8463" max="8463" width="4.140625" style="6" customWidth="1"/>
    <col min="8464" max="8704" width="11.7109375" style="6"/>
    <col min="8705" max="8705" width="36.140625" style="6" customWidth="1"/>
    <col min="8706" max="8706" width="5.7109375" style="6" customWidth="1"/>
    <col min="8707" max="8707" width="8.28515625" style="6" customWidth="1"/>
    <col min="8708" max="8708" width="5.7109375" style="6" customWidth="1"/>
    <col min="8709" max="8709" width="11.7109375" style="6" bestFit="1" customWidth="1"/>
    <col min="8710" max="8710" width="4.5703125" style="6" bestFit="1" customWidth="1"/>
    <col min="8711" max="8711" width="6.85546875" style="6" customWidth="1"/>
    <col min="8712" max="8712" width="7.28515625" style="6" bestFit="1" customWidth="1"/>
    <col min="8713" max="8713" width="9.7109375" style="6" bestFit="1" customWidth="1"/>
    <col min="8714" max="8715" width="11.7109375" style="6" bestFit="1" customWidth="1"/>
    <col min="8716" max="8716" width="10.85546875" style="6" bestFit="1" customWidth="1"/>
    <col min="8717" max="8718" width="10.5703125" style="6" bestFit="1" customWidth="1"/>
    <col min="8719" max="8719" width="4.140625" style="6" customWidth="1"/>
    <col min="8720" max="8960" width="11.7109375" style="6"/>
    <col min="8961" max="8961" width="36.140625" style="6" customWidth="1"/>
    <col min="8962" max="8962" width="5.7109375" style="6" customWidth="1"/>
    <col min="8963" max="8963" width="8.28515625" style="6" customWidth="1"/>
    <col min="8964" max="8964" width="5.7109375" style="6" customWidth="1"/>
    <col min="8965" max="8965" width="11.7109375" style="6" bestFit="1" customWidth="1"/>
    <col min="8966" max="8966" width="4.5703125" style="6" bestFit="1" customWidth="1"/>
    <col min="8967" max="8967" width="6.85546875" style="6" customWidth="1"/>
    <col min="8968" max="8968" width="7.28515625" style="6" bestFit="1" customWidth="1"/>
    <col min="8969" max="8969" width="9.7109375" style="6" bestFit="1" customWidth="1"/>
    <col min="8970" max="8971" width="11.7109375" style="6" bestFit="1" customWidth="1"/>
    <col min="8972" max="8972" width="10.85546875" style="6" bestFit="1" customWidth="1"/>
    <col min="8973" max="8974" width="10.5703125" style="6" bestFit="1" customWidth="1"/>
    <col min="8975" max="8975" width="4.140625" style="6" customWidth="1"/>
    <col min="8976" max="9216" width="11.7109375" style="6"/>
    <col min="9217" max="9217" width="36.140625" style="6" customWidth="1"/>
    <col min="9218" max="9218" width="5.7109375" style="6" customWidth="1"/>
    <col min="9219" max="9219" width="8.28515625" style="6" customWidth="1"/>
    <col min="9220" max="9220" width="5.7109375" style="6" customWidth="1"/>
    <col min="9221" max="9221" width="11.7109375" style="6" bestFit="1" customWidth="1"/>
    <col min="9222" max="9222" width="4.5703125" style="6" bestFit="1" customWidth="1"/>
    <col min="9223" max="9223" width="6.85546875" style="6" customWidth="1"/>
    <col min="9224" max="9224" width="7.28515625" style="6" bestFit="1" customWidth="1"/>
    <col min="9225" max="9225" width="9.7109375" style="6" bestFit="1" customWidth="1"/>
    <col min="9226" max="9227" width="11.7109375" style="6" bestFit="1" customWidth="1"/>
    <col min="9228" max="9228" width="10.85546875" style="6" bestFit="1" customWidth="1"/>
    <col min="9229" max="9230" width="10.5703125" style="6" bestFit="1" customWidth="1"/>
    <col min="9231" max="9231" width="4.140625" style="6" customWidth="1"/>
    <col min="9232" max="9472" width="11.7109375" style="6"/>
    <col min="9473" max="9473" width="36.140625" style="6" customWidth="1"/>
    <col min="9474" max="9474" width="5.7109375" style="6" customWidth="1"/>
    <col min="9475" max="9475" width="8.28515625" style="6" customWidth="1"/>
    <col min="9476" max="9476" width="5.7109375" style="6" customWidth="1"/>
    <col min="9477" max="9477" width="11.7109375" style="6" bestFit="1" customWidth="1"/>
    <col min="9478" max="9478" width="4.5703125" style="6" bestFit="1" customWidth="1"/>
    <col min="9479" max="9479" width="6.85546875" style="6" customWidth="1"/>
    <col min="9480" max="9480" width="7.28515625" style="6" bestFit="1" customWidth="1"/>
    <col min="9481" max="9481" width="9.7109375" style="6" bestFit="1" customWidth="1"/>
    <col min="9482" max="9483" width="11.7109375" style="6" bestFit="1" customWidth="1"/>
    <col min="9484" max="9484" width="10.85546875" style="6" bestFit="1" customWidth="1"/>
    <col min="9485" max="9486" width="10.5703125" style="6" bestFit="1" customWidth="1"/>
    <col min="9487" max="9487" width="4.140625" style="6" customWidth="1"/>
    <col min="9488" max="9728" width="11.7109375" style="6"/>
    <col min="9729" max="9729" width="36.140625" style="6" customWidth="1"/>
    <col min="9730" max="9730" width="5.7109375" style="6" customWidth="1"/>
    <col min="9731" max="9731" width="8.28515625" style="6" customWidth="1"/>
    <col min="9732" max="9732" width="5.7109375" style="6" customWidth="1"/>
    <col min="9733" max="9733" width="11.7109375" style="6" bestFit="1" customWidth="1"/>
    <col min="9734" max="9734" width="4.5703125" style="6" bestFit="1" customWidth="1"/>
    <col min="9735" max="9735" width="6.85546875" style="6" customWidth="1"/>
    <col min="9736" max="9736" width="7.28515625" style="6" bestFit="1" customWidth="1"/>
    <col min="9737" max="9737" width="9.7109375" style="6" bestFit="1" customWidth="1"/>
    <col min="9738" max="9739" width="11.7109375" style="6" bestFit="1" customWidth="1"/>
    <col min="9740" max="9740" width="10.85546875" style="6" bestFit="1" customWidth="1"/>
    <col min="9741" max="9742" width="10.5703125" style="6" bestFit="1" customWidth="1"/>
    <col min="9743" max="9743" width="4.140625" style="6" customWidth="1"/>
    <col min="9744" max="9984" width="11.7109375" style="6"/>
    <col min="9985" max="9985" width="36.140625" style="6" customWidth="1"/>
    <col min="9986" max="9986" width="5.7109375" style="6" customWidth="1"/>
    <col min="9987" max="9987" width="8.28515625" style="6" customWidth="1"/>
    <col min="9988" max="9988" width="5.7109375" style="6" customWidth="1"/>
    <col min="9989" max="9989" width="11.7109375" style="6" bestFit="1" customWidth="1"/>
    <col min="9990" max="9990" width="4.5703125" style="6" bestFit="1" customWidth="1"/>
    <col min="9991" max="9991" width="6.85546875" style="6" customWidth="1"/>
    <col min="9992" max="9992" width="7.28515625" style="6" bestFit="1" customWidth="1"/>
    <col min="9993" max="9993" width="9.7109375" style="6" bestFit="1" customWidth="1"/>
    <col min="9994" max="9995" width="11.7109375" style="6" bestFit="1" customWidth="1"/>
    <col min="9996" max="9996" width="10.85546875" style="6" bestFit="1" customWidth="1"/>
    <col min="9997" max="9998" width="10.5703125" style="6" bestFit="1" customWidth="1"/>
    <col min="9999" max="9999" width="4.140625" style="6" customWidth="1"/>
    <col min="10000" max="10240" width="11.7109375" style="6"/>
    <col min="10241" max="10241" width="36.140625" style="6" customWidth="1"/>
    <col min="10242" max="10242" width="5.7109375" style="6" customWidth="1"/>
    <col min="10243" max="10243" width="8.28515625" style="6" customWidth="1"/>
    <col min="10244" max="10244" width="5.7109375" style="6" customWidth="1"/>
    <col min="10245" max="10245" width="11.7109375" style="6" bestFit="1" customWidth="1"/>
    <col min="10246" max="10246" width="4.5703125" style="6" bestFit="1" customWidth="1"/>
    <col min="10247" max="10247" width="6.85546875" style="6" customWidth="1"/>
    <col min="10248" max="10248" width="7.28515625" style="6" bestFit="1" customWidth="1"/>
    <col min="10249" max="10249" width="9.7109375" style="6" bestFit="1" customWidth="1"/>
    <col min="10250" max="10251" width="11.7109375" style="6" bestFit="1" customWidth="1"/>
    <col min="10252" max="10252" width="10.85546875" style="6" bestFit="1" customWidth="1"/>
    <col min="10253" max="10254" width="10.5703125" style="6" bestFit="1" customWidth="1"/>
    <col min="10255" max="10255" width="4.140625" style="6" customWidth="1"/>
    <col min="10256" max="10496" width="11.7109375" style="6"/>
    <col min="10497" max="10497" width="36.140625" style="6" customWidth="1"/>
    <col min="10498" max="10498" width="5.7109375" style="6" customWidth="1"/>
    <col min="10499" max="10499" width="8.28515625" style="6" customWidth="1"/>
    <col min="10500" max="10500" width="5.7109375" style="6" customWidth="1"/>
    <col min="10501" max="10501" width="11.7109375" style="6" bestFit="1" customWidth="1"/>
    <col min="10502" max="10502" width="4.5703125" style="6" bestFit="1" customWidth="1"/>
    <col min="10503" max="10503" width="6.85546875" style="6" customWidth="1"/>
    <col min="10504" max="10504" width="7.28515625" style="6" bestFit="1" customWidth="1"/>
    <col min="10505" max="10505" width="9.7109375" style="6" bestFit="1" customWidth="1"/>
    <col min="10506" max="10507" width="11.7109375" style="6" bestFit="1" customWidth="1"/>
    <col min="10508" max="10508" width="10.85546875" style="6" bestFit="1" customWidth="1"/>
    <col min="10509" max="10510" width="10.5703125" style="6" bestFit="1" customWidth="1"/>
    <col min="10511" max="10511" width="4.140625" style="6" customWidth="1"/>
    <col min="10512" max="10752" width="11.7109375" style="6"/>
    <col min="10753" max="10753" width="36.140625" style="6" customWidth="1"/>
    <col min="10754" max="10754" width="5.7109375" style="6" customWidth="1"/>
    <col min="10755" max="10755" width="8.28515625" style="6" customWidth="1"/>
    <col min="10756" max="10756" width="5.7109375" style="6" customWidth="1"/>
    <col min="10757" max="10757" width="11.7109375" style="6" bestFit="1" customWidth="1"/>
    <col min="10758" max="10758" width="4.5703125" style="6" bestFit="1" customWidth="1"/>
    <col min="10759" max="10759" width="6.85546875" style="6" customWidth="1"/>
    <col min="10760" max="10760" width="7.28515625" style="6" bestFit="1" customWidth="1"/>
    <col min="10761" max="10761" width="9.7109375" style="6" bestFit="1" customWidth="1"/>
    <col min="10762" max="10763" width="11.7109375" style="6" bestFit="1" customWidth="1"/>
    <col min="10764" max="10764" width="10.85546875" style="6" bestFit="1" customWidth="1"/>
    <col min="10765" max="10766" width="10.5703125" style="6" bestFit="1" customWidth="1"/>
    <col min="10767" max="10767" width="4.140625" style="6" customWidth="1"/>
    <col min="10768" max="11008" width="11.7109375" style="6"/>
    <col min="11009" max="11009" width="36.140625" style="6" customWidth="1"/>
    <col min="11010" max="11010" width="5.7109375" style="6" customWidth="1"/>
    <col min="11011" max="11011" width="8.28515625" style="6" customWidth="1"/>
    <col min="11012" max="11012" width="5.7109375" style="6" customWidth="1"/>
    <col min="11013" max="11013" width="11.7109375" style="6" bestFit="1" customWidth="1"/>
    <col min="11014" max="11014" width="4.5703125" style="6" bestFit="1" customWidth="1"/>
    <col min="11015" max="11015" width="6.85546875" style="6" customWidth="1"/>
    <col min="11016" max="11016" width="7.28515625" style="6" bestFit="1" customWidth="1"/>
    <col min="11017" max="11017" width="9.7109375" style="6" bestFit="1" customWidth="1"/>
    <col min="11018" max="11019" width="11.7109375" style="6" bestFit="1" customWidth="1"/>
    <col min="11020" max="11020" width="10.85546875" style="6" bestFit="1" customWidth="1"/>
    <col min="11021" max="11022" width="10.5703125" style="6" bestFit="1" customWidth="1"/>
    <col min="11023" max="11023" width="4.140625" style="6" customWidth="1"/>
    <col min="11024" max="11264" width="11.7109375" style="6"/>
    <col min="11265" max="11265" width="36.140625" style="6" customWidth="1"/>
    <col min="11266" max="11266" width="5.7109375" style="6" customWidth="1"/>
    <col min="11267" max="11267" width="8.28515625" style="6" customWidth="1"/>
    <col min="11268" max="11268" width="5.7109375" style="6" customWidth="1"/>
    <col min="11269" max="11269" width="11.7109375" style="6" bestFit="1" customWidth="1"/>
    <col min="11270" max="11270" width="4.5703125" style="6" bestFit="1" customWidth="1"/>
    <col min="11271" max="11271" width="6.85546875" style="6" customWidth="1"/>
    <col min="11272" max="11272" width="7.28515625" style="6" bestFit="1" customWidth="1"/>
    <col min="11273" max="11273" width="9.7109375" style="6" bestFit="1" customWidth="1"/>
    <col min="11274" max="11275" width="11.7109375" style="6" bestFit="1" customWidth="1"/>
    <col min="11276" max="11276" width="10.85546875" style="6" bestFit="1" customWidth="1"/>
    <col min="11277" max="11278" width="10.5703125" style="6" bestFit="1" customWidth="1"/>
    <col min="11279" max="11279" width="4.140625" style="6" customWidth="1"/>
    <col min="11280" max="11520" width="11.7109375" style="6"/>
    <col min="11521" max="11521" width="36.140625" style="6" customWidth="1"/>
    <col min="11522" max="11522" width="5.7109375" style="6" customWidth="1"/>
    <col min="11523" max="11523" width="8.28515625" style="6" customWidth="1"/>
    <col min="11524" max="11524" width="5.7109375" style="6" customWidth="1"/>
    <col min="11525" max="11525" width="11.7109375" style="6" bestFit="1" customWidth="1"/>
    <col min="11526" max="11526" width="4.5703125" style="6" bestFit="1" customWidth="1"/>
    <col min="11527" max="11527" width="6.85546875" style="6" customWidth="1"/>
    <col min="11528" max="11528" width="7.28515625" style="6" bestFit="1" customWidth="1"/>
    <col min="11529" max="11529" width="9.7109375" style="6" bestFit="1" customWidth="1"/>
    <col min="11530" max="11531" width="11.7109375" style="6" bestFit="1" customWidth="1"/>
    <col min="11532" max="11532" width="10.85546875" style="6" bestFit="1" customWidth="1"/>
    <col min="11533" max="11534" width="10.5703125" style="6" bestFit="1" customWidth="1"/>
    <col min="11535" max="11535" width="4.140625" style="6" customWidth="1"/>
    <col min="11536" max="11776" width="11.7109375" style="6"/>
    <col min="11777" max="11777" width="36.140625" style="6" customWidth="1"/>
    <col min="11778" max="11778" width="5.7109375" style="6" customWidth="1"/>
    <col min="11779" max="11779" width="8.28515625" style="6" customWidth="1"/>
    <col min="11780" max="11780" width="5.7109375" style="6" customWidth="1"/>
    <col min="11781" max="11781" width="11.7109375" style="6" bestFit="1" customWidth="1"/>
    <col min="11782" max="11782" width="4.5703125" style="6" bestFit="1" customWidth="1"/>
    <col min="11783" max="11783" width="6.85546875" style="6" customWidth="1"/>
    <col min="11784" max="11784" width="7.28515625" style="6" bestFit="1" customWidth="1"/>
    <col min="11785" max="11785" width="9.7109375" style="6" bestFit="1" customWidth="1"/>
    <col min="11786" max="11787" width="11.7109375" style="6" bestFit="1" customWidth="1"/>
    <col min="11788" max="11788" width="10.85546875" style="6" bestFit="1" customWidth="1"/>
    <col min="11789" max="11790" width="10.5703125" style="6" bestFit="1" customWidth="1"/>
    <col min="11791" max="11791" width="4.140625" style="6" customWidth="1"/>
    <col min="11792" max="12032" width="11.7109375" style="6"/>
    <col min="12033" max="12033" width="36.140625" style="6" customWidth="1"/>
    <col min="12034" max="12034" width="5.7109375" style="6" customWidth="1"/>
    <col min="12035" max="12035" width="8.28515625" style="6" customWidth="1"/>
    <col min="12036" max="12036" width="5.7109375" style="6" customWidth="1"/>
    <col min="12037" max="12037" width="11.7109375" style="6" bestFit="1" customWidth="1"/>
    <col min="12038" max="12038" width="4.5703125" style="6" bestFit="1" customWidth="1"/>
    <col min="12039" max="12039" width="6.85546875" style="6" customWidth="1"/>
    <col min="12040" max="12040" width="7.28515625" style="6" bestFit="1" customWidth="1"/>
    <col min="12041" max="12041" width="9.7109375" style="6" bestFit="1" customWidth="1"/>
    <col min="12042" max="12043" width="11.7109375" style="6" bestFit="1" customWidth="1"/>
    <col min="12044" max="12044" width="10.85546875" style="6" bestFit="1" customWidth="1"/>
    <col min="12045" max="12046" width="10.5703125" style="6" bestFit="1" customWidth="1"/>
    <col min="12047" max="12047" width="4.140625" style="6" customWidth="1"/>
    <col min="12048" max="12288" width="11.7109375" style="6"/>
    <col min="12289" max="12289" width="36.140625" style="6" customWidth="1"/>
    <col min="12290" max="12290" width="5.7109375" style="6" customWidth="1"/>
    <col min="12291" max="12291" width="8.28515625" style="6" customWidth="1"/>
    <col min="12292" max="12292" width="5.7109375" style="6" customWidth="1"/>
    <col min="12293" max="12293" width="11.7109375" style="6" bestFit="1" customWidth="1"/>
    <col min="12294" max="12294" width="4.5703125" style="6" bestFit="1" customWidth="1"/>
    <col min="12295" max="12295" width="6.85546875" style="6" customWidth="1"/>
    <col min="12296" max="12296" width="7.28515625" style="6" bestFit="1" customWidth="1"/>
    <col min="12297" max="12297" width="9.7109375" style="6" bestFit="1" customWidth="1"/>
    <col min="12298" max="12299" width="11.7109375" style="6" bestFit="1" customWidth="1"/>
    <col min="12300" max="12300" width="10.85546875" style="6" bestFit="1" customWidth="1"/>
    <col min="12301" max="12302" width="10.5703125" style="6" bestFit="1" customWidth="1"/>
    <col min="12303" max="12303" width="4.140625" style="6" customWidth="1"/>
    <col min="12304" max="12544" width="11.7109375" style="6"/>
    <col min="12545" max="12545" width="36.140625" style="6" customWidth="1"/>
    <col min="12546" max="12546" width="5.7109375" style="6" customWidth="1"/>
    <col min="12547" max="12547" width="8.28515625" style="6" customWidth="1"/>
    <col min="12548" max="12548" width="5.7109375" style="6" customWidth="1"/>
    <col min="12549" max="12549" width="11.7109375" style="6" bestFit="1" customWidth="1"/>
    <col min="12550" max="12550" width="4.5703125" style="6" bestFit="1" customWidth="1"/>
    <col min="12551" max="12551" width="6.85546875" style="6" customWidth="1"/>
    <col min="12552" max="12552" width="7.28515625" style="6" bestFit="1" customWidth="1"/>
    <col min="12553" max="12553" width="9.7109375" style="6" bestFit="1" customWidth="1"/>
    <col min="12554" max="12555" width="11.7109375" style="6" bestFit="1" customWidth="1"/>
    <col min="12556" max="12556" width="10.85546875" style="6" bestFit="1" customWidth="1"/>
    <col min="12557" max="12558" width="10.5703125" style="6" bestFit="1" customWidth="1"/>
    <col min="12559" max="12559" width="4.140625" style="6" customWidth="1"/>
    <col min="12560" max="12800" width="11.7109375" style="6"/>
    <col min="12801" max="12801" width="36.140625" style="6" customWidth="1"/>
    <col min="12802" max="12802" width="5.7109375" style="6" customWidth="1"/>
    <col min="12803" max="12803" width="8.28515625" style="6" customWidth="1"/>
    <col min="12804" max="12804" width="5.7109375" style="6" customWidth="1"/>
    <col min="12805" max="12805" width="11.7109375" style="6" bestFit="1" customWidth="1"/>
    <col min="12806" max="12806" width="4.5703125" style="6" bestFit="1" customWidth="1"/>
    <col min="12807" max="12807" width="6.85546875" style="6" customWidth="1"/>
    <col min="12808" max="12808" width="7.28515625" style="6" bestFit="1" customWidth="1"/>
    <col min="12809" max="12809" width="9.7109375" style="6" bestFit="1" customWidth="1"/>
    <col min="12810" max="12811" width="11.7109375" style="6" bestFit="1" customWidth="1"/>
    <col min="12812" max="12812" width="10.85546875" style="6" bestFit="1" customWidth="1"/>
    <col min="12813" max="12814" width="10.5703125" style="6" bestFit="1" customWidth="1"/>
    <col min="12815" max="12815" width="4.140625" style="6" customWidth="1"/>
    <col min="12816" max="13056" width="11.7109375" style="6"/>
    <col min="13057" max="13057" width="36.140625" style="6" customWidth="1"/>
    <col min="13058" max="13058" width="5.7109375" style="6" customWidth="1"/>
    <col min="13059" max="13059" width="8.28515625" style="6" customWidth="1"/>
    <col min="13060" max="13060" width="5.7109375" style="6" customWidth="1"/>
    <col min="13061" max="13061" width="11.7109375" style="6" bestFit="1" customWidth="1"/>
    <col min="13062" max="13062" width="4.5703125" style="6" bestFit="1" customWidth="1"/>
    <col min="13063" max="13063" width="6.85546875" style="6" customWidth="1"/>
    <col min="13064" max="13064" width="7.28515625" style="6" bestFit="1" customWidth="1"/>
    <col min="13065" max="13065" width="9.7109375" style="6" bestFit="1" customWidth="1"/>
    <col min="13066" max="13067" width="11.7109375" style="6" bestFit="1" customWidth="1"/>
    <col min="13068" max="13068" width="10.85546875" style="6" bestFit="1" customWidth="1"/>
    <col min="13069" max="13070" width="10.5703125" style="6" bestFit="1" customWidth="1"/>
    <col min="13071" max="13071" width="4.140625" style="6" customWidth="1"/>
    <col min="13072" max="13312" width="11.7109375" style="6"/>
    <col min="13313" max="13313" width="36.140625" style="6" customWidth="1"/>
    <col min="13314" max="13314" width="5.7109375" style="6" customWidth="1"/>
    <col min="13315" max="13315" width="8.28515625" style="6" customWidth="1"/>
    <col min="13316" max="13316" width="5.7109375" style="6" customWidth="1"/>
    <col min="13317" max="13317" width="11.7109375" style="6" bestFit="1" customWidth="1"/>
    <col min="13318" max="13318" width="4.5703125" style="6" bestFit="1" customWidth="1"/>
    <col min="13319" max="13319" width="6.85546875" style="6" customWidth="1"/>
    <col min="13320" max="13320" width="7.28515625" style="6" bestFit="1" customWidth="1"/>
    <col min="13321" max="13321" width="9.7109375" style="6" bestFit="1" customWidth="1"/>
    <col min="13322" max="13323" width="11.7109375" style="6" bestFit="1" customWidth="1"/>
    <col min="13324" max="13324" width="10.85546875" style="6" bestFit="1" customWidth="1"/>
    <col min="13325" max="13326" width="10.5703125" style="6" bestFit="1" customWidth="1"/>
    <col min="13327" max="13327" width="4.140625" style="6" customWidth="1"/>
    <col min="13328" max="13568" width="11.7109375" style="6"/>
    <col min="13569" max="13569" width="36.140625" style="6" customWidth="1"/>
    <col min="13570" max="13570" width="5.7109375" style="6" customWidth="1"/>
    <col min="13571" max="13571" width="8.28515625" style="6" customWidth="1"/>
    <col min="13572" max="13572" width="5.7109375" style="6" customWidth="1"/>
    <col min="13573" max="13573" width="11.7109375" style="6" bestFit="1" customWidth="1"/>
    <col min="13574" max="13574" width="4.5703125" style="6" bestFit="1" customWidth="1"/>
    <col min="13575" max="13575" width="6.85546875" style="6" customWidth="1"/>
    <col min="13576" max="13576" width="7.28515625" style="6" bestFit="1" customWidth="1"/>
    <col min="13577" max="13577" width="9.7109375" style="6" bestFit="1" customWidth="1"/>
    <col min="13578" max="13579" width="11.7109375" style="6" bestFit="1" customWidth="1"/>
    <col min="13580" max="13580" width="10.85546875" style="6" bestFit="1" customWidth="1"/>
    <col min="13581" max="13582" width="10.5703125" style="6" bestFit="1" customWidth="1"/>
    <col min="13583" max="13583" width="4.140625" style="6" customWidth="1"/>
    <col min="13584" max="13824" width="11.7109375" style="6"/>
    <col min="13825" max="13825" width="36.140625" style="6" customWidth="1"/>
    <col min="13826" max="13826" width="5.7109375" style="6" customWidth="1"/>
    <col min="13827" max="13827" width="8.28515625" style="6" customWidth="1"/>
    <col min="13828" max="13828" width="5.7109375" style="6" customWidth="1"/>
    <col min="13829" max="13829" width="11.7109375" style="6" bestFit="1" customWidth="1"/>
    <col min="13830" max="13830" width="4.5703125" style="6" bestFit="1" customWidth="1"/>
    <col min="13831" max="13831" width="6.85546875" style="6" customWidth="1"/>
    <col min="13832" max="13832" width="7.28515625" style="6" bestFit="1" customWidth="1"/>
    <col min="13833" max="13833" width="9.7109375" style="6" bestFit="1" customWidth="1"/>
    <col min="13834" max="13835" width="11.7109375" style="6" bestFit="1" customWidth="1"/>
    <col min="13836" max="13836" width="10.85546875" style="6" bestFit="1" customWidth="1"/>
    <col min="13837" max="13838" width="10.5703125" style="6" bestFit="1" customWidth="1"/>
    <col min="13839" max="13839" width="4.140625" style="6" customWidth="1"/>
    <col min="13840" max="14080" width="11.7109375" style="6"/>
    <col min="14081" max="14081" width="36.140625" style="6" customWidth="1"/>
    <col min="14082" max="14082" width="5.7109375" style="6" customWidth="1"/>
    <col min="14083" max="14083" width="8.28515625" style="6" customWidth="1"/>
    <col min="14084" max="14084" width="5.7109375" style="6" customWidth="1"/>
    <col min="14085" max="14085" width="11.7109375" style="6" bestFit="1" customWidth="1"/>
    <col min="14086" max="14086" width="4.5703125" style="6" bestFit="1" customWidth="1"/>
    <col min="14087" max="14087" width="6.85546875" style="6" customWidth="1"/>
    <col min="14088" max="14088" width="7.28515625" style="6" bestFit="1" customWidth="1"/>
    <col min="14089" max="14089" width="9.7109375" style="6" bestFit="1" customWidth="1"/>
    <col min="14090" max="14091" width="11.7109375" style="6" bestFit="1" customWidth="1"/>
    <col min="14092" max="14092" width="10.85546875" style="6" bestFit="1" customWidth="1"/>
    <col min="14093" max="14094" width="10.5703125" style="6" bestFit="1" customWidth="1"/>
    <col min="14095" max="14095" width="4.140625" style="6" customWidth="1"/>
    <col min="14096" max="14336" width="11.7109375" style="6"/>
    <col min="14337" max="14337" width="36.140625" style="6" customWidth="1"/>
    <col min="14338" max="14338" width="5.7109375" style="6" customWidth="1"/>
    <col min="14339" max="14339" width="8.28515625" style="6" customWidth="1"/>
    <col min="14340" max="14340" width="5.7109375" style="6" customWidth="1"/>
    <col min="14341" max="14341" width="11.7109375" style="6" bestFit="1" customWidth="1"/>
    <col min="14342" max="14342" width="4.5703125" style="6" bestFit="1" customWidth="1"/>
    <col min="14343" max="14343" width="6.85546875" style="6" customWidth="1"/>
    <col min="14344" max="14344" width="7.28515625" style="6" bestFit="1" customWidth="1"/>
    <col min="14345" max="14345" width="9.7109375" style="6" bestFit="1" customWidth="1"/>
    <col min="14346" max="14347" width="11.7109375" style="6" bestFit="1" customWidth="1"/>
    <col min="14348" max="14348" width="10.85546875" style="6" bestFit="1" customWidth="1"/>
    <col min="14349" max="14350" width="10.5703125" style="6" bestFit="1" customWidth="1"/>
    <col min="14351" max="14351" width="4.140625" style="6" customWidth="1"/>
    <col min="14352" max="14592" width="11.7109375" style="6"/>
    <col min="14593" max="14593" width="36.140625" style="6" customWidth="1"/>
    <col min="14594" max="14594" width="5.7109375" style="6" customWidth="1"/>
    <col min="14595" max="14595" width="8.28515625" style="6" customWidth="1"/>
    <col min="14596" max="14596" width="5.7109375" style="6" customWidth="1"/>
    <col min="14597" max="14597" width="11.7109375" style="6" bestFit="1" customWidth="1"/>
    <col min="14598" max="14598" width="4.5703125" style="6" bestFit="1" customWidth="1"/>
    <col min="14599" max="14599" width="6.85546875" style="6" customWidth="1"/>
    <col min="14600" max="14600" width="7.28515625" style="6" bestFit="1" customWidth="1"/>
    <col min="14601" max="14601" width="9.7109375" style="6" bestFit="1" customWidth="1"/>
    <col min="14602" max="14603" width="11.7109375" style="6" bestFit="1" customWidth="1"/>
    <col min="14604" max="14604" width="10.85546875" style="6" bestFit="1" customWidth="1"/>
    <col min="14605" max="14606" width="10.5703125" style="6" bestFit="1" customWidth="1"/>
    <col min="14607" max="14607" width="4.140625" style="6" customWidth="1"/>
    <col min="14608" max="14848" width="11.7109375" style="6"/>
    <col min="14849" max="14849" width="36.140625" style="6" customWidth="1"/>
    <col min="14850" max="14850" width="5.7109375" style="6" customWidth="1"/>
    <col min="14851" max="14851" width="8.28515625" style="6" customWidth="1"/>
    <col min="14852" max="14852" width="5.7109375" style="6" customWidth="1"/>
    <col min="14853" max="14853" width="11.7109375" style="6" bestFit="1" customWidth="1"/>
    <col min="14854" max="14854" width="4.5703125" style="6" bestFit="1" customWidth="1"/>
    <col min="14855" max="14855" width="6.85546875" style="6" customWidth="1"/>
    <col min="14856" max="14856" width="7.28515625" style="6" bestFit="1" customWidth="1"/>
    <col min="14857" max="14857" width="9.7109375" style="6" bestFit="1" customWidth="1"/>
    <col min="14858" max="14859" width="11.7109375" style="6" bestFit="1" customWidth="1"/>
    <col min="14860" max="14860" width="10.85546875" style="6" bestFit="1" customWidth="1"/>
    <col min="14861" max="14862" width="10.5703125" style="6" bestFit="1" customWidth="1"/>
    <col min="14863" max="14863" width="4.140625" style="6" customWidth="1"/>
    <col min="14864" max="15104" width="11.7109375" style="6"/>
    <col min="15105" max="15105" width="36.140625" style="6" customWidth="1"/>
    <col min="15106" max="15106" width="5.7109375" style="6" customWidth="1"/>
    <col min="15107" max="15107" width="8.28515625" style="6" customWidth="1"/>
    <col min="15108" max="15108" width="5.7109375" style="6" customWidth="1"/>
    <col min="15109" max="15109" width="11.7109375" style="6" bestFit="1" customWidth="1"/>
    <col min="15110" max="15110" width="4.5703125" style="6" bestFit="1" customWidth="1"/>
    <col min="15111" max="15111" width="6.85546875" style="6" customWidth="1"/>
    <col min="15112" max="15112" width="7.28515625" style="6" bestFit="1" customWidth="1"/>
    <col min="15113" max="15113" width="9.7109375" style="6" bestFit="1" customWidth="1"/>
    <col min="15114" max="15115" width="11.7109375" style="6" bestFit="1" customWidth="1"/>
    <col min="15116" max="15116" width="10.85546875" style="6" bestFit="1" customWidth="1"/>
    <col min="15117" max="15118" width="10.5703125" style="6" bestFit="1" customWidth="1"/>
    <col min="15119" max="15119" width="4.140625" style="6" customWidth="1"/>
    <col min="15120" max="15360" width="11.7109375" style="6"/>
    <col min="15361" max="15361" width="36.140625" style="6" customWidth="1"/>
    <col min="15362" max="15362" width="5.7109375" style="6" customWidth="1"/>
    <col min="15363" max="15363" width="8.28515625" style="6" customWidth="1"/>
    <col min="15364" max="15364" width="5.7109375" style="6" customWidth="1"/>
    <col min="15365" max="15365" width="11.7109375" style="6" bestFit="1" customWidth="1"/>
    <col min="15366" max="15366" width="4.5703125" style="6" bestFit="1" customWidth="1"/>
    <col min="15367" max="15367" width="6.85546875" style="6" customWidth="1"/>
    <col min="15368" max="15368" width="7.28515625" style="6" bestFit="1" customWidth="1"/>
    <col min="15369" max="15369" width="9.7109375" style="6" bestFit="1" customWidth="1"/>
    <col min="15370" max="15371" width="11.7109375" style="6" bestFit="1" customWidth="1"/>
    <col min="15372" max="15372" width="10.85546875" style="6" bestFit="1" customWidth="1"/>
    <col min="15373" max="15374" width="10.5703125" style="6" bestFit="1" customWidth="1"/>
    <col min="15375" max="15375" width="4.140625" style="6" customWidth="1"/>
    <col min="15376" max="15616" width="11.7109375" style="6"/>
    <col min="15617" max="15617" width="36.140625" style="6" customWidth="1"/>
    <col min="15618" max="15618" width="5.7109375" style="6" customWidth="1"/>
    <col min="15619" max="15619" width="8.28515625" style="6" customWidth="1"/>
    <col min="15620" max="15620" width="5.7109375" style="6" customWidth="1"/>
    <col min="15621" max="15621" width="11.7109375" style="6" bestFit="1" customWidth="1"/>
    <col min="15622" max="15622" width="4.5703125" style="6" bestFit="1" customWidth="1"/>
    <col min="15623" max="15623" width="6.85546875" style="6" customWidth="1"/>
    <col min="15624" max="15624" width="7.28515625" style="6" bestFit="1" customWidth="1"/>
    <col min="15625" max="15625" width="9.7109375" style="6" bestFit="1" customWidth="1"/>
    <col min="15626" max="15627" width="11.7109375" style="6" bestFit="1" customWidth="1"/>
    <col min="15628" max="15628" width="10.85546875" style="6" bestFit="1" customWidth="1"/>
    <col min="15629" max="15630" width="10.5703125" style="6" bestFit="1" customWidth="1"/>
    <col min="15631" max="15631" width="4.140625" style="6" customWidth="1"/>
    <col min="15632" max="15872" width="11.7109375" style="6"/>
    <col min="15873" max="15873" width="36.140625" style="6" customWidth="1"/>
    <col min="15874" max="15874" width="5.7109375" style="6" customWidth="1"/>
    <col min="15875" max="15875" width="8.28515625" style="6" customWidth="1"/>
    <col min="15876" max="15876" width="5.7109375" style="6" customWidth="1"/>
    <col min="15877" max="15877" width="11.7109375" style="6" bestFit="1" customWidth="1"/>
    <col min="15878" max="15878" width="4.5703125" style="6" bestFit="1" customWidth="1"/>
    <col min="15879" max="15879" width="6.85546875" style="6" customWidth="1"/>
    <col min="15880" max="15880" width="7.28515625" style="6" bestFit="1" customWidth="1"/>
    <col min="15881" max="15881" width="9.7109375" style="6" bestFit="1" customWidth="1"/>
    <col min="15882" max="15883" width="11.7109375" style="6" bestFit="1" customWidth="1"/>
    <col min="15884" max="15884" width="10.85546875" style="6" bestFit="1" customWidth="1"/>
    <col min="15885" max="15886" width="10.5703125" style="6" bestFit="1" customWidth="1"/>
    <col min="15887" max="15887" width="4.140625" style="6" customWidth="1"/>
    <col min="15888" max="16128" width="11.7109375" style="6"/>
    <col min="16129" max="16129" width="36.140625" style="6" customWidth="1"/>
    <col min="16130" max="16130" width="5.7109375" style="6" customWidth="1"/>
    <col min="16131" max="16131" width="8.28515625" style="6" customWidth="1"/>
    <col min="16132" max="16132" width="5.7109375" style="6" customWidth="1"/>
    <col min="16133" max="16133" width="11.7109375" style="6" bestFit="1" customWidth="1"/>
    <col min="16134" max="16134" width="4.5703125" style="6" bestFit="1" customWidth="1"/>
    <col min="16135" max="16135" width="6.85546875" style="6" customWidth="1"/>
    <col min="16136" max="16136" width="7.28515625" style="6" bestFit="1" customWidth="1"/>
    <col min="16137" max="16137" width="9.7109375" style="6" bestFit="1" customWidth="1"/>
    <col min="16138" max="16139" width="11.7109375" style="6" bestFit="1" customWidth="1"/>
    <col min="16140" max="16140" width="10.85546875" style="6" bestFit="1" customWidth="1"/>
    <col min="16141" max="16142" width="10.5703125" style="6" bestFit="1" customWidth="1"/>
    <col min="16143" max="16143" width="4.140625" style="6" customWidth="1"/>
    <col min="16144" max="16384" width="11.7109375" style="6"/>
  </cols>
  <sheetData>
    <row r="1" spans="1:15" x14ac:dyDescent="0.2">
      <c r="A1" s="1" t="s">
        <v>0</v>
      </c>
      <c r="B1" s="2"/>
      <c r="D1" s="4"/>
      <c r="E1" s="5"/>
    </row>
    <row r="2" spans="1:15" x14ac:dyDescent="0.2">
      <c r="A2" s="1" t="s">
        <v>1</v>
      </c>
      <c r="B2" s="2"/>
      <c r="D2" s="4"/>
      <c r="E2" s="5"/>
    </row>
    <row r="3" spans="1:15" x14ac:dyDescent="0.2">
      <c r="A3" s="8" t="s">
        <v>875</v>
      </c>
      <c r="F3" s="6" t="s">
        <v>3</v>
      </c>
    </row>
    <row r="4" spans="1:15" x14ac:dyDescent="0.2">
      <c r="A4" s="10"/>
      <c r="B4" s="2"/>
      <c r="C4" s="2"/>
      <c r="D4" s="10"/>
      <c r="E4" s="11"/>
      <c r="F4" s="10" t="s">
        <v>3</v>
      </c>
      <c r="G4" s="10"/>
      <c r="H4" s="10"/>
      <c r="I4" s="10"/>
      <c r="J4" s="12"/>
      <c r="K4" s="12"/>
      <c r="L4" s="12"/>
      <c r="M4" s="12"/>
      <c r="N4" s="12"/>
      <c r="O4" s="10"/>
    </row>
    <row r="5" spans="1:15" x14ac:dyDescent="0.2">
      <c r="A5" s="644" t="s">
        <v>4</v>
      </c>
      <c r="B5" s="14" t="s">
        <v>5</v>
      </c>
      <c r="C5" s="15"/>
      <c r="D5" s="735" t="s">
        <v>6</v>
      </c>
      <c r="E5" s="735"/>
      <c r="F5" s="16" t="s">
        <v>7</v>
      </c>
      <c r="G5" s="16" t="s">
        <v>8</v>
      </c>
      <c r="H5" s="16" t="s">
        <v>9</v>
      </c>
      <c r="I5" s="16" t="s">
        <v>10</v>
      </c>
      <c r="J5" s="737" t="s">
        <v>11</v>
      </c>
      <c r="K5" s="737"/>
      <c r="L5" s="17" t="s">
        <v>12</v>
      </c>
      <c r="M5" s="17" t="s">
        <v>13</v>
      </c>
      <c r="N5" s="18" t="s">
        <v>14</v>
      </c>
    </row>
    <row r="6" spans="1:15" x14ac:dyDescent="0.2">
      <c r="A6" s="645"/>
      <c r="B6" s="20"/>
      <c r="C6" s="21"/>
      <c r="D6" s="22"/>
      <c r="E6" s="23"/>
      <c r="F6" s="22"/>
      <c r="G6" s="21" t="s">
        <v>15</v>
      </c>
      <c r="H6" s="21" t="s">
        <v>16</v>
      </c>
      <c r="I6" s="24" t="s">
        <v>17</v>
      </c>
      <c r="J6" s="25" t="s">
        <v>18</v>
      </c>
      <c r="K6" s="25" t="s">
        <v>19</v>
      </c>
      <c r="L6" s="26" t="s">
        <v>20</v>
      </c>
      <c r="M6" s="26" t="s">
        <v>21</v>
      </c>
      <c r="N6" s="27" t="s">
        <v>22</v>
      </c>
    </row>
    <row r="7" spans="1:15" x14ac:dyDescent="0.2">
      <c r="A7" s="28"/>
      <c r="B7" s="21" t="s">
        <v>23</v>
      </c>
      <c r="C7" s="21" t="s">
        <v>24</v>
      </c>
      <c r="D7" s="29"/>
      <c r="E7" s="30" t="s">
        <v>25</v>
      </c>
      <c r="F7" s="22"/>
      <c r="G7" s="21" t="s">
        <v>26</v>
      </c>
      <c r="H7" s="21" t="s">
        <v>27</v>
      </c>
      <c r="I7" s="21" t="s">
        <v>28</v>
      </c>
      <c r="J7" s="25" t="s">
        <v>29</v>
      </c>
      <c r="K7" s="25" t="s">
        <v>30</v>
      </c>
      <c r="L7" s="26" t="s">
        <v>31</v>
      </c>
      <c r="M7" s="26" t="s">
        <v>32</v>
      </c>
      <c r="N7" s="31"/>
    </row>
    <row r="8" spans="1:15" x14ac:dyDescent="0.2">
      <c r="A8" s="32" t="s">
        <v>33</v>
      </c>
      <c r="B8" s="33"/>
      <c r="C8" s="33">
        <v>22559.48</v>
      </c>
      <c r="D8" s="34"/>
      <c r="E8" s="33"/>
      <c r="F8" s="33" t="s">
        <v>34</v>
      </c>
      <c r="G8" s="33">
        <v>480.25</v>
      </c>
      <c r="H8" s="35"/>
      <c r="I8" s="35"/>
      <c r="J8" s="36"/>
      <c r="K8" s="36"/>
      <c r="L8" s="37" t="s">
        <v>35</v>
      </c>
      <c r="M8" s="36" t="s">
        <v>22</v>
      </c>
      <c r="N8" s="38"/>
    </row>
    <row r="9" spans="1:15" x14ac:dyDescent="0.2">
      <c r="A9" s="10"/>
      <c r="B9" s="2"/>
      <c r="C9" s="39"/>
      <c r="D9" s="10"/>
      <c r="E9" s="11"/>
      <c r="F9" s="10"/>
      <c r="G9" s="2"/>
      <c r="H9" s="2"/>
      <c r="I9" s="2"/>
      <c r="J9" s="40"/>
      <c r="K9" s="12"/>
      <c r="L9" s="12"/>
      <c r="M9" s="12"/>
      <c r="N9" s="12"/>
      <c r="O9" s="10"/>
    </row>
    <row r="10" spans="1:15" x14ac:dyDescent="0.2">
      <c r="A10" s="41" t="s">
        <v>36</v>
      </c>
      <c r="B10" s="2">
        <v>193</v>
      </c>
      <c r="C10" s="2" t="s">
        <v>37</v>
      </c>
      <c r="D10" s="2" t="s">
        <v>38</v>
      </c>
      <c r="E10" s="42">
        <v>163</v>
      </c>
      <c r="F10" s="43" t="s">
        <v>39</v>
      </c>
      <c r="G10" s="44">
        <v>6.5</v>
      </c>
      <c r="H10" s="2" t="s">
        <v>40</v>
      </c>
      <c r="I10" s="45">
        <v>11.5</v>
      </c>
      <c r="J10" s="46">
        <v>163000</v>
      </c>
      <c r="K10" s="46">
        <v>0</v>
      </c>
      <c r="L10" s="46">
        <v>0</v>
      </c>
      <c r="M10" s="46">
        <v>0</v>
      </c>
      <c r="N10" s="46">
        <v>0</v>
      </c>
    </row>
    <row r="11" spans="1:15" x14ac:dyDescent="0.2">
      <c r="A11" s="41" t="s">
        <v>36</v>
      </c>
      <c r="B11" s="2">
        <v>193</v>
      </c>
      <c r="C11" s="2" t="s">
        <v>37</v>
      </c>
      <c r="D11" s="2" t="s">
        <v>38</v>
      </c>
      <c r="E11" s="42">
        <v>139</v>
      </c>
      <c r="F11" s="43" t="s">
        <v>41</v>
      </c>
      <c r="G11" s="44">
        <v>6.3</v>
      </c>
      <c r="H11" s="2" t="s">
        <v>40</v>
      </c>
      <c r="I11" s="45">
        <v>24.5</v>
      </c>
      <c r="J11" s="46">
        <v>139000</v>
      </c>
      <c r="K11" s="46">
        <v>81938.28</v>
      </c>
      <c r="L11" s="46">
        <v>1871532</v>
      </c>
      <c r="M11" s="46">
        <v>57739</v>
      </c>
      <c r="N11" s="46">
        <v>1929271</v>
      </c>
    </row>
    <row r="12" spans="1:15" x14ac:dyDescent="0.2">
      <c r="A12" s="41" t="s">
        <v>36</v>
      </c>
      <c r="B12" s="2">
        <v>199</v>
      </c>
      <c r="C12" s="2" t="s">
        <v>42</v>
      </c>
      <c r="D12" s="2" t="s">
        <v>38</v>
      </c>
      <c r="E12" s="42">
        <v>168</v>
      </c>
      <c r="F12" s="43" t="s">
        <v>43</v>
      </c>
      <c r="G12" s="44">
        <v>6.5</v>
      </c>
      <c r="H12" s="2" t="s">
        <v>40</v>
      </c>
      <c r="I12" s="45">
        <v>11.5</v>
      </c>
      <c r="J12" s="46">
        <v>168000</v>
      </c>
      <c r="K12" s="46">
        <v>0</v>
      </c>
      <c r="L12" s="46">
        <v>0</v>
      </c>
      <c r="M12" s="46">
        <v>0</v>
      </c>
      <c r="N12" s="46">
        <v>0</v>
      </c>
    </row>
    <row r="13" spans="1:15" x14ac:dyDescent="0.2">
      <c r="A13" s="41" t="s">
        <v>36</v>
      </c>
      <c r="B13" s="2">
        <v>199</v>
      </c>
      <c r="C13" s="2" t="s">
        <v>42</v>
      </c>
      <c r="D13" s="2" t="s">
        <v>38</v>
      </c>
      <c r="E13" s="42">
        <v>143</v>
      </c>
      <c r="F13" s="43" t="s">
        <v>44</v>
      </c>
      <c r="G13" s="44">
        <v>6.3</v>
      </c>
      <c r="H13" s="2" t="s">
        <v>40</v>
      </c>
      <c r="I13" s="45">
        <v>24.5</v>
      </c>
      <c r="J13" s="46">
        <v>143000</v>
      </c>
      <c r="K13" s="46">
        <v>90733.3</v>
      </c>
      <c r="L13" s="46">
        <v>2072417</v>
      </c>
      <c r="M13" s="46">
        <v>63934</v>
      </c>
      <c r="N13" s="46">
        <v>2136351</v>
      </c>
    </row>
    <row r="14" spans="1:15" x14ac:dyDescent="0.2">
      <c r="A14" s="41" t="s">
        <v>36</v>
      </c>
      <c r="B14" s="2">
        <v>202</v>
      </c>
      <c r="C14" s="2" t="s">
        <v>45</v>
      </c>
      <c r="D14" s="2" t="s">
        <v>38</v>
      </c>
      <c r="E14" s="42">
        <v>230</v>
      </c>
      <c r="F14" s="43" t="s">
        <v>46</v>
      </c>
      <c r="G14" s="44">
        <v>7.4</v>
      </c>
      <c r="H14" s="2" t="s">
        <v>40</v>
      </c>
      <c r="I14" s="45">
        <v>5</v>
      </c>
      <c r="J14" s="46">
        <v>230000</v>
      </c>
      <c r="K14" s="46">
        <v>0</v>
      </c>
      <c r="L14" s="46">
        <v>0</v>
      </c>
      <c r="M14" s="46">
        <v>0</v>
      </c>
      <c r="N14" s="46">
        <v>0</v>
      </c>
    </row>
    <row r="15" spans="1:15" x14ac:dyDescent="0.2">
      <c r="A15" s="41" t="s">
        <v>47</v>
      </c>
      <c r="B15" s="2">
        <v>202</v>
      </c>
      <c r="C15" s="2" t="s">
        <v>45</v>
      </c>
      <c r="D15" s="2" t="s">
        <v>38</v>
      </c>
      <c r="E15" s="42">
        <v>317</v>
      </c>
      <c r="F15" s="43" t="s">
        <v>48</v>
      </c>
      <c r="G15" s="44">
        <v>7.4</v>
      </c>
      <c r="H15" s="2" t="s">
        <v>40</v>
      </c>
      <c r="I15" s="45">
        <v>20</v>
      </c>
      <c r="J15" s="46">
        <v>317000</v>
      </c>
      <c r="K15" s="46">
        <v>138989.62</v>
      </c>
      <c r="L15" s="46">
        <v>3174627</v>
      </c>
      <c r="M15" s="46">
        <v>114738</v>
      </c>
      <c r="N15" s="46">
        <v>3289365</v>
      </c>
    </row>
    <row r="16" spans="1:15" x14ac:dyDescent="0.2">
      <c r="A16" s="41" t="s">
        <v>49</v>
      </c>
      <c r="B16" s="2">
        <v>211</v>
      </c>
      <c r="C16" s="2" t="s">
        <v>50</v>
      </c>
      <c r="D16" s="2" t="s">
        <v>38</v>
      </c>
      <c r="E16" s="42">
        <v>290</v>
      </c>
      <c r="F16" s="2" t="s">
        <v>51</v>
      </c>
      <c r="G16" s="44">
        <v>6.9</v>
      </c>
      <c r="H16" s="2" t="s">
        <v>40</v>
      </c>
      <c r="I16" s="45">
        <v>20</v>
      </c>
      <c r="J16" s="46">
        <v>290000</v>
      </c>
      <c r="K16" s="47">
        <v>82206.3</v>
      </c>
      <c r="L16" s="48">
        <v>1877654</v>
      </c>
      <c r="M16" s="48">
        <v>25577</v>
      </c>
      <c r="N16" s="47">
        <v>1903231</v>
      </c>
    </row>
    <row r="17" spans="1:14" x14ac:dyDescent="0.2">
      <c r="A17" s="41" t="s">
        <v>49</v>
      </c>
      <c r="B17" s="2">
        <v>211</v>
      </c>
      <c r="C17" s="2" t="s">
        <v>50</v>
      </c>
      <c r="D17" s="2" t="s">
        <v>38</v>
      </c>
      <c r="E17" s="42">
        <v>128</v>
      </c>
      <c r="F17" s="2" t="s">
        <v>52</v>
      </c>
      <c r="G17" s="44">
        <v>6.9</v>
      </c>
      <c r="H17" s="2" t="s">
        <v>40</v>
      </c>
      <c r="I17" s="45">
        <v>20</v>
      </c>
      <c r="J17" s="46">
        <v>128000</v>
      </c>
      <c r="K17" s="47">
        <v>35372.199999999997</v>
      </c>
      <c r="L17" s="48">
        <v>807928</v>
      </c>
      <c r="M17" s="48">
        <v>11005</v>
      </c>
      <c r="N17" s="47">
        <v>818933</v>
      </c>
    </row>
    <row r="18" spans="1:14" x14ac:dyDescent="0.2">
      <c r="A18" s="41" t="s">
        <v>53</v>
      </c>
      <c r="B18" s="2">
        <v>211</v>
      </c>
      <c r="C18" s="2" t="s">
        <v>50</v>
      </c>
      <c r="D18" s="2" t="s">
        <v>38</v>
      </c>
      <c r="E18" s="42">
        <v>22</v>
      </c>
      <c r="F18" s="2" t="s">
        <v>54</v>
      </c>
      <c r="G18" s="44">
        <v>6.9</v>
      </c>
      <c r="H18" s="2" t="s">
        <v>40</v>
      </c>
      <c r="I18" s="45">
        <v>20</v>
      </c>
      <c r="J18" s="46">
        <v>22000</v>
      </c>
      <c r="K18" s="47">
        <v>53962.48</v>
      </c>
      <c r="L18" s="48">
        <v>1232544</v>
      </c>
      <c r="M18" s="48">
        <v>16790</v>
      </c>
      <c r="N18" s="47">
        <v>1249334</v>
      </c>
    </row>
    <row r="19" spans="1:14" x14ac:dyDescent="0.2">
      <c r="A19" s="41"/>
      <c r="B19" s="2"/>
      <c r="C19" s="2"/>
      <c r="D19" s="2"/>
      <c r="E19" s="42"/>
      <c r="F19" s="2"/>
      <c r="G19" s="44"/>
      <c r="H19" s="2"/>
      <c r="I19" s="45"/>
      <c r="J19" s="46"/>
      <c r="K19" s="46"/>
      <c r="L19" s="46"/>
      <c r="M19" s="46"/>
      <c r="N19" s="46"/>
    </row>
    <row r="20" spans="1:14" x14ac:dyDescent="0.2">
      <c r="A20" s="41" t="s">
        <v>49</v>
      </c>
      <c r="B20" s="2">
        <v>221</v>
      </c>
      <c r="C20" s="2" t="s">
        <v>55</v>
      </c>
      <c r="D20" s="2" t="s">
        <v>38</v>
      </c>
      <c r="E20" s="42">
        <v>330</v>
      </c>
      <c r="F20" s="2" t="s">
        <v>56</v>
      </c>
      <c r="G20" s="44">
        <v>7.4</v>
      </c>
      <c r="H20" s="2" t="s">
        <v>57</v>
      </c>
      <c r="I20" s="45">
        <v>20</v>
      </c>
      <c r="J20" s="46">
        <v>330000</v>
      </c>
      <c r="K20" s="49">
        <v>186635.28</v>
      </c>
      <c r="L20" s="46">
        <v>4262890</v>
      </c>
      <c r="M20" s="46">
        <v>62161</v>
      </c>
      <c r="N20" s="50">
        <v>4325051</v>
      </c>
    </row>
    <row r="21" spans="1:14" x14ac:dyDescent="0.2">
      <c r="A21" s="41" t="s">
        <v>49</v>
      </c>
      <c r="B21" s="2">
        <v>221</v>
      </c>
      <c r="C21" s="2" t="s">
        <v>55</v>
      </c>
      <c r="D21" s="2" t="s">
        <v>38</v>
      </c>
      <c r="E21" s="42">
        <v>43</v>
      </c>
      <c r="F21" s="2" t="s">
        <v>58</v>
      </c>
      <c r="G21" s="44">
        <v>7.4</v>
      </c>
      <c r="H21" s="2" t="s">
        <v>57</v>
      </c>
      <c r="I21" s="45">
        <v>20</v>
      </c>
      <c r="J21" s="46">
        <v>43000</v>
      </c>
      <c r="K21" s="49">
        <v>23928</v>
      </c>
      <c r="L21" s="46">
        <v>546533</v>
      </c>
      <c r="M21" s="51">
        <v>7969</v>
      </c>
      <c r="N21" s="50">
        <v>554502</v>
      </c>
    </row>
    <row r="22" spans="1:14" x14ac:dyDescent="0.2">
      <c r="A22" s="41" t="s">
        <v>49</v>
      </c>
      <c r="B22" s="2">
        <v>221</v>
      </c>
      <c r="C22" s="2" t="s">
        <v>55</v>
      </c>
      <c r="D22" s="2" t="s">
        <v>38</v>
      </c>
      <c r="E22" s="42">
        <v>240</v>
      </c>
      <c r="F22" s="2" t="s">
        <v>59</v>
      </c>
      <c r="G22" s="44">
        <v>7.4</v>
      </c>
      <c r="H22" s="2" t="s">
        <v>57</v>
      </c>
      <c r="I22" s="45">
        <v>12</v>
      </c>
      <c r="J22" s="46">
        <v>240000</v>
      </c>
      <c r="K22" s="49">
        <v>0</v>
      </c>
      <c r="L22" s="46">
        <v>0</v>
      </c>
      <c r="M22" s="46">
        <v>0</v>
      </c>
      <c r="N22" s="50">
        <v>0</v>
      </c>
    </row>
    <row r="23" spans="1:14" x14ac:dyDescent="0.2">
      <c r="A23" s="41" t="s">
        <v>49</v>
      </c>
      <c r="B23" s="2">
        <v>221</v>
      </c>
      <c r="C23" s="2" t="s">
        <v>55</v>
      </c>
      <c r="D23" s="2" t="s">
        <v>38</v>
      </c>
      <c r="E23" s="42">
        <v>55</v>
      </c>
      <c r="F23" s="2" t="s">
        <v>60</v>
      </c>
      <c r="G23" s="44">
        <v>7.4</v>
      </c>
      <c r="H23" s="2" t="s">
        <v>57</v>
      </c>
      <c r="I23" s="45">
        <v>12</v>
      </c>
      <c r="J23" s="46">
        <v>55000</v>
      </c>
      <c r="K23" s="49">
        <v>0</v>
      </c>
      <c r="L23" s="46">
        <v>0</v>
      </c>
      <c r="M23" s="46">
        <v>0</v>
      </c>
      <c r="N23" s="50">
        <v>0</v>
      </c>
    </row>
    <row r="24" spans="1:14" x14ac:dyDescent="0.2">
      <c r="A24" s="41" t="s">
        <v>53</v>
      </c>
      <c r="B24" s="2">
        <v>221</v>
      </c>
      <c r="C24" s="2" t="s">
        <v>55</v>
      </c>
      <c r="D24" s="2" t="s">
        <v>38</v>
      </c>
      <c r="E24" s="42">
        <v>50</v>
      </c>
      <c r="F24" s="2" t="s">
        <v>61</v>
      </c>
      <c r="G24" s="44">
        <v>7.4</v>
      </c>
      <c r="H24" s="2" t="s">
        <v>57</v>
      </c>
      <c r="I24" s="45">
        <v>20</v>
      </c>
      <c r="J24" s="46">
        <v>50000</v>
      </c>
      <c r="K24" s="49">
        <v>127438</v>
      </c>
      <c r="L24" s="46">
        <v>2910779</v>
      </c>
      <c r="M24" s="51">
        <v>42262</v>
      </c>
      <c r="N24" s="50">
        <v>2953041</v>
      </c>
    </row>
    <row r="25" spans="1:14" x14ac:dyDescent="0.2">
      <c r="A25" s="41" t="s">
        <v>62</v>
      </c>
      <c r="B25" s="2">
        <v>225</v>
      </c>
      <c r="C25" s="2" t="s">
        <v>63</v>
      </c>
      <c r="D25" s="2" t="s">
        <v>38</v>
      </c>
      <c r="E25" s="42">
        <v>427</v>
      </c>
      <c r="F25" s="2" t="s">
        <v>64</v>
      </c>
      <c r="G25" s="44">
        <v>7.5</v>
      </c>
      <c r="H25" s="2" t="s">
        <v>65</v>
      </c>
      <c r="I25" s="45">
        <v>24</v>
      </c>
      <c r="J25" s="46">
        <v>427000</v>
      </c>
      <c r="K25" s="46">
        <v>0</v>
      </c>
      <c r="L25" s="46">
        <v>0</v>
      </c>
      <c r="M25" s="46">
        <v>0</v>
      </c>
      <c r="N25" s="46">
        <v>0</v>
      </c>
    </row>
    <row r="26" spans="1:14" x14ac:dyDescent="0.2">
      <c r="A26" s="41" t="s">
        <v>66</v>
      </c>
      <c r="B26" s="2">
        <v>225</v>
      </c>
      <c r="C26" s="2" t="s">
        <v>63</v>
      </c>
      <c r="D26" s="2" t="s">
        <v>38</v>
      </c>
      <c r="E26" s="42">
        <v>36</v>
      </c>
      <c r="F26" s="2" t="s">
        <v>67</v>
      </c>
      <c r="G26" s="44">
        <v>7.5</v>
      </c>
      <c r="H26" s="2" t="s">
        <v>65</v>
      </c>
      <c r="I26" s="45">
        <v>24</v>
      </c>
      <c r="J26" s="46">
        <v>36000</v>
      </c>
      <c r="K26" s="46">
        <v>0</v>
      </c>
      <c r="L26" s="46">
        <v>0</v>
      </c>
      <c r="M26" s="46">
        <v>0</v>
      </c>
      <c r="N26" s="46">
        <v>0</v>
      </c>
    </row>
    <row r="27" spans="1:14" x14ac:dyDescent="0.2">
      <c r="A27" s="41"/>
      <c r="B27" s="2"/>
      <c r="C27" s="2"/>
      <c r="D27" s="2"/>
      <c r="E27" s="42"/>
      <c r="F27" s="2"/>
      <c r="G27" s="44"/>
      <c r="H27" s="2"/>
      <c r="I27" s="45"/>
      <c r="J27" s="46"/>
      <c r="K27" s="46"/>
      <c r="L27" s="46"/>
      <c r="M27" s="46"/>
      <c r="N27" s="46"/>
    </row>
    <row r="28" spans="1:14" x14ac:dyDescent="0.2">
      <c r="A28" s="41" t="s">
        <v>62</v>
      </c>
      <c r="B28" s="2">
        <v>228</v>
      </c>
      <c r="C28" s="2" t="s">
        <v>68</v>
      </c>
      <c r="D28" s="2" t="s">
        <v>38</v>
      </c>
      <c r="E28" s="42">
        <v>433</v>
      </c>
      <c r="F28" s="2" t="s">
        <v>43</v>
      </c>
      <c r="G28" s="44">
        <v>7.5</v>
      </c>
      <c r="H28" s="2" t="s">
        <v>65</v>
      </c>
      <c r="I28" s="45">
        <v>21</v>
      </c>
      <c r="J28" s="46">
        <v>433000</v>
      </c>
      <c r="K28" s="46">
        <v>177528</v>
      </c>
      <c r="L28" s="46">
        <v>4054873</v>
      </c>
      <c r="M28" s="46">
        <v>149309</v>
      </c>
      <c r="N28" s="46">
        <v>4204182</v>
      </c>
    </row>
    <row r="29" spans="1:14" x14ac:dyDescent="0.2">
      <c r="A29" s="41" t="s">
        <v>66</v>
      </c>
      <c r="B29" s="2">
        <v>228</v>
      </c>
      <c r="C29" s="2" t="s">
        <v>68</v>
      </c>
      <c r="D29" s="2" t="s">
        <v>38</v>
      </c>
      <c r="E29" s="42">
        <v>60</v>
      </c>
      <c r="F29" s="2" t="s">
        <v>44</v>
      </c>
      <c r="G29" s="44">
        <v>7.5</v>
      </c>
      <c r="H29" s="2" t="s">
        <v>65</v>
      </c>
      <c r="I29" s="45">
        <v>21</v>
      </c>
      <c r="J29" s="46">
        <v>60000</v>
      </c>
      <c r="K29" s="46">
        <v>145514</v>
      </c>
      <c r="L29" s="46">
        <v>3323649</v>
      </c>
      <c r="M29" s="46">
        <v>122383</v>
      </c>
      <c r="N29" s="46">
        <v>3446032</v>
      </c>
    </row>
    <row r="30" spans="1:14" x14ac:dyDescent="0.2">
      <c r="A30" s="41" t="s">
        <v>69</v>
      </c>
      <c r="B30" s="2">
        <v>236</v>
      </c>
      <c r="C30" s="2" t="s">
        <v>70</v>
      </c>
      <c r="D30" s="2" t="s">
        <v>38</v>
      </c>
      <c r="E30" s="42">
        <v>403</v>
      </c>
      <c r="F30" s="43" t="s">
        <v>71</v>
      </c>
      <c r="G30" s="44">
        <v>7</v>
      </c>
      <c r="H30" s="2" t="s">
        <v>65</v>
      </c>
      <c r="I30" s="45">
        <v>19</v>
      </c>
      <c r="J30" s="46">
        <v>403000</v>
      </c>
      <c r="K30" s="46">
        <v>154235.19</v>
      </c>
      <c r="L30" s="46">
        <v>3522847</v>
      </c>
      <c r="M30" s="46">
        <v>19981</v>
      </c>
      <c r="N30" s="46">
        <v>3542828</v>
      </c>
    </row>
    <row r="31" spans="1:14" x14ac:dyDescent="0.2">
      <c r="A31" s="41" t="s">
        <v>72</v>
      </c>
      <c r="B31" s="2">
        <v>236</v>
      </c>
      <c r="C31" s="2" t="s">
        <v>70</v>
      </c>
      <c r="D31" s="2" t="s">
        <v>38</v>
      </c>
      <c r="E31" s="42">
        <v>35.5</v>
      </c>
      <c r="F31" s="43" t="s">
        <v>73</v>
      </c>
      <c r="G31" s="44">
        <v>6.5</v>
      </c>
      <c r="H31" s="2" t="s">
        <v>65</v>
      </c>
      <c r="I31" s="45">
        <v>20</v>
      </c>
      <c r="J31" s="46">
        <v>35500</v>
      </c>
      <c r="K31" s="46">
        <v>78411.960000000006</v>
      </c>
      <c r="L31" s="46">
        <v>1790988</v>
      </c>
      <c r="M31" s="46">
        <v>0</v>
      </c>
      <c r="N31" s="46">
        <v>1790988</v>
      </c>
    </row>
    <row r="32" spans="1:14" x14ac:dyDescent="0.2">
      <c r="A32" s="41"/>
      <c r="B32" s="2"/>
      <c r="C32" s="2"/>
      <c r="D32" s="2"/>
      <c r="E32" s="42"/>
      <c r="F32" s="2"/>
      <c r="G32" s="44"/>
      <c r="H32" s="2"/>
      <c r="I32" s="45"/>
      <c r="J32" s="46"/>
      <c r="K32" s="46"/>
      <c r="L32" s="46"/>
      <c r="M32" s="46"/>
      <c r="N32" s="46"/>
    </row>
    <row r="33" spans="1:14" x14ac:dyDescent="0.2">
      <c r="A33" s="41" t="s">
        <v>49</v>
      </c>
      <c r="B33" s="2">
        <v>245</v>
      </c>
      <c r="C33" s="2" t="s">
        <v>74</v>
      </c>
      <c r="D33" s="2" t="s">
        <v>38</v>
      </c>
      <c r="E33" s="42">
        <v>800</v>
      </c>
      <c r="F33" s="2" t="s">
        <v>75</v>
      </c>
      <c r="G33" s="44">
        <v>7</v>
      </c>
      <c r="H33" s="2" t="s">
        <v>57</v>
      </c>
      <c r="I33" s="44">
        <v>19.75</v>
      </c>
      <c r="J33" s="46">
        <v>800000</v>
      </c>
      <c r="K33" s="49">
        <v>204377.82</v>
      </c>
      <c r="L33" s="46">
        <v>4668143</v>
      </c>
      <c r="M33" s="46">
        <v>64481</v>
      </c>
      <c r="N33" s="50">
        <v>4732624</v>
      </c>
    </row>
    <row r="34" spans="1:14" x14ac:dyDescent="0.2">
      <c r="A34" s="41" t="s">
        <v>49</v>
      </c>
      <c r="B34" s="2">
        <v>245</v>
      </c>
      <c r="C34" s="2" t="s">
        <v>74</v>
      </c>
      <c r="D34" s="2" t="s">
        <v>38</v>
      </c>
      <c r="E34" s="42">
        <v>95</v>
      </c>
      <c r="F34" s="2" t="s">
        <v>76</v>
      </c>
      <c r="G34" s="44">
        <v>7</v>
      </c>
      <c r="H34" s="2" t="s">
        <v>57</v>
      </c>
      <c r="I34" s="44">
        <v>19.75</v>
      </c>
      <c r="J34" s="46">
        <v>95000</v>
      </c>
      <c r="K34" s="49">
        <v>24813</v>
      </c>
      <c r="L34" s="46">
        <v>566748</v>
      </c>
      <c r="M34" s="46">
        <v>7828</v>
      </c>
      <c r="N34" s="50">
        <v>574576</v>
      </c>
    </row>
    <row r="35" spans="1:14" x14ac:dyDescent="0.2">
      <c r="A35" s="41" t="s">
        <v>77</v>
      </c>
      <c r="B35" s="2">
        <v>245</v>
      </c>
      <c r="C35" s="2" t="s">
        <v>74</v>
      </c>
      <c r="D35" s="2" t="s">
        <v>38</v>
      </c>
      <c r="E35" s="42">
        <v>90</v>
      </c>
      <c r="F35" s="2" t="s">
        <v>78</v>
      </c>
      <c r="G35" s="44">
        <v>7</v>
      </c>
      <c r="H35" s="2" t="s">
        <v>57</v>
      </c>
      <c r="I35" s="44">
        <v>19.75</v>
      </c>
      <c r="J35" s="46">
        <v>90000</v>
      </c>
      <c r="K35" s="49">
        <v>165756.29999999999</v>
      </c>
      <c r="L35" s="46">
        <v>3785998</v>
      </c>
      <c r="M35" s="46">
        <v>52301</v>
      </c>
      <c r="N35" s="50">
        <v>3838299</v>
      </c>
    </row>
    <row r="36" spans="1:14" x14ac:dyDescent="0.2">
      <c r="A36" s="41" t="s">
        <v>49</v>
      </c>
      <c r="B36" s="2">
        <v>247</v>
      </c>
      <c r="C36" s="2" t="s">
        <v>79</v>
      </c>
      <c r="D36" s="2" t="s">
        <v>38</v>
      </c>
      <c r="E36" s="42">
        <v>470</v>
      </c>
      <c r="F36" s="2" t="s">
        <v>80</v>
      </c>
      <c r="G36" s="44">
        <v>6.3</v>
      </c>
      <c r="H36" s="2" t="s">
        <v>57</v>
      </c>
      <c r="I36" s="44">
        <v>25</v>
      </c>
      <c r="J36" s="46">
        <v>470000</v>
      </c>
      <c r="K36" s="49">
        <v>129737.24</v>
      </c>
      <c r="L36" s="46">
        <v>2963296</v>
      </c>
      <c r="M36" s="46">
        <v>6041</v>
      </c>
      <c r="N36" s="46">
        <v>2969337</v>
      </c>
    </row>
    <row r="37" spans="1:14" x14ac:dyDescent="0.2">
      <c r="A37" s="41" t="s">
        <v>49</v>
      </c>
      <c r="B37" s="2">
        <v>247</v>
      </c>
      <c r="C37" s="2" t="s">
        <v>79</v>
      </c>
      <c r="D37" s="2" t="s">
        <v>38</v>
      </c>
      <c r="E37" s="42">
        <v>25</v>
      </c>
      <c r="F37" s="2" t="s">
        <v>81</v>
      </c>
      <c r="G37" s="44">
        <v>6.3</v>
      </c>
      <c r="H37" s="2" t="s">
        <v>57</v>
      </c>
      <c r="I37" s="44">
        <v>25</v>
      </c>
      <c r="J37" s="46">
        <v>25000</v>
      </c>
      <c r="K37" s="49">
        <v>6383.7</v>
      </c>
      <c r="L37" s="46">
        <v>145808</v>
      </c>
      <c r="M37" s="46">
        <v>297</v>
      </c>
      <c r="N37" s="46">
        <v>146105</v>
      </c>
    </row>
    <row r="38" spans="1:14" x14ac:dyDescent="0.2">
      <c r="A38" s="41" t="s">
        <v>53</v>
      </c>
      <c r="B38" s="2">
        <v>247</v>
      </c>
      <c r="C38" s="2" t="s">
        <v>79</v>
      </c>
      <c r="D38" s="2" t="s">
        <v>38</v>
      </c>
      <c r="E38" s="42">
        <v>27</v>
      </c>
      <c r="F38" s="2" t="s">
        <v>82</v>
      </c>
      <c r="G38" s="44">
        <v>7.3</v>
      </c>
      <c r="H38" s="2" t="s">
        <v>57</v>
      </c>
      <c r="I38" s="44">
        <v>25</v>
      </c>
      <c r="J38" s="46">
        <v>27000</v>
      </c>
      <c r="K38" s="46">
        <v>62899.199999999997</v>
      </c>
      <c r="L38" s="46">
        <v>1436665</v>
      </c>
      <c r="M38" s="46">
        <v>2935</v>
      </c>
      <c r="N38" s="46">
        <v>1439600</v>
      </c>
    </row>
    <row r="39" spans="1:14" x14ac:dyDescent="0.2">
      <c r="A39" s="41" t="s">
        <v>83</v>
      </c>
      <c r="B39" s="2">
        <v>262</v>
      </c>
      <c r="C39" s="2" t="s">
        <v>84</v>
      </c>
      <c r="D39" s="2" t="s">
        <v>38</v>
      </c>
      <c r="E39" s="42">
        <v>405</v>
      </c>
      <c r="F39" s="2" t="s">
        <v>85</v>
      </c>
      <c r="G39" s="44">
        <v>5.75</v>
      </c>
      <c r="H39" s="2" t="s">
        <v>40</v>
      </c>
      <c r="I39" s="44">
        <v>6</v>
      </c>
      <c r="J39" s="46">
        <v>405000</v>
      </c>
      <c r="K39" s="46">
        <v>0</v>
      </c>
      <c r="L39" s="46">
        <v>0</v>
      </c>
      <c r="M39" s="46">
        <v>0</v>
      </c>
      <c r="N39" s="46">
        <v>0</v>
      </c>
    </row>
    <row r="40" spans="1:14" x14ac:dyDescent="0.2">
      <c r="A40" s="41" t="s">
        <v>83</v>
      </c>
      <c r="B40" s="2">
        <v>262</v>
      </c>
      <c r="C40" s="2" t="s">
        <v>84</v>
      </c>
      <c r="D40" s="2" t="s">
        <v>38</v>
      </c>
      <c r="E40" s="42">
        <v>104</v>
      </c>
      <c r="F40" s="2" t="s">
        <v>86</v>
      </c>
      <c r="G40" s="44">
        <v>5.75</v>
      </c>
      <c r="H40" s="2" t="s">
        <v>40</v>
      </c>
      <c r="I40" s="44">
        <v>6</v>
      </c>
      <c r="J40" s="46">
        <v>104000</v>
      </c>
      <c r="K40" s="46">
        <v>0</v>
      </c>
      <c r="L40" s="46">
        <v>0</v>
      </c>
      <c r="M40" s="46">
        <v>0</v>
      </c>
      <c r="N40" s="46">
        <v>0</v>
      </c>
    </row>
    <row r="41" spans="1:14" x14ac:dyDescent="0.2">
      <c r="A41" s="41" t="s">
        <v>83</v>
      </c>
      <c r="B41" s="2">
        <v>262</v>
      </c>
      <c r="C41" s="2" t="s">
        <v>84</v>
      </c>
      <c r="D41" s="2" t="s">
        <v>38</v>
      </c>
      <c r="E41" s="42">
        <v>465</v>
      </c>
      <c r="F41" s="2" t="s">
        <v>87</v>
      </c>
      <c r="G41" s="44">
        <v>6.5</v>
      </c>
      <c r="H41" s="2" t="s">
        <v>40</v>
      </c>
      <c r="I41" s="44">
        <v>20</v>
      </c>
      <c r="J41" s="46">
        <v>465000</v>
      </c>
      <c r="K41" s="46">
        <v>15238</v>
      </c>
      <c r="L41" s="46">
        <v>348047</v>
      </c>
      <c r="M41" s="46">
        <v>5463</v>
      </c>
      <c r="N41" s="46">
        <v>353510</v>
      </c>
    </row>
    <row r="42" spans="1:14" x14ac:dyDescent="0.2">
      <c r="A42" s="41" t="s">
        <v>83</v>
      </c>
      <c r="B42" s="2">
        <v>262</v>
      </c>
      <c r="C42" s="2" t="s">
        <v>84</v>
      </c>
      <c r="D42" s="2" t="s">
        <v>38</v>
      </c>
      <c r="E42" s="42">
        <v>121</v>
      </c>
      <c r="F42" s="2" t="s">
        <v>88</v>
      </c>
      <c r="G42" s="44">
        <v>6.5</v>
      </c>
      <c r="H42" s="2" t="s">
        <v>40</v>
      </c>
      <c r="I42" s="44">
        <v>20</v>
      </c>
      <c r="J42" s="46">
        <v>121000</v>
      </c>
      <c r="K42" s="46">
        <v>3047.6</v>
      </c>
      <c r="L42" s="46">
        <v>69609</v>
      </c>
      <c r="M42" s="46">
        <v>1093</v>
      </c>
      <c r="N42" s="46">
        <v>70702</v>
      </c>
    </row>
    <row r="43" spans="1:14" x14ac:dyDescent="0.2">
      <c r="A43" s="41" t="s">
        <v>89</v>
      </c>
      <c r="B43" s="2">
        <v>262</v>
      </c>
      <c r="C43" s="2" t="s">
        <v>84</v>
      </c>
      <c r="D43" s="2" t="s">
        <v>38</v>
      </c>
      <c r="E43" s="42">
        <v>35</v>
      </c>
      <c r="F43" s="2" t="s">
        <v>90</v>
      </c>
      <c r="G43" s="44">
        <v>6.5</v>
      </c>
      <c r="H43" s="2" t="s">
        <v>40</v>
      </c>
      <c r="I43" s="44">
        <v>20</v>
      </c>
      <c r="J43" s="46">
        <v>35000</v>
      </c>
      <c r="K43" s="46">
        <v>71080.600000000006</v>
      </c>
      <c r="L43" s="46">
        <v>1623534</v>
      </c>
      <c r="M43" s="46">
        <v>25483</v>
      </c>
      <c r="N43" s="46">
        <v>1649017</v>
      </c>
    </row>
    <row r="44" spans="1:14" x14ac:dyDescent="0.2">
      <c r="A44" s="41"/>
      <c r="B44" s="2"/>
      <c r="C44" s="2"/>
      <c r="D44" s="2"/>
      <c r="E44" s="42"/>
      <c r="F44" s="2"/>
      <c r="G44" s="44"/>
      <c r="H44" s="2"/>
      <c r="I44" s="44"/>
      <c r="J44" s="46"/>
      <c r="K44" s="46"/>
      <c r="L44" s="46"/>
      <c r="M44" s="46"/>
      <c r="N44" s="46"/>
    </row>
    <row r="45" spans="1:14" x14ac:dyDescent="0.2">
      <c r="A45" s="41" t="s">
        <v>62</v>
      </c>
      <c r="B45" s="2">
        <v>270</v>
      </c>
      <c r="C45" s="2" t="s">
        <v>91</v>
      </c>
      <c r="D45" s="2" t="s">
        <v>38</v>
      </c>
      <c r="E45" s="42">
        <v>450</v>
      </c>
      <c r="F45" s="2" t="s">
        <v>46</v>
      </c>
      <c r="G45" s="44">
        <v>7</v>
      </c>
      <c r="H45" s="2" t="s">
        <v>65</v>
      </c>
      <c r="I45" s="44">
        <v>21</v>
      </c>
      <c r="J45" s="46">
        <v>450000</v>
      </c>
      <c r="K45" s="46">
        <v>192628</v>
      </c>
      <c r="L45" s="46">
        <v>4399768</v>
      </c>
      <c r="M45" s="46">
        <v>151388</v>
      </c>
      <c r="N45" s="46">
        <v>4551156</v>
      </c>
    </row>
    <row r="46" spans="1:14" x14ac:dyDescent="0.2">
      <c r="A46" s="41" t="s">
        <v>66</v>
      </c>
      <c r="B46" s="2">
        <v>270</v>
      </c>
      <c r="C46" s="2" t="s">
        <v>91</v>
      </c>
      <c r="D46" s="2" t="s">
        <v>38</v>
      </c>
      <c r="E46" s="42">
        <v>80</v>
      </c>
      <c r="F46" s="2" t="s">
        <v>48</v>
      </c>
      <c r="G46" s="44">
        <v>7</v>
      </c>
      <c r="H46" s="2" t="s">
        <v>65</v>
      </c>
      <c r="I46" s="44">
        <v>21</v>
      </c>
      <c r="J46" s="46">
        <v>80000</v>
      </c>
      <c r="K46" s="46">
        <v>168388</v>
      </c>
      <c r="L46" s="46">
        <v>3846108</v>
      </c>
      <c r="M46" s="46">
        <v>132337</v>
      </c>
      <c r="N46" s="46">
        <v>3978445</v>
      </c>
    </row>
    <row r="47" spans="1:14" x14ac:dyDescent="0.2">
      <c r="A47" s="41" t="s">
        <v>92</v>
      </c>
      <c r="B47" s="2">
        <v>271</v>
      </c>
      <c r="C47" s="2" t="s">
        <v>93</v>
      </c>
      <c r="D47" s="2" t="s">
        <v>38</v>
      </c>
      <c r="E47" s="42">
        <v>185</v>
      </c>
      <c r="F47" s="2" t="s">
        <v>94</v>
      </c>
      <c r="G47" s="44">
        <v>5.5</v>
      </c>
      <c r="H47" s="2" t="s">
        <v>57</v>
      </c>
      <c r="I47" s="44">
        <v>5</v>
      </c>
      <c r="J47" s="46">
        <v>185000</v>
      </c>
      <c r="K47" s="46">
        <v>0</v>
      </c>
      <c r="L47" s="46">
        <v>0</v>
      </c>
      <c r="M47" s="46">
        <v>0</v>
      </c>
      <c r="N47" s="46">
        <v>0</v>
      </c>
    </row>
    <row r="48" spans="1:14" x14ac:dyDescent="0.2">
      <c r="A48" s="41" t="s">
        <v>92</v>
      </c>
      <c r="B48" s="2">
        <v>271</v>
      </c>
      <c r="C48" s="2" t="s">
        <v>93</v>
      </c>
      <c r="D48" s="2" t="s">
        <v>38</v>
      </c>
      <c r="E48" s="42">
        <v>47</v>
      </c>
      <c r="F48" s="2" t="s">
        <v>56</v>
      </c>
      <c r="G48" s="44">
        <v>5.5</v>
      </c>
      <c r="H48" s="2" t="s">
        <v>57</v>
      </c>
      <c r="I48" s="44">
        <v>5</v>
      </c>
      <c r="J48" s="46">
        <v>47000</v>
      </c>
      <c r="K48" s="46">
        <v>0</v>
      </c>
      <c r="L48" s="46">
        <v>0</v>
      </c>
      <c r="M48" s="46">
        <v>0</v>
      </c>
      <c r="N48" s="46">
        <v>0</v>
      </c>
    </row>
    <row r="49" spans="1:14" x14ac:dyDescent="0.2">
      <c r="A49" s="41" t="s">
        <v>92</v>
      </c>
      <c r="B49" s="2">
        <v>271</v>
      </c>
      <c r="C49" s="2" t="s">
        <v>93</v>
      </c>
      <c r="D49" s="2" t="s">
        <v>38</v>
      </c>
      <c r="E49" s="42">
        <v>795</v>
      </c>
      <c r="F49" s="2" t="s">
        <v>95</v>
      </c>
      <c r="G49" s="44">
        <v>6.5</v>
      </c>
      <c r="H49" s="2" t="s">
        <v>57</v>
      </c>
      <c r="I49" s="44">
        <v>22.25</v>
      </c>
      <c r="J49" s="46">
        <v>795000</v>
      </c>
      <c r="K49" s="46">
        <v>243155.27</v>
      </c>
      <c r="L49" s="46">
        <v>5553849</v>
      </c>
      <c r="M49" s="46">
        <v>38020</v>
      </c>
      <c r="N49" s="46">
        <v>5591869</v>
      </c>
    </row>
    <row r="50" spans="1:14" x14ac:dyDescent="0.2">
      <c r="A50" s="41" t="s">
        <v>92</v>
      </c>
      <c r="B50" s="2">
        <v>271</v>
      </c>
      <c r="C50" s="2" t="s">
        <v>93</v>
      </c>
      <c r="D50" s="2" t="s">
        <v>38</v>
      </c>
      <c r="E50" s="42">
        <v>203</v>
      </c>
      <c r="F50" s="2" t="s">
        <v>96</v>
      </c>
      <c r="G50" s="44">
        <v>6.5</v>
      </c>
      <c r="H50" s="2" t="s">
        <v>57</v>
      </c>
      <c r="I50" s="44">
        <v>22.25</v>
      </c>
      <c r="J50" s="46">
        <v>203000</v>
      </c>
      <c r="K50" s="46">
        <v>61085.33</v>
      </c>
      <c r="L50" s="46">
        <v>1395235</v>
      </c>
      <c r="M50" s="46">
        <v>9551</v>
      </c>
      <c r="N50" s="46">
        <v>1404786</v>
      </c>
    </row>
    <row r="51" spans="1:14" x14ac:dyDescent="0.2">
      <c r="A51" s="41" t="s">
        <v>97</v>
      </c>
      <c r="B51" s="2">
        <v>271</v>
      </c>
      <c r="C51" s="2" t="s">
        <v>93</v>
      </c>
      <c r="D51" s="2" t="s">
        <v>38</v>
      </c>
      <c r="E51" s="42">
        <v>90</v>
      </c>
      <c r="F51" s="2" t="s">
        <v>75</v>
      </c>
      <c r="G51" s="44">
        <v>6.5</v>
      </c>
      <c r="H51" s="2" t="s">
        <v>57</v>
      </c>
      <c r="I51" s="44">
        <v>22.25</v>
      </c>
      <c r="J51" s="46">
        <v>90000</v>
      </c>
      <c r="K51" s="46">
        <v>182778.71</v>
      </c>
      <c r="L51" s="46">
        <v>4174803</v>
      </c>
      <c r="M51" s="46">
        <v>28579</v>
      </c>
      <c r="N51" s="46">
        <v>4203382</v>
      </c>
    </row>
    <row r="52" spans="1:14" x14ac:dyDescent="0.2">
      <c r="A52" s="41"/>
      <c r="B52" s="2"/>
      <c r="C52" s="2"/>
      <c r="D52" s="2"/>
      <c r="E52" s="42"/>
      <c r="F52" s="2"/>
      <c r="G52" s="44"/>
      <c r="H52" s="2"/>
      <c r="I52" s="44"/>
      <c r="J52" s="46"/>
      <c r="K52" s="46"/>
      <c r="L52" s="46"/>
      <c r="M52" s="46"/>
      <c r="N52" s="46"/>
    </row>
    <row r="53" spans="1:14" x14ac:dyDescent="0.2">
      <c r="A53" s="41" t="s">
        <v>92</v>
      </c>
      <c r="B53" s="2">
        <v>282</v>
      </c>
      <c r="C53" s="2" t="s">
        <v>98</v>
      </c>
      <c r="D53" s="2" t="s">
        <v>38</v>
      </c>
      <c r="E53" s="42">
        <v>280</v>
      </c>
      <c r="F53" s="2" t="s">
        <v>99</v>
      </c>
      <c r="G53" s="44">
        <v>5</v>
      </c>
      <c r="H53" s="2" t="s">
        <v>57</v>
      </c>
      <c r="I53" s="44">
        <v>5</v>
      </c>
      <c r="J53" s="46">
        <v>280000</v>
      </c>
      <c r="K53" s="46">
        <v>0</v>
      </c>
      <c r="L53" s="46">
        <v>0</v>
      </c>
      <c r="M53" s="46">
        <v>0</v>
      </c>
      <c r="N53" s="46">
        <v>0</v>
      </c>
    </row>
    <row r="54" spans="1:14" x14ac:dyDescent="0.2">
      <c r="A54" s="41" t="s">
        <v>92</v>
      </c>
      <c r="B54" s="2">
        <v>282</v>
      </c>
      <c r="C54" s="2" t="s">
        <v>98</v>
      </c>
      <c r="D54" s="2" t="s">
        <v>38</v>
      </c>
      <c r="E54" s="42">
        <v>73</v>
      </c>
      <c r="F54" s="2" t="s">
        <v>58</v>
      </c>
      <c r="G54" s="44">
        <v>5</v>
      </c>
      <c r="H54" s="2" t="s">
        <v>57</v>
      </c>
      <c r="I54" s="44">
        <v>5</v>
      </c>
      <c r="J54" s="46">
        <v>73000</v>
      </c>
      <c r="K54" s="46">
        <v>0</v>
      </c>
      <c r="L54" s="46">
        <v>0</v>
      </c>
      <c r="M54" s="46">
        <v>0</v>
      </c>
      <c r="N54" s="46">
        <v>0</v>
      </c>
    </row>
    <row r="55" spans="1:14" x14ac:dyDescent="0.2">
      <c r="A55" s="41" t="s">
        <v>92</v>
      </c>
      <c r="B55" s="2">
        <v>282</v>
      </c>
      <c r="C55" s="2" t="s">
        <v>98</v>
      </c>
      <c r="D55" s="2" t="s">
        <v>38</v>
      </c>
      <c r="E55" s="42">
        <v>1090</v>
      </c>
      <c r="F55" s="2" t="s">
        <v>100</v>
      </c>
      <c r="G55" s="44">
        <v>6</v>
      </c>
      <c r="H55" s="2" t="s">
        <v>57</v>
      </c>
      <c r="I55" s="44">
        <v>25</v>
      </c>
      <c r="J55" s="46">
        <v>1090000</v>
      </c>
      <c r="K55" s="46">
        <v>334633.3</v>
      </c>
      <c r="L55" s="46">
        <v>7643276</v>
      </c>
      <c r="M55" s="46">
        <v>11142</v>
      </c>
      <c r="N55" s="46">
        <v>7654418</v>
      </c>
    </row>
    <row r="56" spans="1:14" x14ac:dyDescent="0.2">
      <c r="A56" s="41" t="s">
        <v>92</v>
      </c>
      <c r="B56" s="2">
        <v>282</v>
      </c>
      <c r="C56" s="2" t="s">
        <v>98</v>
      </c>
      <c r="D56" s="2" t="s">
        <v>38</v>
      </c>
      <c r="E56" s="42">
        <v>274</v>
      </c>
      <c r="F56" s="2" t="s">
        <v>101</v>
      </c>
      <c r="G56" s="44">
        <v>6</v>
      </c>
      <c r="H56" s="2" t="s">
        <v>57</v>
      </c>
      <c r="I56" s="44">
        <v>25</v>
      </c>
      <c r="J56" s="46">
        <v>274000</v>
      </c>
      <c r="K56" s="46">
        <v>82943.31</v>
      </c>
      <c r="L56" s="46">
        <v>1894487</v>
      </c>
      <c r="M56" s="46">
        <v>2763</v>
      </c>
      <c r="N56" s="46">
        <v>1897250</v>
      </c>
    </row>
    <row r="57" spans="1:14" x14ac:dyDescent="0.2">
      <c r="A57" s="41" t="s">
        <v>102</v>
      </c>
      <c r="B57" s="2">
        <v>282</v>
      </c>
      <c r="C57" s="2" t="s">
        <v>98</v>
      </c>
      <c r="D57" s="2" t="s">
        <v>38</v>
      </c>
      <c r="E57" s="42">
        <v>197</v>
      </c>
      <c r="F57" s="2" t="s">
        <v>76</v>
      </c>
      <c r="G57" s="44">
        <v>6</v>
      </c>
      <c r="H57" s="2" t="s">
        <v>57</v>
      </c>
      <c r="I57" s="44">
        <v>25</v>
      </c>
      <c r="J57" s="46">
        <v>197000</v>
      </c>
      <c r="K57" s="46">
        <v>373964.82</v>
      </c>
      <c r="L57" s="46">
        <v>8541637</v>
      </c>
      <c r="M57" s="46">
        <v>12452</v>
      </c>
      <c r="N57" s="46">
        <v>8554089</v>
      </c>
    </row>
    <row r="58" spans="1:14" x14ac:dyDescent="0.2">
      <c r="A58" s="41" t="s">
        <v>103</v>
      </c>
      <c r="B58" s="2">
        <v>283</v>
      </c>
      <c r="C58" s="2" t="s">
        <v>104</v>
      </c>
      <c r="D58" s="2" t="s">
        <v>38</v>
      </c>
      <c r="E58" s="42">
        <v>438</v>
      </c>
      <c r="F58" s="43" t="s">
        <v>105</v>
      </c>
      <c r="G58" s="44">
        <v>6</v>
      </c>
      <c r="H58" s="2" t="s">
        <v>65</v>
      </c>
      <c r="I58" s="44">
        <v>22</v>
      </c>
      <c r="J58" s="46">
        <v>438000</v>
      </c>
      <c r="K58" s="46">
        <v>273042.19</v>
      </c>
      <c r="L58" s="46">
        <v>6236488</v>
      </c>
      <c r="M58" s="46">
        <v>30391</v>
      </c>
      <c r="N58" s="46">
        <v>6266879</v>
      </c>
    </row>
    <row r="59" spans="1:14" x14ac:dyDescent="0.2">
      <c r="A59" s="41" t="s">
        <v>106</v>
      </c>
      <c r="B59" s="2">
        <v>283</v>
      </c>
      <c r="C59" s="2" t="s">
        <v>104</v>
      </c>
      <c r="D59" s="2" t="s">
        <v>38</v>
      </c>
      <c r="E59" s="42">
        <v>122.8</v>
      </c>
      <c r="F59" s="2" t="s">
        <v>107</v>
      </c>
      <c r="G59" s="44">
        <v>6</v>
      </c>
      <c r="H59" s="2" t="s">
        <v>65</v>
      </c>
      <c r="I59" s="44">
        <v>22.5</v>
      </c>
      <c r="J59" s="46">
        <v>122800</v>
      </c>
      <c r="K59" s="46">
        <v>234246.96</v>
      </c>
      <c r="L59" s="46">
        <v>5350376</v>
      </c>
      <c r="M59" s="46">
        <v>0</v>
      </c>
      <c r="N59" s="46">
        <v>5350376</v>
      </c>
    </row>
    <row r="60" spans="1:14" x14ac:dyDescent="0.2">
      <c r="A60" s="41"/>
      <c r="B60" s="2"/>
      <c r="C60" s="2"/>
      <c r="D60" s="2"/>
      <c r="E60" s="42"/>
      <c r="F60" s="2"/>
      <c r="G60" s="44"/>
      <c r="H60" s="2"/>
      <c r="I60" s="44"/>
      <c r="J60" s="46"/>
      <c r="K60" s="46"/>
      <c r="L60" s="46"/>
      <c r="M60" s="46"/>
      <c r="N60" s="46"/>
    </row>
    <row r="61" spans="1:14" x14ac:dyDescent="0.2">
      <c r="A61" s="41" t="s">
        <v>49</v>
      </c>
      <c r="B61" s="2">
        <v>294</v>
      </c>
      <c r="C61" s="52" t="s">
        <v>108</v>
      </c>
      <c r="D61" s="2" t="s">
        <v>38</v>
      </c>
      <c r="E61" s="42">
        <v>400</v>
      </c>
      <c r="F61" s="2" t="s">
        <v>109</v>
      </c>
      <c r="G61" s="44">
        <v>6.25</v>
      </c>
      <c r="H61" s="2" t="s">
        <v>57</v>
      </c>
      <c r="I61" s="44">
        <v>20.83</v>
      </c>
      <c r="J61" s="46">
        <v>400000</v>
      </c>
      <c r="K61" s="51">
        <v>121356.87</v>
      </c>
      <c r="L61" s="46">
        <v>2771882</v>
      </c>
      <c r="M61" s="53">
        <v>5139</v>
      </c>
      <c r="N61" s="53">
        <v>2777021</v>
      </c>
    </row>
    <row r="62" spans="1:14" x14ac:dyDescent="0.2">
      <c r="A62" s="41" t="s">
        <v>49</v>
      </c>
      <c r="B62" s="2">
        <v>294</v>
      </c>
      <c r="C62" s="52" t="s">
        <v>108</v>
      </c>
      <c r="D62" s="2" t="s">
        <v>38</v>
      </c>
      <c r="E62" s="42">
        <v>69</v>
      </c>
      <c r="F62" s="2" t="s">
        <v>110</v>
      </c>
      <c r="G62" s="44">
        <v>6.25</v>
      </c>
      <c r="H62" s="2" t="s">
        <v>57</v>
      </c>
      <c r="I62" s="44">
        <v>20.83</v>
      </c>
      <c r="J62" s="46">
        <v>69000</v>
      </c>
      <c r="K62" s="51">
        <v>20804.03</v>
      </c>
      <c r="L62" s="46">
        <v>475180</v>
      </c>
      <c r="M62" s="51">
        <v>881</v>
      </c>
      <c r="N62" s="53">
        <v>476061</v>
      </c>
    </row>
    <row r="63" spans="1:14" x14ac:dyDescent="0.2">
      <c r="A63" s="41" t="s">
        <v>53</v>
      </c>
      <c r="B63" s="2">
        <v>294</v>
      </c>
      <c r="C63" s="52" t="s">
        <v>108</v>
      </c>
      <c r="D63" s="2" t="s">
        <v>38</v>
      </c>
      <c r="E63" s="42">
        <v>31.8</v>
      </c>
      <c r="F63" s="2" t="s">
        <v>111</v>
      </c>
      <c r="G63" s="44">
        <v>6.75</v>
      </c>
      <c r="H63" s="2" t="s">
        <v>57</v>
      </c>
      <c r="I63" s="44">
        <v>20.83</v>
      </c>
      <c r="J63" s="46">
        <v>31800</v>
      </c>
      <c r="K63" s="46">
        <v>65080.29</v>
      </c>
      <c r="L63" s="46">
        <v>1486483</v>
      </c>
      <c r="M63" s="46">
        <v>3240</v>
      </c>
      <c r="N63" s="46">
        <v>1489723</v>
      </c>
    </row>
    <row r="64" spans="1:14" x14ac:dyDescent="0.2">
      <c r="A64" s="41" t="s">
        <v>112</v>
      </c>
      <c r="B64" s="2">
        <v>300</v>
      </c>
      <c r="C64" s="2" t="s">
        <v>113</v>
      </c>
      <c r="D64" s="2" t="s">
        <v>38</v>
      </c>
      <c r="E64" s="42">
        <v>275</v>
      </c>
      <c r="F64" s="2" t="s">
        <v>114</v>
      </c>
      <c r="G64" s="44">
        <v>6.2</v>
      </c>
      <c r="H64" s="2" t="s">
        <v>65</v>
      </c>
      <c r="I64" s="44">
        <v>22.75</v>
      </c>
      <c r="J64" s="46">
        <v>275000</v>
      </c>
      <c r="K64" s="46">
        <v>155004</v>
      </c>
      <c r="L64" s="46">
        <v>3540408</v>
      </c>
      <c r="M64" s="46">
        <v>5338</v>
      </c>
      <c r="N64" s="46">
        <v>3545746</v>
      </c>
    </row>
    <row r="65" spans="1:15" x14ac:dyDescent="0.2">
      <c r="A65" s="41" t="s">
        <v>112</v>
      </c>
      <c r="B65" s="2">
        <v>300</v>
      </c>
      <c r="C65" s="52" t="s">
        <v>113</v>
      </c>
      <c r="D65" s="2" t="s">
        <v>38</v>
      </c>
      <c r="E65" s="42">
        <v>74</v>
      </c>
      <c r="F65" s="2" t="s">
        <v>115</v>
      </c>
      <c r="G65" s="44">
        <v>6.2</v>
      </c>
      <c r="H65" s="2" t="s">
        <v>65</v>
      </c>
      <c r="I65" s="44">
        <v>22.75</v>
      </c>
      <c r="J65" s="46">
        <v>74000</v>
      </c>
      <c r="K65" s="46">
        <v>33658</v>
      </c>
      <c r="L65" s="46">
        <v>768774</v>
      </c>
      <c r="M65" s="46">
        <v>1160</v>
      </c>
      <c r="N65" s="46">
        <v>769934</v>
      </c>
    </row>
    <row r="66" spans="1:15" x14ac:dyDescent="0.2">
      <c r="A66" s="41" t="s">
        <v>116</v>
      </c>
      <c r="B66" s="2">
        <v>300</v>
      </c>
      <c r="C66" s="52" t="s">
        <v>113</v>
      </c>
      <c r="D66" s="2" t="s">
        <v>38</v>
      </c>
      <c r="E66" s="42">
        <v>70</v>
      </c>
      <c r="F66" s="2" t="s">
        <v>117</v>
      </c>
      <c r="G66" s="44">
        <v>6.2</v>
      </c>
      <c r="H66" s="2" t="s">
        <v>65</v>
      </c>
      <c r="I66" s="44">
        <v>22.75</v>
      </c>
      <c r="J66" s="46">
        <v>70000</v>
      </c>
      <c r="K66" s="46">
        <v>70000</v>
      </c>
      <c r="L66" s="46">
        <v>1598853</v>
      </c>
      <c r="M66" s="46">
        <v>1412551</v>
      </c>
      <c r="N66" s="7">
        <v>3011404</v>
      </c>
    </row>
    <row r="67" spans="1:15" x14ac:dyDescent="0.2">
      <c r="A67" s="41"/>
      <c r="D67" s="2"/>
      <c r="E67" s="42"/>
      <c r="F67" s="2"/>
      <c r="G67" s="44"/>
      <c r="H67" s="2"/>
      <c r="I67" s="44"/>
      <c r="J67" s="46"/>
      <c r="K67" s="46"/>
      <c r="L67" s="46"/>
      <c r="M67" s="46"/>
      <c r="N67" s="46"/>
    </row>
    <row r="68" spans="1:15" x14ac:dyDescent="0.2">
      <c r="A68" s="41" t="s">
        <v>62</v>
      </c>
      <c r="B68" s="3">
        <v>319</v>
      </c>
      <c r="C68" s="3" t="s">
        <v>118</v>
      </c>
      <c r="D68" s="2" t="s">
        <v>38</v>
      </c>
      <c r="E68" s="42">
        <v>950</v>
      </c>
      <c r="F68" s="2" t="s">
        <v>71</v>
      </c>
      <c r="G68" s="44">
        <v>6</v>
      </c>
      <c r="H68" s="2" t="s">
        <v>65</v>
      </c>
      <c r="I68" s="44">
        <v>22</v>
      </c>
      <c r="J68" s="46">
        <v>950000</v>
      </c>
      <c r="K68" s="46">
        <v>503445</v>
      </c>
      <c r="L68" s="46">
        <v>11499061</v>
      </c>
      <c r="M68" s="46">
        <v>168736</v>
      </c>
      <c r="N68" s="46">
        <v>11667797</v>
      </c>
    </row>
    <row r="69" spans="1:15" x14ac:dyDescent="0.2">
      <c r="A69" s="41" t="s">
        <v>66</v>
      </c>
      <c r="B69" s="3">
        <v>319</v>
      </c>
      <c r="C69" s="3" t="s">
        <v>118</v>
      </c>
      <c r="D69" s="2" t="s">
        <v>38</v>
      </c>
      <c r="E69" s="42">
        <v>58</v>
      </c>
      <c r="F69" s="2" t="s">
        <v>73</v>
      </c>
      <c r="G69" s="44">
        <v>6</v>
      </c>
      <c r="H69" s="2" t="s">
        <v>65</v>
      </c>
      <c r="I69" s="44">
        <v>22</v>
      </c>
      <c r="J69" s="46">
        <v>58000</v>
      </c>
      <c r="K69" s="46">
        <v>102367</v>
      </c>
      <c r="L69" s="46">
        <v>2338139</v>
      </c>
      <c r="M69" s="46">
        <v>34309</v>
      </c>
      <c r="N69" s="46">
        <v>2372448</v>
      </c>
    </row>
    <row r="70" spans="1:15" x14ac:dyDescent="0.2">
      <c r="A70" s="41" t="s">
        <v>66</v>
      </c>
      <c r="B70" s="3">
        <v>319</v>
      </c>
      <c r="C70" s="3" t="s">
        <v>118</v>
      </c>
      <c r="D70" s="2" t="s">
        <v>38</v>
      </c>
      <c r="E70" s="42">
        <v>100</v>
      </c>
      <c r="F70" s="2" t="s">
        <v>119</v>
      </c>
      <c r="G70" s="44">
        <v>6</v>
      </c>
      <c r="H70" s="2" t="s">
        <v>65</v>
      </c>
      <c r="I70" s="44">
        <v>22</v>
      </c>
      <c r="J70" s="46">
        <v>100000</v>
      </c>
      <c r="K70" s="46">
        <v>176495</v>
      </c>
      <c r="L70" s="46">
        <v>4031278</v>
      </c>
      <c r="M70" s="46">
        <v>59154</v>
      </c>
      <c r="N70" s="46">
        <v>4090432</v>
      </c>
    </row>
    <row r="71" spans="1:15" x14ac:dyDescent="0.2">
      <c r="A71" s="41" t="s">
        <v>92</v>
      </c>
      <c r="B71" s="3">
        <v>322</v>
      </c>
      <c r="C71" s="3" t="s">
        <v>120</v>
      </c>
      <c r="D71" s="2" t="s">
        <v>38</v>
      </c>
      <c r="E71" s="42">
        <v>440</v>
      </c>
      <c r="F71" s="2" t="s">
        <v>121</v>
      </c>
      <c r="G71" s="44">
        <v>4</v>
      </c>
      <c r="H71" s="2" t="s">
        <v>57</v>
      </c>
      <c r="I71" s="44">
        <v>5</v>
      </c>
      <c r="J71" s="46">
        <v>440000</v>
      </c>
      <c r="K71" s="46">
        <v>0</v>
      </c>
      <c r="L71" s="46">
        <v>0</v>
      </c>
      <c r="M71" s="46">
        <v>0</v>
      </c>
      <c r="N71" s="46">
        <v>0</v>
      </c>
    </row>
    <row r="72" spans="1:15" x14ac:dyDescent="0.2">
      <c r="A72" s="41" t="s">
        <v>92</v>
      </c>
      <c r="B72" s="3">
        <v>322</v>
      </c>
      <c r="C72" s="3" t="s">
        <v>120</v>
      </c>
      <c r="D72" s="2" t="s">
        <v>38</v>
      </c>
      <c r="E72" s="42">
        <v>114</v>
      </c>
      <c r="F72" s="2" t="s">
        <v>122</v>
      </c>
      <c r="G72" s="44">
        <v>4</v>
      </c>
      <c r="H72" s="2" t="s">
        <v>57</v>
      </c>
      <c r="I72" s="44">
        <v>5</v>
      </c>
      <c r="J72" s="46">
        <v>114000</v>
      </c>
      <c r="K72" s="46">
        <v>0</v>
      </c>
      <c r="L72" s="46">
        <v>0</v>
      </c>
      <c r="M72" s="46">
        <v>0</v>
      </c>
      <c r="N72" s="46">
        <v>0</v>
      </c>
    </row>
    <row r="73" spans="1:15" x14ac:dyDescent="0.2">
      <c r="A73" s="41" t="s">
        <v>92</v>
      </c>
      <c r="B73" s="3">
        <v>322</v>
      </c>
      <c r="C73" s="3" t="s">
        <v>120</v>
      </c>
      <c r="D73" s="2" t="s">
        <v>38</v>
      </c>
      <c r="E73" s="42">
        <v>1500</v>
      </c>
      <c r="F73" s="2" t="s">
        <v>123</v>
      </c>
      <c r="G73" s="44">
        <v>5.8</v>
      </c>
      <c r="H73" s="2" t="s">
        <v>57</v>
      </c>
      <c r="I73" s="44">
        <v>19.25</v>
      </c>
      <c r="J73" s="46">
        <v>1500000</v>
      </c>
      <c r="K73" s="46">
        <v>565845.53</v>
      </c>
      <c r="L73" s="46">
        <v>12924336</v>
      </c>
      <c r="M73" s="46">
        <v>140421</v>
      </c>
      <c r="N73" s="46">
        <v>13064757</v>
      </c>
    </row>
    <row r="74" spans="1:15" x14ac:dyDescent="0.2">
      <c r="A74" s="41" t="s">
        <v>92</v>
      </c>
      <c r="B74" s="3">
        <v>322</v>
      </c>
      <c r="C74" s="3" t="s">
        <v>120</v>
      </c>
      <c r="D74" s="2" t="s">
        <v>38</v>
      </c>
      <c r="E74" s="42">
        <v>374</v>
      </c>
      <c r="F74" s="2" t="s">
        <v>124</v>
      </c>
      <c r="G74" s="44">
        <v>5.8</v>
      </c>
      <c r="H74" s="2" t="s">
        <v>57</v>
      </c>
      <c r="I74" s="44">
        <v>19.25</v>
      </c>
      <c r="J74" s="46">
        <v>374000</v>
      </c>
      <c r="K74" s="46">
        <v>141461.38</v>
      </c>
      <c r="L74" s="46">
        <v>3231084</v>
      </c>
      <c r="M74" s="46">
        <v>35105</v>
      </c>
      <c r="N74" s="46">
        <v>3266189</v>
      </c>
    </row>
    <row r="75" spans="1:15" x14ac:dyDescent="0.2">
      <c r="A75" s="41" t="s">
        <v>125</v>
      </c>
      <c r="B75" s="3">
        <v>322</v>
      </c>
      <c r="C75" s="3" t="s">
        <v>120</v>
      </c>
      <c r="D75" s="2" t="s">
        <v>38</v>
      </c>
      <c r="E75" s="42">
        <v>314</v>
      </c>
      <c r="F75" s="2" t="s">
        <v>126</v>
      </c>
      <c r="G75" s="44">
        <v>5.8</v>
      </c>
      <c r="H75" s="2" t="s">
        <v>57</v>
      </c>
      <c r="I75" s="44">
        <v>19</v>
      </c>
      <c r="J75" s="46">
        <v>314000</v>
      </c>
      <c r="K75" s="46">
        <v>427931.09</v>
      </c>
      <c r="L75" s="46">
        <v>9774267</v>
      </c>
      <c r="M75" s="46">
        <v>106194</v>
      </c>
      <c r="N75" s="46">
        <v>9880461</v>
      </c>
    </row>
    <row r="76" spans="1:15" x14ac:dyDescent="0.2">
      <c r="A76" s="41" t="s">
        <v>127</v>
      </c>
      <c r="B76" s="3">
        <v>322</v>
      </c>
      <c r="C76" s="3" t="s">
        <v>120</v>
      </c>
      <c r="D76" s="2" t="s">
        <v>38</v>
      </c>
      <c r="E76" s="42">
        <v>28</v>
      </c>
      <c r="F76" s="2" t="s">
        <v>128</v>
      </c>
      <c r="G76" s="44">
        <v>5.8</v>
      </c>
      <c r="H76" s="2" t="s">
        <v>57</v>
      </c>
      <c r="I76" s="44">
        <v>19</v>
      </c>
      <c r="J76" s="46">
        <v>28000</v>
      </c>
      <c r="K76" s="46">
        <v>48516.91</v>
      </c>
      <c r="L76" s="46">
        <v>1108163</v>
      </c>
      <c r="M76" s="46">
        <v>12040</v>
      </c>
      <c r="N76" s="46">
        <v>1120203</v>
      </c>
    </row>
    <row r="77" spans="1:15" x14ac:dyDescent="0.2">
      <c r="A77" s="41"/>
      <c r="D77" s="2"/>
      <c r="E77" s="42"/>
      <c r="F77" s="2"/>
      <c r="G77" s="44"/>
      <c r="H77" s="2"/>
      <c r="I77" s="44"/>
      <c r="J77" s="46"/>
      <c r="K77" s="46"/>
      <c r="L77" s="46"/>
      <c r="M77" s="46"/>
      <c r="N77" s="46"/>
    </row>
    <row r="78" spans="1:15" x14ac:dyDescent="0.2">
      <c r="A78" s="41" t="s">
        <v>129</v>
      </c>
      <c r="B78" s="3">
        <v>337</v>
      </c>
      <c r="C78" s="3" t="s">
        <v>130</v>
      </c>
      <c r="D78" s="2" t="s">
        <v>38</v>
      </c>
      <c r="E78" s="42">
        <v>400</v>
      </c>
      <c r="F78" s="2" t="s">
        <v>39</v>
      </c>
      <c r="G78" s="44">
        <v>6.3</v>
      </c>
      <c r="H78" s="2" t="s">
        <v>65</v>
      </c>
      <c r="I78" s="44">
        <v>19.5</v>
      </c>
      <c r="J78" s="46">
        <v>400000</v>
      </c>
      <c r="K78" s="46">
        <v>178269</v>
      </c>
      <c r="L78" s="46">
        <v>4071798</v>
      </c>
      <c r="M78" s="46">
        <v>24256</v>
      </c>
      <c r="N78" s="46">
        <v>4096054</v>
      </c>
      <c r="O78" s="41"/>
    </row>
    <row r="79" spans="1:15" x14ac:dyDescent="0.2">
      <c r="A79" s="41" t="s">
        <v>129</v>
      </c>
      <c r="B79" s="3">
        <v>337</v>
      </c>
      <c r="C79" s="3" t="s">
        <v>130</v>
      </c>
      <c r="D79" s="2" t="s">
        <v>38</v>
      </c>
      <c r="E79" s="42">
        <v>74</v>
      </c>
      <c r="F79" s="2" t="s">
        <v>41</v>
      </c>
      <c r="G79" s="44">
        <v>6.3</v>
      </c>
      <c r="H79" s="2" t="s">
        <v>65</v>
      </c>
      <c r="I79" s="44">
        <v>19.5</v>
      </c>
      <c r="J79" s="46">
        <v>74000</v>
      </c>
      <c r="K79" s="46">
        <v>33028</v>
      </c>
      <c r="L79" s="46">
        <v>754384</v>
      </c>
      <c r="M79" s="46">
        <v>4500</v>
      </c>
      <c r="N79" s="46">
        <v>758884</v>
      </c>
      <c r="O79" s="41"/>
    </row>
    <row r="80" spans="1:15" x14ac:dyDescent="0.2">
      <c r="A80" s="41" t="s">
        <v>131</v>
      </c>
      <c r="B80" s="3">
        <v>337</v>
      </c>
      <c r="C80" s="3" t="s">
        <v>130</v>
      </c>
      <c r="D80" s="2" t="s">
        <v>38</v>
      </c>
      <c r="E80" s="42">
        <v>38</v>
      </c>
      <c r="F80" s="2" t="s">
        <v>132</v>
      </c>
      <c r="G80" s="44">
        <v>7</v>
      </c>
      <c r="H80" s="2" t="s">
        <v>65</v>
      </c>
      <c r="I80" s="44">
        <v>19.75</v>
      </c>
      <c r="J80" s="46">
        <v>38000</v>
      </c>
      <c r="K80" s="46">
        <v>38000</v>
      </c>
      <c r="L80" s="46">
        <v>867949</v>
      </c>
      <c r="M80" s="46">
        <v>793537</v>
      </c>
      <c r="N80" s="46">
        <v>1661486</v>
      </c>
      <c r="O80" s="41"/>
    </row>
    <row r="81" spans="1:15" x14ac:dyDescent="0.2">
      <c r="A81" s="41" t="s">
        <v>133</v>
      </c>
      <c r="B81" s="3">
        <v>337</v>
      </c>
      <c r="C81" s="3" t="s">
        <v>134</v>
      </c>
      <c r="D81" s="2" t="s">
        <v>38</v>
      </c>
      <c r="E81" s="42">
        <v>539</v>
      </c>
      <c r="F81" s="2" t="s">
        <v>135</v>
      </c>
      <c r="G81" s="44">
        <v>5</v>
      </c>
      <c r="H81" s="3" t="s">
        <v>57</v>
      </c>
      <c r="I81" s="44">
        <v>19.5</v>
      </c>
      <c r="J81" s="46">
        <v>539000</v>
      </c>
      <c r="K81" s="46">
        <v>267635</v>
      </c>
      <c r="L81" s="46">
        <v>6112984</v>
      </c>
      <c r="M81" s="46">
        <v>54088</v>
      </c>
      <c r="N81" s="46">
        <v>6167072</v>
      </c>
      <c r="O81" s="41"/>
    </row>
    <row r="82" spans="1:15" x14ac:dyDescent="0.2">
      <c r="A82" s="41" t="s">
        <v>133</v>
      </c>
      <c r="B82" s="3">
        <v>337</v>
      </c>
      <c r="C82" s="3" t="s">
        <v>134</v>
      </c>
      <c r="D82" s="2" t="s">
        <v>38</v>
      </c>
      <c r="E82" s="42">
        <v>40</v>
      </c>
      <c r="F82" s="2" t="s">
        <v>136</v>
      </c>
      <c r="G82" s="44">
        <v>7.5</v>
      </c>
      <c r="H82" s="3" t="s">
        <v>57</v>
      </c>
      <c r="I82" s="44">
        <v>19.75</v>
      </c>
      <c r="J82" s="46">
        <v>40000</v>
      </c>
      <c r="K82" s="46">
        <v>40000</v>
      </c>
      <c r="L82" s="46">
        <v>913630</v>
      </c>
      <c r="M82" s="46">
        <v>767344</v>
      </c>
      <c r="N82" s="46">
        <v>1680974</v>
      </c>
      <c r="O82" s="41"/>
    </row>
    <row r="83" spans="1:15" x14ac:dyDescent="0.2">
      <c r="A83" s="41" t="s">
        <v>137</v>
      </c>
      <c r="B83" s="3">
        <v>337</v>
      </c>
      <c r="C83" s="3" t="s">
        <v>138</v>
      </c>
      <c r="D83" s="2" t="s">
        <v>38</v>
      </c>
      <c r="E83" s="42">
        <v>512</v>
      </c>
      <c r="F83" s="2" t="s">
        <v>139</v>
      </c>
      <c r="G83" s="44">
        <v>4.5</v>
      </c>
      <c r="H83" s="2" t="s">
        <v>65</v>
      </c>
      <c r="I83" s="44">
        <v>19.5</v>
      </c>
      <c r="J83" s="46">
        <v>512000</v>
      </c>
      <c r="K83" s="46">
        <v>272467</v>
      </c>
      <c r="L83" s="46">
        <v>6223351</v>
      </c>
      <c r="M83" s="46">
        <v>26706</v>
      </c>
      <c r="N83" s="46">
        <v>6250057</v>
      </c>
    </row>
    <row r="84" spans="1:15" x14ac:dyDescent="0.2">
      <c r="A84" s="41" t="s">
        <v>137</v>
      </c>
      <c r="B84" s="3">
        <v>337</v>
      </c>
      <c r="C84" s="3" t="s">
        <v>138</v>
      </c>
      <c r="D84" s="2" t="s">
        <v>38</v>
      </c>
      <c r="E84" s="42">
        <v>45</v>
      </c>
      <c r="F84" s="2" t="s">
        <v>140</v>
      </c>
      <c r="G84" s="44">
        <v>8</v>
      </c>
      <c r="H84" s="2" t="s">
        <v>65</v>
      </c>
      <c r="I84" s="44">
        <v>19.75</v>
      </c>
      <c r="J84" s="46">
        <v>45000</v>
      </c>
      <c r="K84" s="46">
        <v>45000</v>
      </c>
      <c r="L84" s="46">
        <v>1027834</v>
      </c>
      <c r="M84" s="46">
        <v>816547</v>
      </c>
      <c r="N84" s="46">
        <v>1844381</v>
      </c>
    </row>
    <row r="85" spans="1:15" x14ac:dyDescent="0.2">
      <c r="A85" s="41"/>
      <c r="D85" s="2"/>
      <c r="E85" s="42"/>
      <c r="F85" s="2"/>
      <c r="G85" s="44"/>
      <c r="H85" s="2"/>
      <c r="I85" s="44"/>
      <c r="J85" s="46"/>
      <c r="K85" s="46"/>
      <c r="L85" s="46"/>
      <c r="M85" s="46"/>
      <c r="N85" s="46"/>
      <c r="O85" s="41"/>
    </row>
    <row r="86" spans="1:15" x14ac:dyDescent="0.2">
      <c r="A86" s="41" t="s">
        <v>62</v>
      </c>
      <c r="B86" s="3">
        <v>341</v>
      </c>
      <c r="C86" s="3" t="s">
        <v>141</v>
      </c>
      <c r="D86" s="2" t="s">
        <v>38</v>
      </c>
      <c r="E86" s="42">
        <v>320</v>
      </c>
      <c r="F86" s="2" t="s">
        <v>142</v>
      </c>
      <c r="G86" s="44">
        <v>5.8</v>
      </c>
      <c r="H86" s="2" t="s">
        <v>40</v>
      </c>
      <c r="I86" s="44">
        <v>23.75</v>
      </c>
      <c r="J86" s="46">
        <v>320000</v>
      </c>
      <c r="K86" s="46">
        <v>113287</v>
      </c>
      <c r="L86" s="46">
        <v>2587560</v>
      </c>
      <c r="M86" s="46">
        <v>36730</v>
      </c>
      <c r="N86" s="46">
        <v>2624290</v>
      </c>
    </row>
    <row r="87" spans="1:15" x14ac:dyDescent="0.2">
      <c r="A87" s="41" t="s">
        <v>66</v>
      </c>
      <c r="B87" s="3">
        <v>341</v>
      </c>
      <c r="C87" s="3" t="s">
        <v>141</v>
      </c>
      <c r="D87" s="2" t="s">
        <v>38</v>
      </c>
      <c r="E87" s="42">
        <v>6</v>
      </c>
      <c r="F87" s="2" t="s">
        <v>143</v>
      </c>
      <c r="G87" s="44">
        <v>7.5</v>
      </c>
      <c r="H87" s="2" t="s">
        <v>40</v>
      </c>
      <c r="I87" s="44">
        <v>23.75</v>
      </c>
      <c r="J87" s="46">
        <v>6000</v>
      </c>
      <c r="K87" s="46">
        <v>11503</v>
      </c>
      <c r="L87" s="46">
        <v>262737</v>
      </c>
      <c r="M87" s="46">
        <v>4794</v>
      </c>
      <c r="N87" s="46">
        <v>267531</v>
      </c>
    </row>
    <row r="88" spans="1:15" x14ac:dyDescent="0.2">
      <c r="A88" s="41" t="s">
        <v>66</v>
      </c>
      <c r="B88" s="3">
        <v>341</v>
      </c>
      <c r="C88" s="3" t="s">
        <v>141</v>
      </c>
      <c r="D88" s="2" t="s">
        <v>38</v>
      </c>
      <c r="E88" s="42">
        <v>15.2</v>
      </c>
      <c r="F88" s="2" t="s">
        <v>144</v>
      </c>
      <c r="G88" s="44">
        <v>7.5</v>
      </c>
      <c r="H88" s="2" t="s">
        <v>40</v>
      </c>
      <c r="I88" s="44">
        <v>23.75</v>
      </c>
      <c r="J88" s="46">
        <v>15200</v>
      </c>
      <c r="K88" s="46">
        <v>29142</v>
      </c>
      <c r="L88" s="46">
        <v>665625</v>
      </c>
      <c r="M88" s="46">
        <v>12144</v>
      </c>
      <c r="N88" s="46">
        <v>677769</v>
      </c>
    </row>
    <row r="89" spans="1:15" x14ac:dyDescent="0.2">
      <c r="A89" s="41"/>
      <c r="D89" s="2"/>
      <c r="E89" s="42"/>
      <c r="F89" s="2"/>
      <c r="G89" s="44"/>
      <c r="H89" s="2"/>
      <c r="I89" s="44"/>
      <c r="J89" s="46"/>
      <c r="K89" s="46"/>
      <c r="L89" s="46"/>
      <c r="M89" s="46"/>
      <c r="N89" s="46"/>
    </row>
    <row r="90" spans="1:15" x14ac:dyDescent="0.2">
      <c r="A90" s="41" t="s">
        <v>92</v>
      </c>
      <c r="B90" s="3">
        <v>351</v>
      </c>
      <c r="C90" s="3" t="s">
        <v>145</v>
      </c>
      <c r="D90" s="2" t="s">
        <v>38</v>
      </c>
      <c r="E90" s="42">
        <v>400</v>
      </c>
      <c r="F90" s="2" t="s">
        <v>146</v>
      </c>
      <c r="G90" s="44">
        <v>6.5</v>
      </c>
      <c r="H90" s="2" t="s">
        <v>57</v>
      </c>
      <c r="I90" s="44">
        <v>20</v>
      </c>
      <c r="J90" s="46">
        <v>400000</v>
      </c>
      <c r="K90" s="46">
        <v>197590.1</v>
      </c>
      <c r="L90" s="46">
        <v>4513106</v>
      </c>
      <c r="M90" s="46">
        <v>54804</v>
      </c>
      <c r="N90" s="46">
        <v>4567910</v>
      </c>
    </row>
    <row r="91" spans="1:15" x14ac:dyDescent="0.2">
      <c r="A91" s="41" t="s">
        <v>92</v>
      </c>
      <c r="B91" s="3">
        <v>351</v>
      </c>
      <c r="C91" s="3" t="s">
        <v>145</v>
      </c>
      <c r="D91" s="2" t="s">
        <v>38</v>
      </c>
      <c r="E91" s="42">
        <v>155</v>
      </c>
      <c r="F91" s="2" t="s">
        <v>147</v>
      </c>
      <c r="G91" s="44">
        <v>6.5</v>
      </c>
      <c r="H91" s="2" t="s">
        <v>57</v>
      </c>
      <c r="I91" s="44">
        <v>20</v>
      </c>
      <c r="J91" s="46">
        <v>155000</v>
      </c>
      <c r="K91" s="46">
        <v>76566.399999999994</v>
      </c>
      <c r="L91" s="46">
        <v>1748834</v>
      </c>
      <c r="M91" s="46">
        <v>21237</v>
      </c>
      <c r="N91" s="46">
        <v>1770071</v>
      </c>
    </row>
    <row r="92" spans="1:15" x14ac:dyDescent="0.2">
      <c r="A92" s="41" t="s">
        <v>148</v>
      </c>
      <c r="B92" s="3">
        <v>351</v>
      </c>
      <c r="C92" s="3" t="s">
        <v>145</v>
      </c>
      <c r="D92" s="2" t="s">
        <v>38</v>
      </c>
      <c r="E92" s="42">
        <v>21</v>
      </c>
      <c r="F92" s="2" t="s">
        <v>149</v>
      </c>
      <c r="G92" s="44">
        <v>5</v>
      </c>
      <c r="H92" s="2" t="s">
        <v>57</v>
      </c>
      <c r="I92" s="44">
        <v>5.5</v>
      </c>
      <c r="J92" s="46">
        <v>21000</v>
      </c>
      <c r="K92" s="46">
        <v>0</v>
      </c>
      <c r="L92" s="46">
        <v>0</v>
      </c>
      <c r="M92" s="46">
        <v>0</v>
      </c>
      <c r="N92" s="46">
        <v>0</v>
      </c>
    </row>
    <row r="93" spans="1:15" x14ac:dyDescent="0.2">
      <c r="A93" s="41" t="s">
        <v>102</v>
      </c>
      <c r="B93" s="3">
        <v>351</v>
      </c>
      <c r="C93" s="3" t="s">
        <v>145</v>
      </c>
      <c r="D93" s="2" t="s">
        <v>38</v>
      </c>
      <c r="E93" s="42">
        <v>60</v>
      </c>
      <c r="F93" s="2" t="s">
        <v>150</v>
      </c>
      <c r="G93" s="44">
        <v>6.5</v>
      </c>
      <c r="H93" s="2" t="s">
        <v>57</v>
      </c>
      <c r="I93" s="44">
        <v>20</v>
      </c>
      <c r="J93" s="46">
        <v>60000</v>
      </c>
      <c r="K93" s="46">
        <v>99277.14</v>
      </c>
      <c r="L93" s="46">
        <v>2267564</v>
      </c>
      <c r="M93" s="46">
        <v>27536</v>
      </c>
      <c r="N93" s="46">
        <v>2295100</v>
      </c>
    </row>
    <row r="94" spans="1:15" x14ac:dyDescent="0.2">
      <c r="A94" s="41" t="s">
        <v>102</v>
      </c>
      <c r="B94" s="3">
        <v>351</v>
      </c>
      <c r="C94" s="3" t="s">
        <v>145</v>
      </c>
      <c r="D94" s="2" t="s">
        <v>38</v>
      </c>
      <c r="E94" s="42">
        <v>2</v>
      </c>
      <c r="F94" s="2" t="s">
        <v>151</v>
      </c>
      <c r="G94" s="44">
        <v>6.5</v>
      </c>
      <c r="H94" s="2" t="s">
        <v>57</v>
      </c>
      <c r="I94" s="44">
        <v>21</v>
      </c>
      <c r="J94" s="46">
        <v>2000</v>
      </c>
      <c r="K94" s="46">
        <v>3525.14</v>
      </c>
      <c r="L94" s="46">
        <v>80517</v>
      </c>
      <c r="M94" s="46">
        <v>978</v>
      </c>
      <c r="N94" s="46">
        <v>81495</v>
      </c>
    </row>
    <row r="95" spans="1:15" x14ac:dyDescent="0.2">
      <c r="A95" s="41" t="s">
        <v>152</v>
      </c>
      <c r="B95" s="3">
        <v>351</v>
      </c>
      <c r="C95" s="3" t="s">
        <v>153</v>
      </c>
      <c r="D95" s="2" t="s">
        <v>38</v>
      </c>
      <c r="E95" s="42">
        <v>160</v>
      </c>
      <c r="F95" s="2" t="s">
        <v>154</v>
      </c>
      <c r="G95" s="44">
        <v>5.3</v>
      </c>
      <c r="H95" s="2" t="s">
        <v>57</v>
      </c>
      <c r="I95" s="44">
        <v>6</v>
      </c>
      <c r="J95" s="46">
        <v>160000</v>
      </c>
      <c r="K95" s="46">
        <v>0</v>
      </c>
      <c r="L95" s="46">
        <v>0</v>
      </c>
      <c r="M95" s="46">
        <v>0</v>
      </c>
      <c r="N95" s="46"/>
      <c r="O95" s="46"/>
    </row>
    <row r="96" spans="1:15" x14ac:dyDescent="0.2">
      <c r="A96" s="41" t="s">
        <v>152</v>
      </c>
      <c r="B96" s="3">
        <v>351</v>
      </c>
      <c r="C96" s="3" t="s">
        <v>153</v>
      </c>
      <c r="D96" s="2" t="s">
        <v>38</v>
      </c>
      <c r="E96" s="42">
        <v>60</v>
      </c>
      <c r="F96" s="2" t="s">
        <v>155</v>
      </c>
      <c r="G96" s="44">
        <v>5.3</v>
      </c>
      <c r="H96" s="2" t="s">
        <v>57</v>
      </c>
      <c r="I96" s="44">
        <v>6</v>
      </c>
      <c r="J96" s="46">
        <v>60000</v>
      </c>
      <c r="K96" s="46">
        <v>0</v>
      </c>
      <c r="L96" s="46">
        <v>0</v>
      </c>
      <c r="M96" s="46">
        <v>0</v>
      </c>
      <c r="N96" s="46">
        <v>0</v>
      </c>
      <c r="O96" s="46"/>
    </row>
    <row r="97" spans="1:14" x14ac:dyDescent="0.2">
      <c r="A97" s="41" t="s">
        <v>152</v>
      </c>
      <c r="B97" s="3">
        <v>351</v>
      </c>
      <c r="C97" s="3" t="s">
        <v>153</v>
      </c>
      <c r="D97" s="2" t="s">
        <v>38</v>
      </c>
      <c r="E97" s="42">
        <v>600</v>
      </c>
      <c r="F97" s="2" t="s">
        <v>156</v>
      </c>
      <c r="G97" s="44">
        <v>6.5</v>
      </c>
      <c r="H97" s="2" t="s">
        <v>57</v>
      </c>
      <c r="I97" s="44">
        <v>22.5</v>
      </c>
      <c r="J97" s="46">
        <v>600000</v>
      </c>
      <c r="K97" s="46">
        <v>368614.44</v>
      </c>
      <c r="L97" s="46">
        <v>8419430</v>
      </c>
      <c r="M97" s="46">
        <v>102241</v>
      </c>
      <c r="N97" s="46">
        <v>8521671</v>
      </c>
    </row>
    <row r="98" spans="1:14" x14ac:dyDescent="0.2">
      <c r="A98" s="41" t="s">
        <v>152</v>
      </c>
      <c r="B98" s="3">
        <v>351</v>
      </c>
      <c r="C98" s="3" t="s">
        <v>153</v>
      </c>
      <c r="D98" s="2" t="s">
        <v>38</v>
      </c>
      <c r="E98" s="42">
        <v>129</v>
      </c>
      <c r="F98" s="2" t="s">
        <v>157</v>
      </c>
      <c r="G98" s="44">
        <v>6.5</v>
      </c>
      <c r="H98" s="2" t="s">
        <v>57</v>
      </c>
      <c r="I98" s="44">
        <v>22.5</v>
      </c>
      <c r="J98" s="46">
        <v>129000</v>
      </c>
      <c r="K98" s="46">
        <v>79252.5</v>
      </c>
      <c r="L98" s="46">
        <v>1810187</v>
      </c>
      <c r="M98" s="46">
        <v>21980</v>
      </c>
      <c r="N98" s="46">
        <v>1832167</v>
      </c>
    </row>
    <row r="99" spans="1:14" x14ac:dyDescent="0.2">
      <c r="A99" s="41" t="s">
        <v>158</v>
      </c>
      <c r="B99" s="3">
        <v>351</v>
      </c>
      <c r="C99" s="3" t="s">
        <v>153</v>
      </c>
      <c r="D99" s="2" t="s">
        <v>38</v>
      </c>
      <c r="E99" s="42">
        <v>82</v>
      </c>
      <c r="F99" s="2" t="s">
        <v>159</v>
      </c>
      <c r="G99" s="44">
        <v>6.5</v>
      </c>
      <c r="H99" s="2" t="s">
        <v>57</v>
      </c>
      <c r="I99" s="44">
        <v>22.5</v>
      </c>
      <c r="J99" s="46">
        <v>82000</v>
      </c>
      <c r="K99" s="46">
        <v>133492.6</v>
      </c>
      <c r="L99" s="46">
        <v>3049071</v>
      </c>
      <c r="M99" s="46">
        <v>37026</v>
      </c>
      <c r="N99" s="46">
        <v>3086097</v>
      </c>
    </row>
    <row r="100" spans="1:14" x14ac:dyDescent="0.2">
      <c r="A100" s="41" t="s">
        <v>158</v>
      </c>
      <c r="B100" s="3">
        <v>351</v>
      </c>
      <c r="C100" s="3" t="s">
        <v>153</v>
      </c>
      <c r="D100" s="2" t="s">
        <v>38</v>
      </c>
      <c r="E100" s="42">
        <v>7</v>
      </c>
      <c r="F100" s="2" t="s">
        <v>160</v>
      </c>
      <c r="G100" s="44">
        <v>6.5</v>
      </c>
      <c r="H100" s="2" t="s">
        <v>57</v>
      </c>
      <c r="I100" s="44">
        <v>22.5</v>
      </c>
      <c r="J100" s="46">
        <v>7000</v>
      </c>
      <c r="K100" s="46">
        <v>12145.27</v>
      </c>
      <c r="L100" s="46">
        <v>277407</v>
      </c>
      <c r="M100" s="46">
        <v>3369</v>
      </c>
      <c r="N100" s="46">
        <v>280776</v>
      </c>
    </row>
    <row r="101" spans="1:14" x14ac:dyDescent="0.2">
      <c r="A101" s="41" t="s">
        <v>161</v>
      </c>
      <c r="B101" s="3">
        <v>351</v>
      </c>
      <c r="C101" s="3" t="s">
        <v>162</v>
      </c>
      <c r="D101" s="2" t="s">
        <v>38</v>
      </c>
      <c r="E101" s="42">
        <v>255</v>
      </c>
      <c r="F101" s="2" t="s">
        <v>163</v>
      </c>
      <c r="G101" s="44">
        <v>4</v>
      </c>
      <c r="H101" s="3" t="s">
        <v>65</v>
      </c>
      <c r="I101" s="44">
        <v>5.75</v>
      </c>
      <c r="J101" s="46">
        <v>255000</v>
      </c>
      <c r="K101" s="46">
        <v>0</v>
      </c>
      <c r="L101" s="46">
        <v>0</v>
      </c>
      <c r="M101" s="46">
        <v>0</v>
      </c>
      <c r="N101" s="46">
        <v>0</v>
      </c>
    </row>
    <row r="102" spans="1:14" x14ac:dyDescent="0.2">
      <c r="A102" s="41" t="s">
        <v>161</v>
      </c>
      <c r="B102" s="3">
        <v>351</v>
      </c>
      <c r="C102" s="3" t="s">
        <v>162</v>
      </c>
      <c r="D102" s="2" t="s">
        <v>38</v>
      </c>
      <c r="E102" s="42">
        <v>69</v>
      </c>
      <c r="F102" s="2" t="s">
        <v>164</v>
      </c>
      <c r="G102" s="44">
        <v>4</v>
      </c>
      <c r="H102" s="3" t="s">
        <v>65</v>
      </c>
      <c r="I102" s="44">
        <v>5.75</v>
      </c>
      <c r="J102" s="46">
        <v>69000</v>
      </c>
      <c r="K102" s="46">
        <v>0</v>
      </c>
      <c r="L102" s="46">
        <v>0</v>
      </c>
      <c r="M102" s="46">
        <v>0</v>
      </c>
      <c r="N102" s="46">
        <v>0</v>
      </c>
    </row>
    <row r="103" spans="1:14" x14ac:dyDescent="0.2">
      <c r="A103" s="41" t="s">
        <v>165</v>
      </c>
      <c r="B103" s="3">
        <v>351</v>
      </c>
      <c r="C103" s="3" t="s">
        <v>162</v>
      </c>
      <c r="D103" s="2" t="s">
        <v>38</v>
      </c>
      <c r="E103" s="42">
        <v>305</v>
      </c>
      <c r="F103" s="2" t="s">
        <v>166</v>
      </c>
      <c r="G103" s="44">
        <v>6</v>
      </c>
      <c r="H103" s="3" t="s">
        <v>65</v>
      </c>
      <c r="I103" s="44">
        <v>22.5</v>
      </c>
      <c r="J103" s="46">
        <v>305000</v>
      </c>
      <c r="K103" s="46">
        <v>257739.51</v>
      </c>
      <c r="L103" s="46">
        <v>5886964</v>
      </c>
      <c r="M103" s="46">
        <v>66115</v>
      </c>
      <c r="N103" s="46">
        <v>5953079</v>
      </c>
    </row>
    <row r="104" spans="1:14" x14ac:dyDescent="0.2">
      <c r="A104" s="41" t="s">
        <v>165</v>
      </c>
      <c r="B104" s="3">
        <v>351</v>
      </c>
      <c r="C104" s="3" t="s">
        <v>162</v>
      </c>
      <c r="D104" s="2" t="s">
        <v>38</v>
      </c>
      <c r="E104" s="42">
        <v>77</v>
      </c>
      <c r="F104" s="2" t="s">
        <v>167</v>
      </c>
      <c r="G104" s="44">
        <v>6</v>
      </c>
      <c r="H104" s="3" t="s">
        <v>65</v>
      </c>
      <c r="I104" s="44">
        <v>22.5</v>
      </c>
      <c r="J104" s="46">
        <v>77000</v>
      </c>
      <c r="K104" s="46">
        <v>65069.03</v>
      </c>
      <c r="L104" s="46">
        <v>1486225</v>
      </c>
      <c r="M104" s="46">
        <v>16692</v>
      </c>
      <c r="N104" s="46">
        <v>1502917</v>
      </c>
    </row>
    <row r="105" spans="1:14" x14ac:dyDescent="0.2">
      <c r="A105" s="41" t="s">
        <v>165</v>
      </c>
      <c r="B105" s="3">
        <v>351</v>
      </c>
      <c r="C105" s="3" t="s">
        <v>162</v>
      </c>
      <c r="D105" s="2" t="s">
        <v>38</v>
      </c>
      <c r="E105" s="42">
        <v>29</v>
      </c>
      <c r="F105" s="2" t="s">
        <v>168</v>
      </c>
      <c r="G105" s="44">
        <v>6</v>
      </c>
      <c r="H105" s="3" t="s">
        <v>65</v>
      </c>
      <c r="I105" s="44">
        <v>25.5</v>
      </c>
      <c r="J105" s="46">
        <v>29000</v>
      </c>
      <c r="K105" s="46">
        <v>43834.19</v>
      </c>
      <c r="L105" s="46">
        <v>1001206</v>
      </c>
      <c r="M105" s="46">
        <v>11244</v>
      </c>
      <c r="N105" s="46">
        <v>1012450</v>
      </c>
    </row>
    <row r="106" spans="1:14" x14ac:dyDescent="0.2">
      <c r="A106" s="41" t="s">
        <v>169</v>
      </c>
      <c r="B106" s="3">
        <v>351</v>
      </c>
      <c r="C106" s="3" t="s">
        <v>162</v>
      </c>
      <c r="D106" s="2" t="s">
        <v>38</v>
      </c>
      <c r="E106" s="42">
        <v>29</v>
      </c>
      <c r="F106" s="2" t="s">
        <v>170</v>
      </c>
      <c r="G106" s="44">
        <v>4.5</v>
      </c>
      <c r="H106" s="3" t="s">
        <v>65</v>
      </c>
      <c r="I106" s="44">
        <v>26</v>
      </c>
      <c r="J106" s="46">
        <v>29000</v>
      </c>
      <c r="K106" s="46">
        <v>41544.58</v>
      </c>
      <c r="L106" s="46">
        <v>948909</v>
      </c>
      <c r="M106" s="46">
        <v>8040</v>
      </c>
      <c r="N106" s="46">
        <v>956949</v>
      </c>
    </row>
    <row r="107" spans="1:14" x14ac:dyDescent="0.2">
      <c r="A107" s="41" t="s">
        <v>171</v>
      </c>
      <c r="B107" s="3">
        <v>351</v>
      </c>
      <c r="C107" s="3" t="s">
        <v>172</v>
      </c>
      <c r="D107" s="2" t="s">
        <v>38</v>
      </c>
      <c r="E107" s="42">
        <v>205</v>
      </c>
      <c r="F107" s="2" t="s">
        <v>173</v>
      </c>
      <c r="G107" s="44">
        <v>4</v>
      </c>
      <c r="H107" s="3" t="s">
        <v>65</v>
      </c>
      <c r="I107" s="44">
        <v>5.75</v>
      </c>
      <c r="J107" s="46">
        <v>205000</v>
      </c>
      <c r="K107" s="46">
        <v>0</v>
      </c>
      <c r="L107" s="46">
        <v>0</v>
      </c>
      <c r="M107" s="46">
        <v>0</v>
      </c>
      <c r="N107" s="46">
        <v>0</v>
      </c>
    </row>
    <row r="108" spans="1:14" x14ac:dyDescent="0.2">
      <c r="A108" s="41" t="s">
        <v>171</v>
      </c>
      <c r="B108" s="3">
        <v>351</v>
      </c>
      <c r="C108" s="3" t="s">
        <v>172</v>
      </c>
      <c r="D108" s="2" t="s">
        <v>38</v>
      </c>
      <c r="E108" s="42">
        <v>57</v>
      </c>
      <c r="F108" s="2" t="s">
        <v>174</v>
      </c>
      <c r="G108" s="44">
        <v>4</v>
      </c>
      <c r="H108" s="3" t="s">
        <v>65</v>
      </c>
      <c r="I108" s="44">
        <v>5.75</v>
      </c>
      <c r="J108" s="46">
        <v>57000</v>
      </c>
      <c r="K108" s="46">
        <v>0</v>
      </c>
      <c r="L108" s="46">
        <v>0</v>
      </c>
      <c r="M108" s="46">
        <v>0</v>
      </c>
      <c r="N108" s="46">
        <v>0</v>
      </c>
    </row>
    <row r="109" spans="1:14" x14ac:dyDescent="0.2">
      <c r="A109" s="41" t="s">
        <v>175</v>
      </c>
      <c r="B109" s="3">
        <v>351</v>
      </c>
      <c r="C109" s="3" t="s">
        <v>172</v>
      </c>
      <c r="D109" s="2" t="s">
        <v>38</v>
      </c>
      <c r="E109" s="42">
        <v>270</v>
      </c>
      <c r="F109" s="2" t="s">
        <v>176</v>
      </c>
      <c r="G109" s="44">
        <v>5.6</v>
      </c>
      <c r="H109" s="3" t="s">
        <v>65</v>
      </c>
      <c r="I109" s="44">
        <v>19.75</v>
      </c>
      <c r="J109" s="46">
        <v>270000</v>
      </c>
      <c r="K109" s="46">
        <v>220795.75</v>
      </c>
      <c r="L109" s="46">
        <v>5043141</v>
      </c>
      <c r="M109" s="46">
        <v>52944</v>
      </c>
      <c r="N109" s="46">
        <v>5096085</v>
      </c>
    </row>
    <row r="110" spans="1:14" x14ac:dyDescent="0.2">
      <c r="A110" s="41" t="s">
        <v>177</v>
      </c>
      <c r="B110" s="3">
        <v>351</v>
      </c>
      <c r="C110" s="3" t="s">
        <v>172</v>
      </c>
      <c r="D110" s="2" t="s">
        <v>38</v>
      </c>
      <c r="E110" s="42">
        <v>69</v>
      </c>
      <c r="F110" s="2" t="s">
        <v>178</v>
      </c>
      <c r="G110" s="44">
        <v>5.6</v>
      </c>
      <c r="H110" s="3" t="s">
        <v>65</v>
      </c>
      <c r="I110" s="44">
        <v>19.75</v>
      </c>
      <c r="J110" s="46">
        <v>69000</v>
      </c>
      <c r="K110" s="46">
        <v>56425.72</v>
      </c>
      <c r="L110" s="46">
        <v>1288806</v>
      </c>
      <c r="M110" s="46">
        <v>13530</v>
      </c>
      <c r="N110" s="46">
        <v>1302336</v>
      </c>
    </row>
    <row r="111" spans="1:14" x14ac:dyDescent="0.2">
      <c r="A111" s="41" t="s">
        <v>179</v>
      </c>
      <c r="B111" s="3">
        <v>351</v>
      </c>
      <c r="C111" s="3" t="s">
        <v>172</v>
      </c>
      <c r="D111" s="2" t="s">
        <v>38</v>
      </c>
      <c r="E111" s="42">
        <v>20</v>
      </c>
      <c r="F111" s="2" t="s">
        <v>180</v>
      </c>
      <c r="G111" s="44">
        <v>6</v>
      </c>
      <c r="H111" s="3" t="s">
        <v>65</v>
      </c>
      <c r="I111" s="44">
        <v>25.25</v>
      </c>
      <c r="J111" s="46">
        <v>20000</v>
      </c>
      <c r="K111" s="46">
        <v>29607.98</v>
      </c>
      <c r="L111" s="46">
        <v>676268</v>
      </c>
      <c r="M111" s="46">
        <v>7595</v>
      </c>
      <c r="N111" s="46">
        <v>683863</v>
      </c>
    </row>
    <row r="112" spans="1:14" x14ac:dyDescent="0.2">
      <c r="A112" s="41" t="s">
        <v>175</v>
      </c>
      <c r="B112" s="3">
        <v>351</v>
      </c>
      <c r="C112" s="3" t="s">
        <v>172</v>
      </c>
      <c r="D112" s="2" t="s">
        <v>38</v>
      </c>
      <c r="E112" s="42">
        <v>46</v>
      </c>
      <c r="F112" s="2" t="s">
        <v>181</v>
      </c>
      <c r="G112" s="44">
        <v>4.5</v>
      </c>
      <c r="H112" s="3" t="s">
        <v>65</v>
      </c>
      <c r="I112" s="44">
        <v>25.75</v>
      </c>
      <c r="J112" s="46">
        <v>46000</v>
      </c>
      <c r="K112" s="46">
        <v>64938.48</v>
      </c>
      <c r="L112" s="46">
        <v>1483244</v>
      </c>
      <c r="M112" s="46">
        <v>12566</v>
      </c>
      <c r="N112" s="46">
        <v>1495810</v>
      </c>
    </row>
    <row r="113" spans="1:14" x14ac:dyDescent="0.2">
      <c r="A113" s="41"/>
      <c r="D113" s="2"/>
      <c r="E113" s="42"/>
      <c r="F113" s="2"/>
      <c r="G113" s="44"/>
      <c r="H113" s="3"/>
      <c r="I113" s="44"/>
      <c r="J113" s="46"/>
      <c r="K113" s="46"/>
      <c r="L113" s="46"/>
      <c r="M113" s="46"/>
      <c r="N113" s="46"/>
    </row>
    <row r="114" spans="1:14" x14ac:dyDescent="0.2">
      <c r="A114" s="41" t="s">
        <v>92</v>
      </c>
      <c r="B114" s="3">
        <v>363</v>
      </c>
      <c r="C114" s="3" t="s">
        <v>182</v>
      </c>
      <c r="D114" s="2" t="s">
        <v>38</v>
      </c>
      <c r="E114" s="42">
        <v>400</v>
      </c>
      <c r="F114" s="2" t="s">
        <v>183</v>
      </c>
      <c r="G114" s="44">
        <v>5</v>
      </c>
      <c r="H114" s="3" t="s">
        <v>184</v>
      </c>
      <c r="I114" s="44">
        <v>17.5</v>
      </c>
      <c r="J114" s="46">
        <v>400000</v>
      </c>
      <c r="K114" s="46">
        <v>235466.59</v>
      </c>
      <c r="L114" s="46">
        <v>5378234</v>
      </c>
      <c r="M114" s="46">
        <v>4240</v>
      </c>
      <c r="N114" s="46">
        <v>5382474</v>
      </c>
    </row>
    <row r="115" spans="1:14" x14ac:dyDescent="0.2">
      <c r="A115" s="41" t="s">
        <v>92</v>
      </c>
      <c r="B115" s="3">
        <v>363</v>
      </c>
      <c r="C115" s="3" t="s">
        <v>182</v>
      </c>
      <c r="D115" s="2" t="s">
        <v>38</v>
      </c>
      <c r="E115" s="42">
        <v>96</v>
      </c>
      <c r="F115" s="2" t="s">
        <v>185</v>
      </c>
      <c r="G115" s="44">
        <v>5</v>
      </c>
      <c r="H115" s="3" t="s">
        <v>184</v>
      </c>
      <c r="I115" s="44">
        <v>17.5</v>
      </c>
      <c r="J115" s="46">
        <v>96000</v>
      </c>
      <c r="K115" s="46">
        <v>56511.99</v>
      </c>
      <c r="L115" s="46">
        <v>1290776</v>
      </c>
      <c r="M115" s="46">
        <v>1018</v>
      </c>
      <c r="N115" s="46">
        <v>1291794</v>
      </c>
    </row>
    <row r="116" spans="1:14" x14ac:dyDescent="0.2">
      <c r="A116" s="41" t="s">
        <v>148</v>
      </c>
      <c r="B116" s="3">
        <v>363</v>
      </c>
      <c r="C116" s="3" t="s">
        <v>182</v>
      </c>
      <c r="D116" s="2" t="s">
        <v>38</v>
      </c>
      <c r="E116" s="54">
        <v>1E-3</v>
      </c>
      <c r="F116" s="2" t="s">
        <v>186</v>
      </c>
      <c r="G116" s="44">
        <v>0</v>
      </c>
      <c r="H116" s="3" t="s">
        <v>184</v>
      </c>
      <c r="I116" s="44">
        <v>17.5</v>
      </c>
      <c r="J116" s="46">
        <v>1</v>
      </c>
      <c r="K116" s="46">
        <v>1</v>
      </c>
      <c r="L116" s="46">
        <v>23</v>
      </c>
      <c r="M116" s="46">
        <v>0</v>
      </c>
      <c r="N116" s="46">
        <v>23</v>
      </c>
    </row>
    <row r="117" spans="1:14" x14ac:dyDescent="0.2">
      <c r="A117" s="41" t="s">
        <v>62</v>
      </c>
      <c r="B117" s="3">
        <v>367</v>
      </c>
      <c r="C117" s="3" t="s">
        <v>187</v>
      </c>
      <c r="D117" s="2" t="s">
        <v>38</v>
      </c>
      <c r="E117" s="42">
        <v>321.5</v>
      </c>
      <c r="F117" s="2" t="s">
        <v>188</v>
      </c>
      <c r="G117" s="44">
        <v>5.5</v>
      </c>
      <c r="H117" s="3" t="s">
        <v>65</v>
      </c>
      <c r="I117" s="44">
        <v>19</v>
      </c>
      <c r="J117" s="46">
        <v>321500</v>
      </c>
      <c r="K117" s="46">
        <v>155655</v>
      </c>
      <c r="L117" s="46">
        <v>3555277</v>
      </c>
      <c r="M117" s="46">
        <v>47908</v>
      </c>
      <c r="N117" s="46">
        <v>3603185</v>
      </c>
    </row>
    <row r="118" spans="1:14" x14ac:dyDescent="0.2">
      <c r="A118" s="41" t="s">
        <v>62</v>
      </c>
      <c r="B118" s="3">
        <v>367</v>
      </c>
      <c r="C118" s="3" t="s">
        <v>187</v>
      </c>
      <c r="D118" s="2" t="s">
        <v>38</v>
      </c>
      <c r="E118" s="42">
        <v>452.5</v>
      </c>
      <c r="F118" s="2" t="s">
        <v>189</v>
      </c>
      <c r="G118" s="44">
        <v>5.9</v>
      </c>
      <c r="H118" s="3" t="s">
        <v>65</v>
      </c>
      <c r="I118" s="44">
        <v>21.5</v>
      </c>
      <c r="J118" s="46">
        <v>452500</v>
      </c>
      <c r="K118" s="46">
        <v>317417</v>
      </c>
      <c r="L118" s="46">
        <v>7250042</v>
      </c>
      <c r="M118" s="46">
        <v>104651</v>
      </c>
      <c r="N118" s="46">
        <v>7354693</v>
      </c>
    </row>
    <row r="119" spans="1:14" x14ac:dyDescent="0.2">
      <c r="A119" s="41" t="s">
        <v>66</v>
      </c>
      <c r="B119" s="3">
        <v>367</v>
      </c>
      <c r="C119" s="3" t="s">
        <v>187</v>
      </c>
      <c r="D119" s="2" t="s">
        <v>38</v>
      </c>
      <c r="E119" s="42">
        <v>31</v>
      </c>
      <c r="F119" s="2" t="s">
        <v>190</v>
      </c>
      <c r="G119" s="44">
        <v>6.3</v>
      </c>
      <c r="H119" s="3" t="s">
        <v>65</v>
      </c>
      <c r="I119" s="44">
        <v>21.5</v>
      </c>
      <c r="J119" s="46">
        <v>31000</v>
      </c>
      <c r="K119" s="46">
        <v>52107</v>
      </c>
      <c r="L119" s="46">
        <v>1190163</v>
      </c>
      <c r="M119" s="46">
        <v>18318</v>
      </c>
      <c r="N119" s="46">
        <v>1208481</v>
      </c>
    </row>
    <row r="120" spans="1:14" x14ac:dyDescent="0.2">
      <c r="A120" s="41" t="s">
        <v>66</v>
      </c>
      <c r="B120" s="3">
        <v>367</v>
      </c>
      <c r="C120" s="3" t="s">
        <v>187</v>
      </c>
      <c r="D120" s="2" t="s">
        <v>38</v>
      </c>
      <c r="E120" s="42">
        <v>51.8</v>
      </c>
      <c r="F120" s="2" t="s">
        <v>191</v>
      </c>
      <c r="G120" s="44">
        <v>6.3</v>
      </c>
      <c r="H120" s="3" t="s">
        <v>65</v>
      </c>
      <c r="I120" s="44">
        <v>21.5</v>
      </c>
      <c r="J120" s="46">
        <v>51800</v>
      </c>
      <c r="K120" s="46">
        <v>87069</v>
      </c>
      <c r="L120" s="46">
        <v>1988721</v>
      </c>
      <c r="M120" s="46">
        <v>30608</v>
      </c>
      <c r="N120" s="46">
        <v>2019329</v>
      </c>
    </row>
    <row r="121" spans="1:14" x14ac:dyDescent="0.2">
      <c r="A121" s="41"/>
      <c r="D121" s="2"/>
      <c r="E121" s="42"/>
      <c r="F121" s="2"/>
      <c r="G121" s="44"/>
      <c r="H121" s="3"/>
      <c r="I121" s="44"/>
      <c r="J121" s="46"/>
      <c r="K121" s="46"/>
      <c r="L121" s="46"/>
      <c r="M121" s="46"/>
      <c r="N121" s="46"/>
    </row>
    <row r="122" spans="1:14" x14ac:dyDescent="0.2">
      <c r="A122" s="41" t="s">
        <v>192</v>
      </c>
      <c r="B122" s="3">
        <v>383</v>
      </c>
      <c r="C122" s="3" t="s">
        <v>162</v>
      </c>
      <c r="D122" s="2" t="s">
        <v>38</v>
      </c>
      <c r="E122" s="42">
        <v>1250</v>
      </c>
      <c r="F122" s="2" t="s">
        <v>99</v>
      </c>
      <c r="G122" s="44">
        <v>4.5</v>
      </c>
      <c r="H122" s="3" t="s">
        <v>57</v>
      </c>
      <c r="I122" s="44">
        <v>22</v>
      </c>
      <c r="J122" s="46">
        <v>1250000</v>
      </c>
      <c r="K122" s="46">
        <v>421056</v>
      </c>
      <c r="L122" s="46">
        <v>9617235</v>
      </c>
      <c r="M122" s="46">
        <v>5892</v>
      </c>
      <c r="N122" s="46">
        <v>9623127</v>
      </c>
    </row>
    <row r="123" spans="1:14" x14ac:dyDescent="0.2">
      <c r="A123" s="41" t="s">
        <v>193</v>
      </c>
      <c r="B123" s="3">
        <v>383</v>
      </c>
      <c r="C123" s="3" t="s">
        <v>162</v>
      </c>
      <c r="D123" s="2" t="s">
        <v>38</v>
      </c>
      <c r="E123" s="54">
        <v>161</v>
      </c>
      <c r="F123" s="2" t="s">
        <v>58</v>
      </c>
      <c r="G123" s="44">
        <v>6</v>
      </c>
      <c r="H123" s="3" t="s">
        <v>57</v>
      </c>
      <c r="I123" s="44">
        <v>22</v>
      </c>
      <c r="J123" s="46">
        <v>161000</v>
      </c>
      <c r="K123" s="46">
        <v>257860</v>
      </c>
      <c r="L123" s="46">
        <v>5889716</v>
      </c>
      <c r="M123" s="46">
        <v>19087</v>
      </c>
      <c r="N123" s="46">
        <v>5908803</v>
      </c>
    </row>
    <row r="124" spans="1:14" x14ac:dyDescent="0.2">
      <c r="A124" s="41" t="s">
        <v>69</v>
      </c>
      <c r="B124" s="3">
        <v>392</v>
      </c>
      <c r="C124" s="3" t="s">
        <v>194</v>
      </c>
      <c r="D124" s="2" t="s">
        <v>38</v>
      </c>
      <c r="E124" s="42">
        <v>240</v>
      </c>
      <c r="F124" s="2" t="s">
        <v>195</v>
      </c>
      <c r="G124" s="44">
        <v>3.5</v>
      </c>
      <c r="H124" s="3" t="s">
        <v>57</v>
      </c>
      <c r="I124" s="44">
        <v>7</v>
      </c>
      <c r="J124" s="46">
        <v>240000</v>
      </c>
      <c r="K124" s="46">
        <v>0</v>
      </c>
      <c r="L124" s="46">
        <v>0</v>
      </c>
      <c r="M124" s="46">
        <v>0</v>
      </c>
      <c r="N124" s="46">
        <v>0</v>
      </c>
    </row>
    <row r="125" spans="1:14" x14ac:dyDescent="0.2">
      <c r="A125" s="41" t="s">
        <v>196</v>
      </c>
      <c r="B125" s="3">
        <v>392</v>
      </c>
      <c r="C125" s="3" t="s">
        <v>194</v>
      </c>
      <c r="D125" s="2" t="s">
        <v>38</v>
      </c>
      <c r="E125" s="42">
        <v>245</v>
      </c>
      <c r="F125" s="2" t="s">
        <v>190</v>
      </c>
      <c r="G125" s="44">
        <v>4.5</v>
      </c>
      <c r="H125" s="3" t="s">
        <v>57</v>
      </c>
      <c r="I125" s="44">
        <v>11</v>
      </c>
      <c r="J125" s="46">
        <v>119805</v>
      </c>
      <c r="K125" s="46">
        <v>90094.14</v>
      </c>
      <c r="L125" s="46">
        <v>2057818</v>
      </c>
      <c r="M125" s="46">
        <v>7590</v>
      </c>
      <c r="N125" s="46">
        <v>2065408</v>
      </c>
    </row>
    <row r="126" spans="1:14" x14ac:dyDescent="0.2">
      <c r="A126" s="41" t="s">
        <v>196</v>
      </c>
      <c r="B126" s="3">
        <v>392</v>
      </c>
      <c r="C126" s="3" t="s">
        <v>194</v>
      </c>
      <c r="D126" s="2" t="s">
        <v>38</v>
      </c>
      <c r="E126" s="55" t="s">
        <v>197</v>
      </c>
      <c r="F126" s="2" t="s">
        <v>198</v>
      </c>
      <c r="G126" s="44">
        <v>4.5</v>
      </c>
      <c r="H126" s="3" t="s">
        <v>57</v>
      </c>
      <c r="I126" s="44">
        <v>11</v>
      </c>
      <c r="J126" s="46">
        <v>161.99</v>
      </c>
      <c r="K126" s="46">
        <v>146.61000000000001</v>
      </c>
      <c r="L126" s="46">
        <v>3349</v>
      </c>
      <c r="M126" s="46">
        <v>12</v>
      </c>
      <c r="N126" s="46">
        <v>3361</v>
      </c>
    </row>
    <row r="127" spans="1:14" x14ac:dyDescent="0.2">
      <c r="A127" s="41" t="s">
        <v>196</v>
      </c>
      <c r="B127" s="3">
        <v>392</v>
      </c>
      <c r="C127" s="3" t="s">
        <v>194</v>
      </c>
      <c r="D127" s="2" t="s">
        <v>38</v>
      </c>
      <c r="E127" s="55" t="s">
        <v>197</v>
      </c>
      <c r="F127" s="2" t="s">
        <v>199</v>
      </c>
      <c r="G127" s="44">
        <v>5</v>
      </c>
      <c r="H127" s="3" t="s">
        <v>57</v>
      </c>
      <c r="I127" s="44">
        <v>11.5</v>
      </c>
      <c r="J127" s="46">
        <v>197537.91</v>
      </c>
      <c r="K127" s="46">
        <v>202460.97</v>
      </c>
      <c r="L127" s="46">
        <v>4624360</v>
      </c>
      <c r="M127" s="46">
        <v>0</v>
      </c>
      <c r="N127" s="46">
        <v>4624360</v>
      </c>
    </row>
    <row r="129" spans="1:14" x14ac:dyDescent="0.2">
      <c r="A129" s="41" t="s">
        <v>62</v>
      </c>
      <c r="B129" s="3">
        <v>420</v>
      </c>
      <c r="C129" s="3" t="s">
        <v>200</v>
      </c>
      <c r="D129" s="2" t="s">
        <v>38</v>
      </c>
      <c r="E129" s="42">
        <v>507</v>
      </c>
      <c r="F129" s="2" t="s">
        <v>201</v>
      </c>
      <c r="G129" s="44">
        <v>4.5</v>
      </c>
      <c r="H129" s="3" t="s">
        <v>40</v>
      </c>
      <c r="I129" s="44">
        <v>19.5</v>
      </c>
      <c r="J129" s="46">
        <v>507000</v>
      </c>
      <c r="K129" s="46">
        <v>186603</v>
      </c>
      <c r="L129" s="46">
        <v>4262152</v>
      </c>
      <c r="M129" s="46">
        <v>47161</v>
      </c>
      <c r="N129" s="46">
        <v>4309313</v>
      </c>
    </row>
    <row r="130" spans="1:14" x14ac:dyDescent="0.2">
      <c r="A130" s="41" t="s">
        <v>62</v>
      </c>
      <c r="B130" s="3">
        <v>420</v>
      </c>
      <c r="C130" s="3" t="s">
        <v>200</v>
      </c>
      <c r="D130" s="2" t="s">
        <v>38</v>
      </c>
      <c r="E130" s="42">
        <v>91</v>
      </c>
      <c r="F130" s="2" t="s">
        <v>202</v>
      </c>
      <c r="G130" s="44">
        <v>4.5</v>
      </c>
      <c r="H130" s="3" t="s">
        <v>40</v>
      </c>
      <c r="I130" s="44">
        <v>19.5</v>
      </c>
      <c r="J130" s="46">
        <v>91000</v>
      </c>
      <c r="K130" s="46">
        <v>64813</v>
      </c>
      <c r="L130" s="46">
        <v>1480378</v>
      </c>
      <c r="M130" s="46">
        <v>16380</v>
      </c>
      <c r="N130" s="46">
        <v>1496758</v>
      </c>
    </row>
    <row r="131" spans="1:14" x14ac:dyDescent="0.2">
      <c r="A131" s="41" t="s">
        <v>66</v>
      </c>
      <c r="B131" s="3">
        <v>420</v>
      </c>
      <c r="C131" s="3" t="s">
        <v>200</v>
      </c>
      <c r="D131" s="2" t="s">
        <v>38</v>
      </c>
      <c r="E131" s="42">
        <v>32</v>
      </c>
      <c r="F131" s="2" t="s">
        <v>203</v>
      </c>
      <c r="G131" s="44">
        <v>4.5</v>
      </c>
      <c r="H131" s="3" t="s">
        <v>40</v>
      </c>
      <c r="I131" s="44">
        <v>19.5</v>
      </c>
      <c r="J131" s="46">
        <v>32000</v>
      </c>
      <c r="K131" s="46">
        <v>44517</v>
      </c>
      <c r="L131" s="46">
        <v>1016802</v>
      </c>
      <c r="M131" s="46">
        <v>11251</v>
      </c>
      <c r="N131" s="46">
        <v>1028053</v>
      </c>
    </row>
    <row r="132" spans="1:14" x14ac:dyDescent="0.2">
      <c r="A132" s="41" t="s">
        <v>66</v>
      </c>
      <c r="B132" s="3">
        <v>420</v>
      </c>
      <c r="C132" s="3" t="s">
        <v>200</v>
      </c>
      <c r="D132" s="2" t="s">
        <v>38</v>
      </c>
      <c r="E132" s="42">
        <v>28</v>
      </c>
      <c r="F132" s="2" t="s">
        <v>204</v>
      </c>
      <c r="G132" s="44">
        <v>4.5</v>
      </c>
      <c r="H132" s="3" t="s">
        <v>40</v>
      </c>
      <c r="I132" s="44">
        <v>19.5</v>
      </c>
      <c r="J132" s="46">
        <v>28000</v>
      </c>
      <c r="K132" s="46">
        <v>38952</v>
      </c>
      <c r="L132" s="46">
        <v>889693</v>
      </c>
      <c r="M132" s="46">
        <v>9844</v>
      </c>
      <c r="N132" s="46">
        <v>899537</v>
      </c>
    </row>
    <row r="133" spans="1:14" x14ac:dyDescent="0.2">
      <c r="A133" s="41" t="s">
        <v>66</v>
      </c>
      <c r="B133" s="3">
        <v>420</v>
      </c>
      <c r="C133" s="3" t="s">
        <v>200</v>
      </c>
      <c r="D133" s="2" t="s">
        <v>38</v>
      </c>
      <c r="E133" s="42">
        <v>25</v>
      </c>
      <c r="F133" s="2" t="s">
        <v>205</v>
      </c>
      <c r="G133" s="44">
        <v>4.5</v>
      </c>
      <c r="H133" s="3" t="s">
        <v>40</v>
      </c>
      <c r="I133" s="44">
        <v>19.5</v>
      </c>
      <c r="J133" s="46">
        <v>25000</v>
      </c>
      <c r="K133" s="46">
        <v>34779</v>
      </c>
      <c r="L133" s="46">
        <v>794378</v>
      </c>
      <c r="M133" s="46">
        <v>8790</v>
      </c>
      <c r="N133" s="46">
        <v>803168</v>
      </c>
    </row>
    <row r="134" spans="1:14" x14ac:dyDescent="0.2">
      <c r="A134" s="41"/>
      <c r="D134" s="2"/>
      <c r="E134" s="42"/>
      <c r="F134" s="2"/>
      <c r="G134" s="44"/>
      <c r="H134" s="3"/>
      <c r="I134" s="44"/>
      <c r="J134" s="46"/>
      <c r="K134" s="46"/>
      <c r="L134" s="46"/>
      <c r="M134" s="46"/>
      <c r="N134" s="46"/>
    </row>
    <row r="135" spans="1:14" x14ac:dyDescent="0.2">
      <c r="A135" s="41" t="s">
        <v>206</v>
      </c>
      <c r="B135" s="3">
        <v>430</v>
      </c>
      <c r="C135" s="3" t="s">
        <v>207</v>
      </c>
      <c r="D135" s="2" t="s">
        <v>38</v>
      </c>
      <c r="E135" s="46">
        <v>3660</v>
      </c>
      <c r="F135" s="2" t="s">
        <v>208</v>
      </c>
      <c r="G135" s="44">
        <v>3</v>
      </c>
      <c r="H135" s="3" t="s">
        <v>184</v>
      </c>
      <c r="I135" s="44">
        <v>11.42</v>
      </c>
      <c r="J135" s="46">
        <v>3660000</v>
      </c>
      <c r="K135" s="56">
        <v>1344621.5604000001</v>
      </c>
      <c r="L135" s="46">
        <v>30712165</v>
      </c>
      <c r="M135" s="49">
        <v>201789</v>
      </c>
      <c r="N135" s="50">
        <v>30913954</v>
      </c>
    </row>
    <row r="136" spans="1:14" x14ac:dyDescent="0.2">
      <c r="A136" s="41" t="s">
        <v>206</v>
      </c>
      <c r="B136" s="3">
        <v>430</v>
      </c>
      <c r="C136" s="3" t="s">
        <v>207</v>
      </c>
      <c r="D136" s="2" t="s">
        <v>38</v>
      </c>
      <c r="E136" s="46">
        <v>479</v>
      </c>
      <c r="F136" s="2" t="s">
        <v>209</v>
      </c>
      <c r="G136" s="44">
        <v>4</v>
      </c>
      <c r="H136" s="3" t="s">
        <v>184</v>
      </c>
      <c r="I136" s="44">
        <v>11.42</v>
      </c>
      <c r="J136" s="46">
        <v>479000</v>
      </c>
      <c r="K136" s="56">
        <v>327377.70880000002</v>
      </c>
      <c r="L136" s="46">
        <v>7477552</v>
      </c>
      <c r="M136" s="49">
        <v>63962</v>
      </c>
      <c r="N136" s="50">
        <v>7541514</v>
      </c>
    </row>
    <row r="137" spans="1:14" x14ac:dyDescent="0.2">
      <c r="A137" s="41" t="s">
        <v>210</v>
      </c>
      <c r="B137" s="3">
        <v>430</v>
      </c>
      <c r="C137" s="3" t="s">
        <v>207</v>
      </c>
      <c r="D137" s="2" t="s">
        <v>38</v>
      </c>
      <c r="E137" s="54">
        <v>1.5349999999999999</v>
      </c>
      <c r="F137" s="2" t="s">
        <v>211</v>
      </c>
      <c r="G137" s="44">
        <v>10</v>
      </c>
      <c r="H137" s="3" t="s">
        <v>184</v>
      </c>
      <c r="I137" s="44">
        <v>11.42</v>
      </c>
      <c r="J137" s="46">
        <v>1535</v>
      </c>
      <c r="K137" s="46">
        <v>2993.62</v>
      </c>
      <c r="L137" s="46">
        <v>68377</v>
      </c>
      <c r="M137" s="46">
        <v>36124</v>
      </c>
      <c r="N137" s="46">
        <v>104501</v>
      </c>
    </row>
    <row r="138" spans="1:14" x14ac:dyDescent="0.2">
      <c r="A138" s="41" t="s">
        <v>212</v>
      </c>
      <c r="B138" s="3">
        <v>436</v>
      </c>
      <c r="C138" s="3" t="s">
        <v>213</v>
      </c>
      <c r="D138" s="2" t="s">
        <v>214</v>
      </c>
      <c r="E138" s="46">
        <v>22000000</v>
      </c>
      <c r="F138" s="3" t="s">
        <v>215</v>
      </c>
      <c r="G138" s="44">
        <v>5.5</v>
      </c>
      <c r="H138" s="3" t="s">
        <v>184</v>
      </c>
      <c r="I138" s="44">
        <v>6</v>
      </c>
      <c r="J138" s="46">
        <v>22000000000</v>
      </c>
      <c r="K138" s="46">
        <v>0</v>
      </c>
      <c r="L138" s="46">
        <v>0</v>
      </c>
      <c r="M138" s="46"/>
      <c r="N138" s="46"/>
    </row>
    <row r="139" spans="1:14" x14ac:dyDescent="0.2">
      <c r="A139" s="41" t="s">
        <v>216</v>
      </c>
      <c r="B139" s="3">
        <v>436</v>
      </c>
      <c r="C139" s="3" t="s">
        <v>213</v>
      </c>
      <c r="D139" s="2" t="s">
        <v>214</v>
      </c>
      <c r="E139" s="46">
        <v>14100000</v>
      </c>
      <c r="F139" s="3" t="s">
        <v>217</v>
      </c>
      <c r="G139" s="44">
        <v>10</v>
      </c>
      <c r="H139" s="3" t="s">
        <v>184</v>
      </c>
      <c r="I139" s="44">
        <v>6</v>
      </c>
      <c r="J139" s="46">
        <v>14100000000</v>
      </c>
      <c r="K139" s="46">
        <v>0</v>
      </c>
      <c r="L139" s="46">
        <v>0</v>
      </c>
      <c r="M139" s="46"/>
      <c r="N139" s="46"/>
    </row>
    <row r="140" spans="1:14" x14ac:dyDescent="0.2">
      <c r="A140" s="41"/>
      <c r="D140" s="2"/>
      <c r="E140" s="46"/>
      <c r="F140" s="3"/>
      <c r="G140" s="44"/>
      <c r="H140" s="3"/>
      <c r="I140" s="44"/>
      <c r="J140" s="46"/>
      <c r="K140" s="46"/>
      <c r="L140" s="46"/>
      <c r="M140" s="46"/>
      <c r="N140" s="46"/>
    </row>
    <row r="141" spans="1:14" x14ac:dyDescent="0.2">
      <c r="A141" s="41" t="s">
        <v>218</v>
      </c>
      <c r="B141" s="3">
        <v>437</v>
      </c>
      <c r="C141" s="3" t="s">
        <v>219</v>
      </c>
      <c r="D141" s="2" t="s">
        <v>38</v>
      </c>
      <c r="E141" s="46">
        <v>110</v>
      </c>
      <c r="F141" s="2" t="s">
        <v>220</v>
      </c>
      <c r="G141" s="44">
        <v>3</v>
      </c>
      <c r="H141" s="3" t="s">
        <v>65</v>
      </c>
      <c r="I141" s="44">
        <v>7</v>
      </c>
      <c r="J141" s="46">
        <v>110000</v>
      </c>
      <c r="K141" s="46">
        <v>0</v>
      </c>
      <c r="L141" s="46">
        <v>0</v>
      </c>
      <c r="M141" s="46">
        <v>0</v>
      </c>
      <c r="N141" s="46">
        <v>0</v>
      </c>
    </row>
    <row r="142" spans="1:14" x14ac:dyDescent="0.2">
      <c r="A142" s="41" t="s">
        <v>218</v>
      </c>
      <c r="B142" s="3">
        <v>437</v>
      </c>
      <c r="C142" s="3" t="s">
        <v>219</v>
      </c>
      <c r="D142" s="2" t="s">
        <v>38</v>
      </c>
      <c r="E142" s="46">
        <v>33</v>
      </c>
      <c r="F142" s="2" t="s">
        <v>221</v>
      </c>
      <c r="G142" s="44">
        <v>3</v>
      </c>
      <c r="H142" s="3" t="s">
        <v>65</v>
      </c>
      <c r="I142" s="44">
        <v>7</v>
      </c>
      <c r="J142" s="46">
        <v>33000</v>
      </c>
      <c r="K142" s="46">
        <v>0</v>
      </c>
      <c r="L142" s="46">
        <v>0</v>
      </c>
      <c r="M142" s="46">
        <v>0</v>
      </c>
      <c r="N142" s="46">
        <v>0</v>
      </c>
    </row>
    <row r="143" spans="1:14" x14ac:dyDescent="0.2">
      <c r="A143" s="41" t="s">
        <v>218</v>
      </c>
      <c r="B143" s="3">
        <v>437</v>
      </c>
      <c r="C143" s="3" t="s">
        <v>219</v>
      </c>
      <c r="D143" s="2" t="s">
        <v>38</v>
      </c>
      <c r="E143" s="46">
        <v>260</v>
      </c>
      <c r="F143" s="2" t="s">
        <v>222</v>
      </c>
      <c r="G143" s="44">
        <v>4.2</v>
      </c>
      <c r="H143" s="3" t="s">
        <v>65</v>
      </c>
      <c r="I143" s="44">
        <v>20</v>
      </c>
      <c r="J143" s="46">
        <v>260000</v>
      </c>
      <c r="K143" s="46">
        <v>180873.05</v>
      </c>
      <c r="L143" s="46">
        <v>4131276</v>
      </c>
      <c r="M143" s="46">
        <v>4252</v>
      </c>
      <c r="N143" s="46">
        <v>4135528</v>
      </c>
    </row>
    <row r="144" spans="1:14" x14ac:dyDescent="0.2">
      <c r="A144" s="41" t="s">
        <v>218</v>
      </c>
      <c r="B144" s="3">
        <v>437</v>
      </c>
      <c r="C144" s="3" t="s">
        <v>219</v>
      </c>
      <c r="D144" s="2" t="s">
        <v>38</v>
      </c>
      <c r="E144" s="46">
        <v>68</v>
      </c>
      <c r="F144" s="2" t="s">
        <v>223</v>
      </c>
      <c r="G144" s="44">
        <v>4.2</v>
      </c>
      <c r="H144" s="3" t="s">
        <v>65</v>
      </c>
      <c r="I144" s="44">
        <v>20</v>
      </c>
      <c r="J144" s="46">
        <v>68000</v>
      </c>
      <c r="K144" s="46">
        <v>47305.26</v>
      </c>
      <c r="L144" s="46">
        <v>1080488</v>
      </c>
      <c r="M144" s="46">
        <v>1112</v>
      </c>
      <c r="N144" s="46">
        <v>1081600</v>
      </c>
    </row>
    <row r="145" spans="1:14" x14ac:dyDescent="0.2">
      <c r="A145" s="41" t="s">
        <v>224</v>
      </c>
      <c r="B145" s="3">
        <v>437</v>
      </c>
      <c r="C145" s="3" t="s">
        <v>219</v>
      </c>
      <c r="D145" s="2" t="s">
        <v>38</v>
      </c>
      <c r="E145" s="57">
        <v>132</v>
      </c>
      <c r="F145" s="2" t="s">
        <v>225</v>
      </c>
      <c r="G145" s="44">
        <v>4.2</v>
      </c>
      <c r="H145" s="3" t="s">
        <v>65</v>
      </c>
      <c r="I145" s="44">
        <v>20</v>
      </c>
      <c r="J145" s="46">
        <v>132000</v>
      </c>
      <c r="K145" s="46">
        <v>82397.86</v>
      </c>
      <c r="L145" s="46">
        <v>1882029</v>
      </c>
      <c r="M145" s="46">
        <v>1937</v>
      </c>
      <c r="N145" s="46">
        <v>1883966</v>
      </c>
    </row>
    <row r="146" spans="1:14" x14ac:dyDescent="0.2">
      <c r="A146" s="41" t="s">
        <v>226</v>
      </c>
      <c r="B146" s="3">
        <v>437</v>
      </c>
      <c r="C146" s="3" t="s">
        <v>219</v>
      </c>
      <c r="D146" s="2" t="s">
        <v>38</v>
      </c>
      <c r="E146" s="57">
        <v>55</v>
      </c>
      <c r="F146" s="2" t="s">
        <v>227</v>
      </c>
      <c r="G146" s="44">
        <v>4.2</v>
      </c>
      <c r="H146" s="3" t="s">
        <v>65</v>
      </c>
      <c r="I146" s="44">
        <v>20</v>
      </c>
      <c r="J146" s="46">
        <v>55000</v>
      </c>
      <c r="K146" s="46">
        <v>53901.51</v>
      </c>
      <c r="L146" s="46">
        <v>1231151</v>
      </c>
      <c r="M146" s="46">
        <v>1267</v>
      </c>
      <c r="N146" s="46">
        <v>1232418</v>
      </c>
    </row>
    <row r="147" spans="1:14" x14ac:dyDescent="0.2">
      <c r="A147" s="41" t="s">
        <v>226</v>
      </c>
      <c r="B147" s="3">
        <v>437</v>
      </c>
      <c r="C147" s="3" t="s">
        <v>219</v>
      </c>
      <c r="D147" s="2" t="s">
        <v>38</v>
      </c>
      <c r="E147" s="57">
        <v>1</v>
      </c>
      <c r="F147" s="2" t="s">
        <v>228</v>
      </c>
      <c r="G147" s="44">
        <v>4.2</v>
      </c>
      <c r="H147" s="3" t="s">
        <v>65</v>
      </c>
      <c r="I147" s="44">
        <v>20</v>
      </c>
      <c r="J147" s="46">
        <v>1000</v>
      </c>
      <c r="K147" s="46">
        <v>1333.75</v>
      </c>
      <c r="L147" s="46">
        <v>30779</v>
      </c>
      <c r="M147" s="46">
        <v>31</v>
      </c>
      <c r="N147" s="46">
        <v>30810</v>
      </c>
    </row>
    <row r="148" spans="1:14" x14ac:dyDescent="0.2">
      <c r="A148" s="41" t="s">
        <v>229</v>
      </c>
      <c r="B148" s="3">
        <v>437</v>
      </c>
      <c r="C148" s="3" t="s">
        <v>230</v>
      </c>
      <c r="D148" s="2" t="s">
        <v>38</v>
      </c>
      <c r="E148" s="42">
        <v>110</v>
      </c>
      <c r="F148" s="2" t="s">
        <v>231</v>
      </c>
      <c r="G148" s="44">
        <v>3</v>
      </c>
      <c r="H148" s="3" t="s">
        <v>65</v>
      </c>
      <c r="I148" s="44">
        <v>5.93</v>
      </c>
      <c r="J148" s="46">
        <v>110000</v>
      </c>
      <c r="K148" s="46">
        <v>3819.71</v>
      </c>
      <c r="L148" s="46">
        <v>0</v>
      </c>
      <c r="M148" s="46">
        <v>0</v>
      </c>
      <c r="N148" s="46">
        <v>0</v>
      </c>
    </row>
    <row r="149" spans="1:14" x14ac:dyDescent="0.2">
      <c r="A149" s="41" t="s">
        <v>232</v>
      </c>
      <c r="B149" s="3">
        <v>437</v>
      </c>
      <c r="C149" s="3" t="s">
        <v>230</v>
      </c>
      <c r="D149" s="2" t="s">
        <v>38</v>
      </c>
      <c r="E149" s="42">
        <v>33</v>
      </c>
      <c r="F149" s="2" t="s">
        <v>233</v>
      </c>
      <c r="G149" s="44">
        <v>3</v>
      </c>
      <c r="H149" s="3" t="s">
        <v>65</v>
      </c>
      <c r="I149" s="44">
        <v>5.93</v>
      </c>
      <c r="J149" s="46">
        <v>33000</v>
      </c>
      <c r="K149" s="46">
        <v>1145.92</v>
      </c>
      <c r="L149" s="46">
        <v>0</v>
      </c>
      <c r="M149" s="46">
        <v>0</v>
      </c>
      <c r="N149" s="46">
        <v>0</v>
      </c>
    </row>
    <row r="150" spans="1:14" x14ac:dyDescent="0.2">
      <c r="A150" s="41" t="s">
        <v>229</v>
      </c>
      <c r="B150" s="3">
        <v>437</v>
      </c>
      <c r="C150" s="3" t="s">
        <v>230</v>
      </c>
      <c r="D150" s="2" t="s">
        <v>38</v>
      </c>
      <c r="E150" s="42">
        <v>375</v>
      </c>
      <c r="F150" s="2" t="s">
        <v>234</v>
      </c>
      <c r="G150" s="44">
        <v>4.2</v>
      </c>
      <c r="H150" s="3" t="s">
        <v>65</v>
      </c>
      <c r="I150" s="44">
        <v>19.75</v>
      </c>
      <c r="J150" s="46">
        <v>375000</v>
      </c>
      <c r="K150" s="46">
        <v>281422.64</v>
      </c>
      <c r="L150" s="46">
        <v>6427904</v>
      </c>
      <c r="M150" s="46">
        <v>6614</v>
      </c>
      <c r="N150" s="46">
        <v>6434518</v>
      </c>
    </row>
    <row r="151" spans="1:14" x14ac:dyDescent="0.2">
      <c r="A151" s="41" t="s">
        <v>229</v>
      </c>
      <c r="B151" s="3">
        <v>437</v>
      </c>
      <c r="C151" s="3" t="s">
        <v>230</v>
      </c>
      <c r="D151" s="2" t="s">
        <v>38</v>
      </c>
      <c r="E151" s="42">
        <v>99</v>
      </c>
      <c r="F151" s="2" t="s">
        <v>235</v>
      </c>
      <c r="G151" s="44">
        <v>4.2</v>
      </c>
      <c r="H151" s="3" t="s">
        <v>65</v>
      </c>
      <c r="I151" s="44">
        <v>19.75</v>
      </c>
      <c r="J151" s="46">
        <v>99000</v>
      </c>
      <c r="K151" s="46">
        <v>74295.570000000007</v>
      </c>
      <c r="L151" s="46">
        <v>1696967</v>
      </c>
      <c r="M151" s="46">
        <v>1746</v>
      </c>
      <c r="N151" s="46">
        <v>1698713</v>
      </c>
    </row>
    <row r="152" spans="1:14" x14ac:dyDescent="0.2">
      <c r="A152" s="41" t="s">
        <v>229</v>
      </c>
      <c r="B152" s="3">
        <v>437</v>
      </c>
      <c r="C152" s="3" t="s">
        <v>230</v>
      </c>
      <c r="D152" s="2" t="s">
        <v>38</v>
      </c>
      <c r="E152" s="42">
        <v>93</v>
      </c>
      <c r="F152" s="2" t="s">
        <v>236</v>
      </c>
      <c r="G152" s="44">
        <v>4.2</v>
      </c>
      <c r="H152" s="3" t="s">
        <v>65</v>
      </c>
      <c r="I152" s="44">
        <v>19.75</v>
      </c>
      <c r="J152" s="46">
        <v>93000</v>
      </c>
      <c r="K152" s="46">
        <v>66630.59</v>
      </c>
      <c r="L152" s="46">
        <v>1521893</v>
      </c>
      <c r="M152" s="46">
        <v>1566</v>
      </c>
      <c r="N152" s="46">
        <v>1523459</v>
      </c>
    </row>
    <row r="153" spans="1:14" x14ac:dyDescent="0.2">
      <c r="A153" s="41" t="s">
        <v>237</v>
      </c>
      <c r="B153" s="3">
        <v>437</v>
      </c>
      <c r="C153" s="3" t="s">
        <v>230</v>
      </c>
      <c r="D153" s="2" t="s">
        <v>38</v>
      </c>
      <c r="E153" s="42">
        <v>122</v>
      </c>
      <c r="F153" s="2" t="s">
        <v>238</v>
      </c>
      <c r="G153" s="44">
        <v>4.2</v>
      </c>
      <c r="H153" s="3" t="s">
        <v>65</v>
      </c>
      <c r="I153" s="44">
        <v>19.75</v>
      </c>
      <c r="J153" s="46">
        <v>122000</v>
      </c>
      <c r="K153" s="46">
        <v>113529.13</v>
      </c>
      <c r="L153" s="46">
        <v>2593090</v>
      </c>
      <c r="M153" s="46">
        <v>2669</v>
      </c>
      <c r="N153" s="46">
        <v>2595759</v>
      </c>
    </row>
    <row r="154" spans="1:14" x14ac:dyDescent="0.2">
      <c r="A154" s="41" t="s">
        <v>237</v>
      </c>
      <c r="B154" s="3">
        <v>437</v>
      </c>
      <c r="C154" s="3" t="s">
        <v>230</v>
      </c>
      <c r="D154" s="2" t="s">
        <v>38</v>
      </c>
      <c r="E154" s="42">
        <v>1</v>
      </c>
      <c r="F154" s="2" t="s">
        <v>239</v>
      </c>
      <c r="G154" s="44">
        <v>4.2</v>
      </c>
      <c r="H154" s="3" t="s">
        <v>65</v>
      </c>
      <c r="I154" s="44">
        <v>19.75</v>
      </c>
      <c r="J154" s="46">
        <v>1000</v>
      </c>
      <c r="K154" s="46">
        <v>1275.6099999999999</v>
      </c>
      <c r="L154" s="46">
        <v>29136</v>
      </c>
      <c r="M154" s="46">
        <v>30</v>
      </c>
      <c r="N154" s="46">
        <v>29166</v>
      </c>
    </row>
    <row r="155" spans="1:14" x14ac:dyDescent="0.2">
      <c r="A155" s="41"/>
      <c r="D155" s="2"/>
      <c r="E155" s="42"/>
      <c r="F155" s="2"/>
      <c r="G155" s="44"/>
      <c r="H155" s="3"/>
      <c r="I155" s="44"/>
      <c r="J155" s="46"/>
      <c r="K155" s="46"/>
      <c r="L155" s="46"/>
      <c r="M155" s="46"/>
      <c r="N155" s="46"/>
    </row>
    <row r="156" spans="1:14" x14ac:dyDescent="0.2">
      <c r="A156" s="41" t="s">
        <v>69</v>
      </c>
      <c r="B156" s="3">
        <v>449</v>
      </c>
      <c r="C156" s="3" t="s">
        <v>240</v>
      </c>
      <c r="D156" s="2" t="s">
        <v>38</v>
      </c>
      <c r="E156" s="42">
        <v>162</v>
      </c>
      <c r="F156" s="2" t="s">
        <v>201</v>
      </c>
      <c r="G156" s="44">
        <v>4.8</v>
      </c>
      <c r="H156" s="2" t="s">
        <v>57</v>
      </c>
      <c r="I156" s="44">
        <v>7.75</v>
      </c>
      <c r="J156" s="46">
        <v>162000</v>
      </c>
      <c r="K156" s="46">
        <v>21004.26</v>
      </c>
      <c r="L156" s="46">
        <v>479753</v>
      </c>
      <c r="M156" s="46">
        <v>5593</v>
      </c>
      <c r="N156" s="46">
        <v>485346</v>
      </c>
    </row>
    <row r="157" spans="1:14" x14ac:dyDescent="0.2">
      <c r="A157" s="41" t="s">
        <v>241</v>
      </c>
      <c r="B157" s="3">
        <v>449</v>
      </c>
      <c r="C157" s="3" t="s">
        <v>240</v>
      </c>
      <c r="D157" s="2" t="s">
        <v>38</v>
      </c>
      <c r="E157" s="42">
        <v>50</v>
      </c>
      <c r="F157" s="2" t="s">
        <v>202</v>
      </c>
      <c r="G157" s="44">
        <v>5.4</v>
      </c>
      <c r="H157" s="2" t="s">
        <v>57</v>
      </c>
      <c r="I157" s="44">
        <v>14.75</v>
      </c>
      <c r="J157" s="46">
        <v>50000</v>
      </c>
      <c r="K157" s="46">
        <v>72242.44</v>
      </c>
      <c r="L157" s="46">
        <v>1650072</v>
      </c>
      <c r="M157" s="46">
        <v>0</v>
      </c>
      <c r="N157" s="46">
        <v>1650072</v>
      </c>
    </row>
    <row r="158" spans="1:14" x14ac:dyDescent="0.2">
      <c r="A158" s="41" t="s">
        <v>241</v>
      </c>
      <c r="B158" s="3">
        <v>449</v>
      </c>
      <c r="C158" s="3" t="s">
        <v>240</v>
      </c>
      <c r="D158" s="2" t="s">
        <v>38</v>
      </c>
      <c r="E158" s="42">
        <v>59.52</v>
      </c>
      <c r="F158" s="2" t="s">
        <v>203</v>
      </c>
      <c r="G158" s="44">
        <v>4.5</v>
      </c>
      <c r="H158" s="2" t="s">
        <v>57</v>
      </c>
      <c r="I158" s="44">
        <v>15</v>
      </c>
      <c r="J158" s="46">
        <v>59520</v>
      </c>
      <c r="K158" s="46">
        <v>80988.86</v>
      </c>
      <c r="L158" s="46">
        <v>1849846</v>
      </c>
      <c r="M158" s="46">
        <v>0</v>
      </c>
      <c r="N158" s="46">
        <v>1849846</v>
      </c>
    </row>
    <row r="159" spans="1:14" x14ac:dyDescent="0.2">
      <c r="A159" s="41"/>
      <c r="D159" s="2"/>
      <c r="E159" s="42"/>
      <c r="F159" s="2"/>
      <c r="G159" s="44"/>
      <c r="H159" s="3"/>
      <c r="I159" s="44"/>
      <c r="J159" s="46"/>
      <c r="K159" s="46"/>
      <c r="L159" s="46"/>
      <c r="M159" s="46"/>
      <c r="N159" s="46"/>
    </row>
    <row r="160" spans="1:14" x14ac:dyDescent="0.2">
      <c r="A160" s="41" t="s">
        <v>129</v>
      </c>
      <c r="B160" s="3">
        <v>472</v>
      </c>
      <c r="C160" s="3" t="s">
        <v>242</v>
      </c>
      <c r="D160" s="2" t="s">
        <v>214</v>
      </c>
      <c r="E160" s="42">
        <v>15700000</v>
      </c>
      <c r="F160" s="2" t="s">
        <v>71</v>
      </c>
      <c r="G160" s="44">
        <v>6</v>
      </c>
      <c r="H160" s="3" t="s">
        <v>184</v>
      </c>
      <c r="I160" s="44">
        <v>4</v>
      </c>
      <c r="J160" s="46">
        <v>15700000000</v>
      </c>
      <c r="K160" s="46">
        <v>0</v>
      </c>
      <c r="L160" s="46">
        <v>0</v>
      </c>
      <c r="M160" s="46"/>
      <c r="N160" s="46"/>
    </row>
    <row r="161" spans="1:15" x14ac:dyDescent="0.2">
      <c r="A161" s="41" t="s">
        <v>129</v>
      </c>
      <c r="B161" s="3">
        <v>472</v>
      </c>
      <c r="C161" s="3" t="s">
        <v>242</v>
      </c>
      <c r="D161" s="2" t="s">
        <v>214</v>
      </c>
      <c r="E161" s="42">
        <v>500000</v>
      </c>
      <c r="F161" s="2" t="s">
        <v>73</v>
      </c>
      <c r="G161" s="44" t="s">
        <v>243</v>
      </c>
      <c r="H161" s="3" t="s">
        <v>184</v>
      </c>
      <c r="I161" s="44">
        <v>6</v>
      </c>
      <c r="J161" s="46">
        <v>500000000</v>
      </c>
      <c r="K161" s="46">
        <v>0</v>
      </c>
      <c r="L161" s="46">
        <v>0</v>
      </c>
      <c r="M161" s="46"/>
      <c r="N161" s="46"/>
    </row>
    <row r="162" spans="1:15" x14ac:dyDescent="0.2">
      <c r="A162" s="41" t="s">
        <v>129</v>
      </c>
      <c r="B162" s="3">
        <v>472</v>
      </c>
      <c r="C162" s="3" t="s">
        <v>242</v>
      </c>
      <c r="D162" s="2" t="s">
        <v>214</v>
      </c>
      <c r="E162" s="42">
        <v>1000</v>
      </c>
      <c r="F162" s="2" t="s">
        <v>119</v>
      </c>
      <c r="G162" s="44">
        <v>10</v>
      </c>
      <c r="H162" s="3" t="s">
        <v>184</v>
      </c>
      <c r="I162" s="44">
        <v>6</v>
      </c>
      <c r="J162" s="46">
        <v>1000000</v>
      </c>
      <c r="K162" s="46">
        <v>0</v>
      </c>
      <c r="L162" s="46">
        <v>0</v>
      </c>
      <c r="M162" s="46"/>
      <c r="N162" s="46"/>
      <c r="O162" s="58"/>
    </row>
    <row r="163" spans="1:15" x14ac:dyDescent="0.2">
      <c r="A163" s="41" t="s">
        <v>129</v>
      </c>
      <c r="B163" s="3">
        <v>486</v>
      </c>
      <c r="C163" s="3" t="s">
        <v>244</v>
      </c>
      <c r="D163" s="2" t="s">
        <v>38</v>
      </c>
      <c r="E163" s="42">
        <v>450</v>
      </c>
      <c r="F163" s="2" t="s">
        <v>105</v>
      </c>
      <c r="G163" s="44">
        <v>4.25</v>
      </c>
      <c r="H163" s="3" t="s">
        <v>65</v>
      </c>
      <c r="I163" s="44">
        <v>19.5</v>
      </c>
      <c r="J163" s="46">
        <v>450000</v>
      </c>
      <c r="K163" s="46">
        <v>290020</v>
      </c>
      <c r="L163" s="46">
        <v>6624274</v>
      </c>
      <c r="M163" s="46">
        <v>49983</v>
      </c>
      <c r="N163" s="46">
        <v>6674257</v>
      </c>
    </row>
    <row r="164" spans="1:15" x14ac:dyDescent="0.2">
      <c r="A164" s="41" t="s">
        <v>245</v>
      </c>
      <c r="B164" s="3">
        <v>486</v>
      </c>
      <c r="C164" s="3" t="s">
        <v>244</v>
      </c>
      <c r="D164" s="2" t="s">
        <v>38</v>
      </c>
      <c r="E164" s="42">
        <v>50</v>
      </c>
      <c r="F164" s="2" t="s">
        <v>107</v>
      </c>
      <c r="G164" s="44">
        <v>8</v>
      </c>
      <c r="H164" s="3" t="s">
        <v>65</v>
      </c>
      <c r="I164" s="44">
        <v>23.25</v>
      </c>
      <c r="J164" s="46">
        <v>50000</v>
      </c>
      <c r="K164" s="46">
        <v>50000</v>
      </c>
      <c r="L164" s="46">
        <v>1142038</v>
      </c>
      <c r="M164" s="46">
        <v>731290</v>
      </c>
      <c r="N164" s="46">
        <v>1873328</v>
      </c>
    </row>
    <row r="165" spans="1:15" x14ac:dyDescent="0.2">
      <c r="A165" s="41" t="s">
        <v>246</v>
      </c>
      <c r="B165" s="3">
        <v>486</v>
      </c>
      <c r="C165" s="3" t="s">
        <v>247</v>
      </c>
      <c r="D165" s="2" t="s">
        <v>38</v>
      </c>
      <c r="E165" s="42">
        <v>427</v>
      </c>
      <c r="F165" s="2" t="s">
        <v>199</v>
      </c>
      <c r="G165" s="44">
        <v>4</v>
      </c>
      <c r="H165" s="3" t="s">
        <v>65</v>
      </c>
      <c r="I165" s="44">
        <v>20</v>
      </c>
      <c r="J165" s="46">
        <v>427000</v>
      </c>
      <c r="K165" s="46">
        <v>308662</v>
      </c>
      <c r="L165" s="46">
        <v>7050072</v>
      </c>
      <c r="M165" s="46">
        <v>50106</v>
      </c>
      <c r="N165" s="46">
        <v>7100178</v>
      </c>
    </row>
    <row r="166" spans="1:15" x14ac:dyDescent="0.2">
      <c r="A166" s="41" t="s">
        <v>246</v>
      </c>
      <c r="B166" s="3">
        <v>486</v>
      </c>
      <c r="C166" s="3" t="s">
        <v>247</v>
      </c>
      <c r="D166" s="2" t="s">
        <v>38</v>
      </c>
      <c r="E166" s="42">
        <v>37</v>
      </c>
      <c r="F166" s="2" t="s">
        <v>248</v>
      </c>
      <c r="G166" s="44">
        <v>4</v>
      </c>
      <c r="H166" s="3" t="s">
        <v>65</v>
      </c>
      <c r="I166" s="44">
        <v>20</v>
      </c>
      <c r="J166" s="46">
        <v>37000</v>
      </c>
      <c r="K166" s="46">
        <v>37000</v>
      </c>
      <c r="L166" s="46">
        <v>845108</v>
      </c>
      <c r="M166" s="46">
        <v>180298</v>
      </c>
      <c r="N166" s="46">
        <v>1025406</v>
      </c>
    </row>
    <row r="167" spans="1:15" x14ac:dyDescent="0.2">
      <c r="A167" s="41" t="s">
        <v>246</v>
      </c>
      <c r="B167" s="3">
        <v>486</v>
      </c>
      <c r="C167" s="3" t="s">
        <v>247</v>
      </c>
      <c r="D167" s="2" t="s">
        <v>38</v>
      </c>
      <c r="E167" s="42">
        <v>59</v>
      </c>
      <c r="F167" s="2" t="s">
        <v>249</v>
      </c>
      <c r="G167" s="44">
        <v>7</v>
      </c>
      <c r="H167" s="3" t="s">
        <v>65</v>
      </c>
      <c r="I167" s="44">
        <v>21.75</v>
      </c>
      <c r="J167" s="46">
        <v>59000</v>
      </c>
      <c r="K167" s="46">
        <v>59000</v>
      </c>
      <c r="L167" s="46">
        <v>1347604</v>
      </c>
      <c r="M167" s="46">
        <v>533621</v>
      </c>
      <c r="N167" s="46">
        <v>1881225</v>
      </c>
    </row>
    <row r="168" spans="1:15" x14ac:dyDescent="0.2">
      <c r="A168" s="41"/>
      <c r="D168" s="2"/>
      <c r="E168" s="42"/>
      <c r="F168" s="2"/>
      <c r="G168" s="44"/>
      <c r="H168" s="3"/>
      <c r="I168" s="44"/>
      <c r="J168" s="46"/>
      <c r="K168" s="46"/>
      <c r="L168" s="46"/>
      <c r="M168" s="46"/>
      <c r="N168" s="46"/>
    </row>
    <row r="169" spans="1:15" x14ac:dyDescent="0.2">
      <c r="A169" s="41" t="s">
        <v>62</v>
      </c>
      <c r="B169" s="3">
        <v>495</v>
      </c>
      <c r="C169" s="3" t="s">
        <v>250</v>
      </c>
      <c r="D169" s="2" t="s">
        <v>38</v>
      </c>
      <c r="E169" s="42">
        <v>578.5</v>
      </c>
      <c r="F169" s="2" t="s">
        <v>251</v>
      </c>
      <c r="G169" s="44">
        <v>4</v>
      </c>
      <c r="H169" s="3" t="s">
        <v>65</v>
      </c>
      <c r="I169" s="44">
        <v>19.25</v>
      </c>
      <c r="J169" s="46">
        <v>578500</v>
      </c>
      <c r="K169" s="46">
        <v>355742</v>
      </c>
      <c r="L169" s="46">
        <v>8125414</v>
      </c>
      <c r="M169" s="46">
        <v>80058</v>
      </c>
      <c r="N169" s="46">
        <v>8205472</v>
      </c>
    </row>
    <row r="170" spans="1:15" x14ac:dyDescent="0.2">
      <c r="A170" s="41" t="s">
        <v>62</v>
      </c>
      <c r="B170" s="3">
        <v>495</v>
      </c>
      <c r="C170" s="3" t="s">
        <v>250</v>
      </c>
      <c r="D170" s="2" t="s">
        <v>38</v>
      </c>
      <c r="E170" s="42">
        <v>52.2</v>
      </c>
      <c r="F170" s="2" t="s">
        <v>252</v>
      </c>
      <c r="G170" s="44">
        <v>5</v>
      </c>
      <c r="H170" s="3" t="s">
        <v>65</v>
      </c>
      <c r="I170" s="44">
        <v>19.25</v>
      </c>
      <c r="J170" s="46">
        <v>52200</v>
      </c>
      <c r="K170" s="46">
        <v>53489</v>
      </c>
      <c r="L170" s="46">
        <v>1221729</v>
      </c>
      <c r="M170" s="46">
        <v>14993</v>
      </c>
      <c r="N170" s="46">
        <v>1236722</v>
      </c>
    </row>
    <row r="171" spans="1:15" x14ac:dyDescent="0.2">
      <c r="A171" s="41" t="s">
        <v>66</v>
      </c>
      <c r="B171" s="3">
        <v>495</v>
      </c>
      <c r="C171" s="3" t="s">
        <v>250</v>
      </c>
      <c r="D171" s="2" t="s">
        <v>38</v>
      </c>
      <c r="E171" s="42">
        <v>27.4</v>
      </c>
      <c r="F171" s="2" t="s">
        <v>253</v>
      </c>
      <c r="G171" s="44">
        <v>5.5</v>
      </c>
      <c r="H171" s="3" t="s">
        <v>65</v>
      </c>
      <c r="I171" s="44">
        <v>19.25</v>
      </c>
      <c r="J171" s="46">
        <v>27400</v>
      </c>
      <c r="K171" s="46">
        <v>31324</v>
      </c>
      <c r="L171" s="46">
        <v>715464</v>
      </c>
      <c r="M171" s="46">
        <v>9640</v>
      </c>
      <c r="N171" s="46">
        <v>725104</v>
      </c>
    </row>
    <row r="172" spans="1:15" x14ac:dyDescent="0.2">
      <c r="A172" s="41" t="s">
        <v>66</v>
      </c>
      <c r="B172" s="3">
        <v>495</v>
      </c>
      <c r="C172" s="3" t="s">
        <v>250</v>
      </c>
      <c r="D172" s="2" t="s">
        <v>38</v>
      </c>
      <c r="E172" s="42">
        <v>20.399999999999999</v>
      </c>
      <c r="F172" s="2" t="s">
        <v>254</v>
      </c>
      <c r="G172" s="44">
        <v>6</v>
      </c>
      <c r="H172" s="3" t="s">
        <v>65</v>
      </c>
      <c r="I172" s="44">
        <v>19.25</v>
      </c>
      <c r="J172" s="46">
        <v>20400</v>
      </c>
      <c r="K172" s="46">
        <v>25754</v>
      </c>
      <c r="L172" s="46">
        <v>588241</v>
      </c>
      <c r="M172" s="46">
        <v>8631</v>
      </c>
      <c r="N172" s="46">
        <v>596872</v>
      </c>
    </row>
    <row r="173" spans="1:15" x14ac:dyDescent="0.2">
      <c r="A173" s="41" t="s">
        <v>255</v>
      </c>
      <c r="B173" s="3">
        <v>495</v>
      </c>
      <c r="C173" s="3" t="s">
        <v>250</v>
      </c>
      <c r="D173" s="2" t="s">
        <v>38</v>
      </c>
      <c r="E173" s="42">
        <v>22</v>
      </c>
      <c r="F173" s="59" t="s">
        <v>256</v>
      </c>
      <c r="G173" s="44">
        <v>7</v>
      </c>
      <c r="H173" s="3" t="s">
        <v>65</v>
      </c>
      <c r="I173" s="44">
        <v>19.25</v>
      </c>
      <c r="J173" s="46">
        <v>22000</v>
      </c>
      <c r="K173" s="46">
        <v>28837</v>
      </c>
      <c r="L173" s="46">
        <v>658659</v>
      </c>
      <c r="M173" s="46">
        <v>11235</v>
      </c>
      <c r="N173" s="46">
        <v>669894</v>
      </c>
    </row>
    <row r="174" spans="1:15" x14ac:dyDescent="0.2">
      <c r="A174" s="41" t="s">
        <v>255</v>
      </c>
      <c r="B174" s="3">
        <v>495</v>
      </c>
      <c r="C174" s="3" t="s">
        <v>250</v>
      </c>
      <c r="D174" s="2" t="s">
        <v>38</v>
      </c>
      <c r="E174" s="42">
        <v>31</v>
      </c>
      <c r="F174" s="2" t="s">
        <v>257</v>
      </c>
      <c r="G174" s="44">
        <v>7.5</v>
      </c>
      <c r="H174" s="3" t="s">
        <v>65</v>
      </c>
      <c r="I174" s="44">
        <v>19.25</v>
      </c>
      <c r="J174" s="46">
        <v>31000</v>
      </c>
      <c r="K174" s="46">
        <v>46984</v>
      </c>
      <c r="L174" s="46">
        <v>1073150</v>
      </c>
      <c r="M174" s="46">
        <v>19578</v>
      </c>
      <c r="N174" s="46">
        <v>1092728</v>
      </c>
    </row>
    <row r="175" spans="1:15" x14ac:dyDescent="0.2">
      <c r="A175" s="41" t="s">
        <v>258</v>
      </c>
      <c r="B175" s="3">
        <v>495</v>
      </c>
      <c r="C175" s="3" t="s">
        <v>259</v>
      </c>
      <c r="D175" s="2" t="s">
        <v>38</v>
      </c>
      <c r="E175" s="42">
        <v>478</v>
      </c>
      <c r="F175" s="2" t="s">
        <v>260</v>
      </c>
      <c r="G175" s="44">
        <v>4</v>
      </c>
      <c r="H175" s="3" t="s">
        <v>65</v>
      </c>
      <c r="I175" s="44">
        <v>18.25</v>
      </c>
      <c r="J175" s="46">
        <v>478000</v>
      </c>
      <c r="K175" s="46">
        <v>317201</v>
      </c>
      <c r="L175" s="46">
        <v>7245109</v>
      </c>
      <c r="M175" s="46">
        <v>71389</v>
      </c>
      <c r="N175" s="46">
        <v>7316498</v>
      </c>
    </row>
    <row r="176" spans="1:15" x14ac:dyDescent="0.2">
      <c r="A176" s="41" t="s">
        <v>261</v>
      </c>
      <c r="B176" s="3">
        <v>495</v>
      </c>
      <c r="C176" s="3" t="s">
        <v>259</v>
      </c>
      <c r="D176" s="2" t="s">
        <v>38</v>
      </c>
      <c r="E176" s="42">
        <v>55</v>
      </c>
      <c r="F176" s="2" t="s">
        <v>262</v>
      </c>
      <c r="G176" s="44">
        <v>5</v>
      </c>
      <c r="H176" s="3" t="s">
        <v>65</v>
      </c>
      <c r="I176" s="44">
        <v>18.25</v>
      </c>
      <c r="J176" s="46">
        <v>55000</v>
      </c>
      <c r="K176" s="46">
        <v>56358</v>
      </c>
      <c r="L176" s="46">
        <v>1287259</v>
      </c>
      <c r="M176" s="46">
        <v>15797</v>
      </c>
      <c r="N176" s="46">
        <v>1303056</v>
      </c>
    </row>
    <row r="177" spans="1:14" x14ac:dyDescent="0.2">
      <c r="A177" s="41" t="s">
        <v>263</v>
      </c>
      <c r="B177" s="3">
        <v>495</v>
      </c>
      <c r="C177" s="3" t="s">
        <v>259</v>
      </c>
      <c r="D177" s="2" t="s">
        <v>38</v>
      </c>
      <c r="E177" s="42">
        <v>18</v>
      </c>
      <c r="F177" s="2" t="s">
        <v>264</v>
      </c>
      <c r="G177" s="44">
        <v>5.5</v>
      </c>
      <c r="H177" s="3" t="s">
        <v>65</v>
      </c>
      <c r="I177" s="44">
        <v>18.25</v>
      </c>
      <c r="J177" s="46">
        <v>18000</v>
      </c>
      <c r="K177" s="46">
        <v>19505</v>
      </c>
      <c r="L177" s="46">
        <v>445509</v>
      </c>
      <c r="M177" s="46">
        <v>6003</v>
      </c>
      <c r="N177" s="46">
        <v>451512</v>
      </c>
    </row>
    <row r="178" spans="1:14" x14ac:dyDescent="0.2">
      <c r="A178" s="41" t="s">
        <v>265</v>
      </c>
      <c r="B178" s="3">
        <v>495</v>
      </c>
      <c r="C178" s="3" t="s">
        <v>259</v>
      </c>
      <c r="D178" s="2" t="s">
        <v>38</v>
      </c>
      <c r="E178" s="42">
        <v>8</v>
      </c>
      <c r="F178" s="2" t="s">
        <v>266</v>
      </c>
      <c r="G178" s="44">
        <v>6</v>
      </c>
      <c r="H178" s="3" t="s">
        <v>65</v>
      </c>
      <c r="I178" s="44">
        <v>18.25</v>
      </c>
      <c r="J178" s="46">
        <v>8000</v>
      </c>
      <c r="K178" s="46">
        <v>9528</v>
      </c>
      <c r="L178" s="46">
        <v>217627</v>
      </c>
      <c r="M178" s="46">
        <v>3193</v>
      </c>
      <c r="N178" s="46">
        <v>220820</v>
      </c>
    </row>
    <row r="179" spans="1:14" x14ac:dyDescent="0.2">
      <c r="A179" s="41" t="s">
        <v>265</v>
      </c>
      <c r="B179" s="3">
        <v>495</v>
      </c>
      <c r="C179" s="3" t="s">
        <v>259</v>
      </c>
      <c r="D179" s="2" t="s">
        <v>38</v>
      </c>
      <c r="E179" s="42">
        <v>15</v>
      </c>
      <c r="F179" s="2" t="s">
        <v>267</v>
      </c>
      <c r="G179" s="44">
        <v>7</v>
      </c>
      <c r="H179" s="3" t="s">
        <v>65</v>
      </c>
      <c r="I179" s="44">
        <v>18.25</v>
      </c>
      <c r="J179" s="46">
        <v>15000</v>
      </c>
      <c r="K179" s="46">
        <v>18375</v>
      </c>
      <c r="L179" s="46">
        <v>419699</v>
      </c>
      <c r="M179" s="46">
        <v>7159</v>
      </c>
      <c r="N179" s="46">
        <v>426858</v>
      </c>
    </row>
    <row r="180" spans="1:14" x14ac:dyDescent="0.2">
      <c r="A180" s="41" t="s">
        <v>265</v>
      </c>
      <c r="B180" s="3">
        <v>495</v>
      </c>
      <c r="C180" s="3" t="s">
        <v>259</v>
      </c>
      <c r="D180" s="2" t="s">
        <v>38</v>
      </c>
      <c r="E180" s="42">
        <v>25</v>
      </c>
      <c r="F180" s="2" t="s">
        <v>268</v>
      </c>
      <c r="G180" s="44">
        <v>7.5</v>
      </c>
      <c r="H180" s="3" t="s">
        <v>65</v>
      </c>
      <c r="I180" s="44">
        <v>18.25</v>
      </c>
      <c r="J180" s="46">
        <v>25000</v>
      </c>
      <c r="K180" s="46">
        <v>35247</v>
      </c>
      <c r="L180" s="46">
        <v>805068</v>
      </c>
      <c r="M180" s="46">
        <v>14687</v>
      </c>
      <c r="N180" s="46">
        <v>819755</v>
      </c>
    </row>
    <row r="181" spans="1:14" x14ac:dyDescent="0.2">
      <c r="A181" s="41" t="s">
        <v>269</v>
      </c>
      <c r="B181" s="3">
        <v>495</v>
      </c>
      <c r="C181" s="3" t="s">
        <v>270</v>
      </c>
      <c r="D181" s="2" t="s">
        <v>38</v>
      </c>
      <c r="E181" s="42">
        <v>402</v>
      </c>
      <c r="F181" s="2" t="s">
        <v>271</v>
      </c>
      <c r="G181" s="44">
        <v>4.7</v>
      </c>
      <c r="H181" s="2" t="s">
        <v>65</v>
      </c>
      <c r="I181" s="44">
        <v>17</v>
      </c>
      <c r="J181" s="48">
        <v>402000</v>
      </c>
      <c r="K181" s="46">
        <v>300170</v>
      </c>
      <c r="L181" s="46">
        <v>6856108</v>
      </c>
      <c r="M181" s="46">
        <v>79176</v>
      </c>
      <c r="N181" s="46">
        <v>6935284</v>
      </c>
    </row>
    <row r="182" spans="1:14" x14ac:dyDescent="0.2">
      <c r="A182" s="41" t="s">
        <v>272</v>
      </c>
      <c r="B182" s="3">
        <v>495</v>
      </c>
      <c r="C182" s="3" t="s">
        <v>270</v>
      </c>
      <c r="D182" s="2" t="s">
        <v>38</v>
      </c>
      <c r="E182" s="42">
        <v>38.200000000000003</v>
      </c>
      <c r="F182" s="2" t="s">
        <v>273</v>
      </c>
      <c r="G182" s="44">
        <v>5.2</v>
      </c>
      <c r="H182" s="2" t="s">
        <v>65</v>
      </c>
      <c r="I182" s="44">
        <v>17</v>
      </c>
      <c r="J182" s="48">
        <v>38200</v>
      </c>
      <c r="K182" s="46">
        <v>38687</v>
      </c>
      <c r="L182" s="46">
        <v>883640</v>
      </c>
      <c r="M182" s="46">
        <v>11269</v>
      </c>
      <c r="N182" s="46">
        <v>894909</v>
      </c>
    </row>
    <row r="183" spans="1:14" x14ac:dyDescent="0.2">
      <c r="A183" s="41" t="s">
        <v>272</v>
      </c>
      <c r="B183" s="3">
        <v>495</v>
      </c>
      <c r="C183" s="3" t="s">
        <v>270</v>
      </c>
      <c r="D183" s="2" t="s">
        <v>38</v>
      </c>
      <c r="E183" s="42">
        <v>12</v>
      </c>
      <c r="F183" s="2" t="s">
        <v>274</v>
      </c>
      <c r="G183" s="44">
        <v>5.2</v>
      </c>
      <c r="H183" s="2" t="s">
        <v>65</v>
      </c>
      <c r="I183" s="44">
        <v>17</v>
      </c>
      <c r="J183" s="48">
        <v>12000</v>
      </c>
      <c r="K183" s="46">
        <v>12465</v>
      </c>
      <c r="L183" s="46">
        <v>284710</v>
      </c>
      <c r="M183" s="46">
        <v>3631</v>
      </c>
      <c r="N183" s="46">
        <v>288341</v>
      </c>
    </row>
    <row r="184" spans="1:14" x14ac:dyDescent="0.2">
      <c r="A184" s="41" t="s">
        <v>272</v>
      </c>
      <c r="B184" s="3">
        <v>495</v>
      </c>
      <c r="C184" s="3" t="s">
        <v>270</v>
      </c>
      <c r="D184" s="2" t="s">
        <v>38</v>
      </c>
      <c r="E184" s="42">
        <v>6</v>
      </c>
      <c r="F184" s="2" t="s">
        <v>275</v>
      </c>
      <c r="G184" s="44">
        <v>5.2</v>
      </c>
      <c r="H184" s="2" t="s">
        <v>65</v>
      </c>
      <c r="I184" s="44">
        <v>17</v>
      </c>
      <c r="J184" s="48">
        <v>6000</v>
      </c>
      <c r="K184" s="46">
        <v>6557</v>
      </c>
      <c r="L184" s="46">
        <v>149767</v>
      </c>
      <c r="M184" s="46">
        <v>1910</v>
      </c>
      <c r="N184" s="46">
        <v>151677</v>
      </c>
    </row>
    <row r="185" spans="1:14" x14ac:dyDescent="0.2">
      <c r="A185" s="41" t="s">
        <v>272</v>
      </c>
      <c r="B185" s="3">
        <v>495</v>
      </c>
      <c r="C185" s="3" t="s">
        <v>270</v>
      </c>
      <c r="D185" s="2" t="s">
        <v>38</v>
      </c>
      <c r="E185" s="42">
        <v>9</v>
      </c>
      <c r="F185" s="2" t="s">
        <v>276</v>
      </c>
      <c r="G185" s="44">
        <v>5.2</v>
      </c>
      <c r="H185" s="2" t="s">
        <v>65</v>
      </c>
      <c r="I185" s="44">
        <v>17</v>
      </c>
      <c r="J185" s="48">
        <v>9000</v>
      </c>
      <c r="K185" s="46">
        <v>9835</v>
      </c>
      <c r="L185" s="46">
        <v>224639</v>
      </c>
      <c r="M185" s="46">
        <v>2865</v>
      </c>
      <c r="N185" s="46">
        <v>227504</v>
      </c>
    </row>
    <row r="186" spans="1:14" x14ac:dyDescent="0.2">
      <c r="A186" s="41" t="s">
        <v>272</v>
      </c>
      <c r="B186" s="3">
        <v>495</v>
      </c>
      <c r="C186" s="3" t="s">
        <v>270</v>
      </c>
      <c r="D186" s="2" t="s">
        <v>38</v>
      </c>
      <c r="E186" s="42">
        <v>27.4</v>
      </c>
      <c r="F186" s="2" t="s">
        <v>277</v>
      </c>
      <c r="G186" s="44">
        <v>5.2</v>
      </c>
      <c r="H186" s="2" t="s">
        <v>65</v>
      </c>
      <c r="I186" s="44">
        <v>17</v>
      </c>
      <c r="J186" s="48">
        <v>27400</v>
      </c>
      <c r="K186" s="46">
        <v>32719</v>
      </c>
      <c r="L186" s="46">
        <v>747326</v>
      </c>
      <c r="M186" s="46">
        <v>9530</v>
      </c>
      <c r="N186" s="46">
        <v>756856</v>
      </c>
    </row>
    <row r="187" spans="1:14" x14ac:dyDescent="0.2">
      <c r="A187" s="41"/>
      <c r="D187" s="2"/>
      <c r="E187" s="42"/>
      <c r="F187" s="2"/>
      <c r="G187" s="44"/>
      <c r="H187" s="3"/>
      <c r="I187" s="44"/>
      <c r="J187" s="46"/>
      <c r="K187" s="46"/>
      <c r="L187" s="46"/>
      <c r="M187" s="46"/>
      <c r="N187" s="46"/>
    </row>
    <row r="188" spans="1:14" x14ac:dyDescent="0.2">
      <c r="A188" s="41" t="s">
        <v>69</v>
      </c>
      <c r="B188" s="3">
        <v>501</v>
      </c>
      <c r="C188" s="3" t="s">
        <v>278</v>
      </c>
      <c r="D188" s="2" t="s">
        <v>38</v>
      </c>
      <c r="E188" s="42">
        <v>156.30000000000001</v>
      </c>
      <c r="F188" s="2" t="s">
        <v>279</v>
      </c>
      <c r="G188" s="44">
        <v>4.1500000000000004</v>
      </c>
      <c r="H188" s="2" t="s">
        <v>57</v>
      </c>
      <c r="I188" s="44">
        <v>7.75</v>
      </c>
      <c r="J188" s="46">
        <v>156300</v>
      </c>
      <c r="K188" s="46">
        <v>47704.29</v>
      </c>
      <c r="L188" s="46">
        <v>1089602</v>
      </c>
      <c r="M188" s="46">
        <v>3710</v>
      </c>
      <c r="N188" s="46">
        <v>1093312</v>
      </c>
    </row>
    <row r="189" spans="1:14" x14ac:dyDescent="0.2">
      <c r="A189" s="41" t="s">
        <v>241</v>
      </c>
      <c r="B189" s="3">
        <v>501</v>
      </c>
      <c r="C189" s="3" t="s">
        <v>278</v>
      </c>
      <c r="D189" s="2" t="s">
        <v>38</v>
      </c>
      <c r="E189" s="42">
        <v>47.1</v>
      </c>
      <c r="F189" s="2" t="s">
        <v>280</v>
      </c>
      <c r="G189" s="44">
        <v>4.5</v>
      </c>
      <c r="H189" s="2" t="s">
        <v>57</v>
      </c>
      <c r="I189" s="44">
        <v>14.75</v>
      </c>
      <c r="J189" s="46">
        <v>47100</v>
      </c>
      <c r="K189" s="46">
        <v>60888.93</v>
      </c>
      <c r="L189" s="46">
        <v>1390749</v>
      </c>
      <c r="M189" s="46">
        <v>0</v>
      </c>
      <c r="N189" s="46">
        <v>1390749</v>
      </c>
    </row>
    <row r="190" spans="1:14" x14ac:dyDescent="0.2">
      <c r="A190" s="41" t="s">
        <v>241</v>
      </c>
      <c r="B190" s="3">
        <v>501</v>
      </c>
      <c r="C190" s="3" t="s">
        <v>278</v>
      </c>
      <c r="D190" s="2" t="s">
        <v>38</v>
      </c>
      <c r="E190" s="42">
        <v>11.4</v>
      </c>
      <c r="F190" s="2" t="s">
        <v>281</v>
      </c>
      <c r="G190" s="44">
        <v>5.5</v>
      </c>
      <c r="H190" s="2" t="s">
        <v>57</v>
      </c>
      <c r="I190" s="44">
        <v>15</v>
      </c>
      <c r="J190" s="46">
        <v>11400</v>
      </c>
      <c r="K190" s="46">
        <v>15579.48</v>
      </c>
      <c r="L190" s="46">
        <v>355847</v>
      </c>
      <c r="M190" s="46">
        <v>0</v>
      </c>
      <c r="N190" s="46">
        <v>355847</v>
      </c>
    </row>
    <row r="191" spans="1:14" x14ac:dyDescent="0.2">
      <c r="A191" s="41" t="s">
        <v>241</v>
      </c>
      <c r="B191" s="3">
        <v>501</v>
      </c>
      <c r="C191" s="3" t="s">
        <v>278</v>
      </c>
      <c r="D191" s="2" t="s">
        <v>38</v>
      </c>
      <c r="E191" s="42">
        <v>58</v>
      </c>
      <c r="F191" s="2" t="s">
        <v>282</v>
      </c>
      <c r="G191" s="44">
        <v>5</v>
      </c>
      <c r="H191" s="2" t="s">
        <v>57</v>
      </c>
      <c r="I191" s="44">
        <v>15.25</v>
      </c>
      <c r="J191" s="46">
        <v>58000</v>
      </c>
      <c r="K191" s="46">
        <v>77097.350000000006</v>
      </c>
      <c r="L191" s="46">
        <v>1760961</v>
      </c>
      <c r="M191" s="46">
        <v>0</v>
      </c>
      <c r="N191" s="46">
        <v>1760961</v>
      </c>
    </row>
    <row r="192" spans="1:14" x14ac:dyDescent="0.2">
      <c r="A192" s="41"/>
      <c r="D192" s="2"/>
      <c r="E192" s="42"/>
      <c r="F192" s="2"/>
      <c r="G192" s="44"/>
      <c r="H192" s="3"/>
      <c r="I192" s="44"/>
      <c r="J192" s="46"/>
      <c r="K192" s="46"/>
      <c r="L192" s="46"/>
      <c r="M192" s="46"/>
      <c r="N192" s="46"/>
    </row>
    <row r="193" spans="1:14" x14ac:dyDescent="0.2">
      <c r="A193" s="41" t="s">
        <v>283</v>
      </c>
      <c r="B193" s="3">
        <v>510</v>
      </c>
      <c r="C193" s="2" t="s">
        <v>284</v>
      </c>
      <c r="D193" s="2" t="s">
        <v>38</v>
      </c>
      <c r="E193" s="42">
        <v>863</v>
      </c>
      <c r="F193" s="2" t="s">
        <v>285</v>
      </c>
      <c r="G193" s="44">
        <v>4</v>
      </c>
      <c r="H193" s="3" t="s">
        <v>65</v>
      </c>
      <c r="I193" s="44">
        <v>18.5</v>
      </c>
      <c r="J193" s="46">
        <v>863000</v>
      </c>
      <c r="K193" s="46">
        <v>539673</v>
      </c>
      <c r="L193" s="46">
        <v>12326536</v>
      </c>
      <c r="M193" s="46">
        <v>121451</v>
      </c>
      <c r="N193" s="46">
        <v>12447987</v>
      </c>
    </row>
    <row r="194" spans="1:14" x14ac:dyDescent="0.2">
      <c r="A194" s="41" t="s">
        <v>283</v>
      </c>
      <c r="B194" s="3">
        <v>510</v>
      </c>
      <c r="C194" s="2" t="s">
        <v>284</v>
      </c>
      <c r="D194" s="2" t="s">
        <v>38</v>
      </c>
      <c r="E194" s="42">
        <v>141</v>
      </c>
      <c r="F194" s="2" t="s">
        <v>286</v>
      </c>
      <c r="G194" s="44">
        <v>4</v>
      </c>
      <c r="H194" s="3" t="s">
        <v>65</v>
      </c>
      <c r="I194" s="44">
        <v>18.5</v>
      </c>
      <c r="J194" s="46">
        <v>141000</v>
      </c>
      <c r="K194" s="46">
        <v>89207</v>
      </c>
      <c r="L194" s="46">
        <v>2037555</v>
      </c>
      <c r="M194" s="46">
        <v>20075</v>
      </c>
      <c r="N194" s="46">
        <v>2057630</v>
      </c>
    </row>
    <row r="195" spans="1:14" x14ac:dyDescent="0.2">
      <c r="A195" s="41" t="s">
        <v>66</v>
      </c>
      <c r="B195" s="3">
        <v>510</v>
      </c>
      <c r="C195" s="2" t="s">
        <v>284</v>
      </c>
      <c r="D195" s="2" t="s">
        <v>38</v>
      </c>
      <c r="E195" s="42">
        <v>45</v>
      </c>
      <c r="F195" s="2" t="s">
        <v>287</v>
      </c>
      <c r="G195" s="44">
        <v>4</v>
      </c>
      <c r="H195" s="3" t="s">
        <v>65</v>
      </c>
      <c r="I195" s="44">
        <v>18.5</v>
      </c>
      <c r="J195" s="46">
        <v>45000</v>
      </c>
      <c r="K195" s="46">
        <v>55288</v>
      </c>
      <c r="L195" s="46">
        <v>1262819</v>
      </c>
      <c r="M195" s="46">
        <v>12442</v>
      </c>
      <c r="N195" s="46">
        <v>1275261</v>
      </c>
    </row>
    <row r="196" spans="1:14" x14ac:dyDescent="0.2">
      <c r="A196" s="41" t="s">
        <v>66</v>
      </c>
      <c r="B196" s="3">
        <v>510</v>
      </c>
      <c r="C196" s="2" t="s">
        <v>284</v>
      </c>
      <c r="D196" s="2" t="s">
        <v>38</v>
      </c>
      <c r="E196" s="42">
        <v>18</v>
      </c>
      <c r="F196" s="2" t="s">
        <v>288</v>
      </c>
      <c r="G196" s="44">
        <v>4</v>
      </c>
      <c r="H196" s="3" t="s">
        <v>65</v>
      </c>
      <c r="I196" s="44">
        <v>18.5</v>
      </c>
      <c r="J196" s="46">
        <v>18000</v>
      </c>
      <c r="K196" s="46">
        <v>22115</v>
      </c>
      <c r="L196" s="46">
        <v>505123</v>
      </c>
      <c r="M196" s="46">
        <v>4977</v>
      </c>
      <c r="N196" s="46">
        <v>510100</v>
      </c>
    </row>
    <row r="197" spans="1:14" x14ac:dyDescent="0.2">
      <c r="A197" s="41" t="s">
        <v>289</v>
      </c>
      <c r="B197" s="3">
        <v>510</v>
      </c>
      <c r="C197" s="2" t="s">
        <v>284</v>
      </c>
      <c r="D197" s="2" t="s">
        <v>38</v>
      </c>
      <c r="E197" s="42">
        <v>46</v>
      </c>
      <c r="F197" s="2" t="s">
        <v>290</v>
      </c>
      <c r="G197" s="44">
        <v>4</v>
      </c>
      <c r="H197" s="3" t="s">
        <v>65</v>
      </c>
      <c r="I197" s="44">
        <v>18.5</v>
      </c>
      <c r="J197" s="46">
        <v>46000</v>
      </c>
      <c r="K197" s="46">
        <v>56517</v>
      </c>
      <c r="L197" s="46">
        <v>1290891</v>
      </c>
      <c r="M197" s="46">
        <v>12719</v>
      </c>
      <c r="N197" s="46">
        <v>1303610</v>
      </c>
    </row>
    <row r="198" spans="1:14" x14ac:dyDescent="0.2">
      <c r="A198" s="41" t="s">
        <v>289</v>
      </c>
      <c r="B198" s="3">
        <v>510</v>
      </c>
      <c r="C198" s="2" t="s">
        <v>284</v>
      </c>
      <c r="D198" s="2" t="s">
        <v>38</v>
      </c>
      <c r="E198" s="42">
        <v>113</v>
      </c>
      <c r="F198" s="2" t="s">
        <v>291</v>
      </c>
      <c r="G198" s="44">
        <v>4</v>
      </c>
      <c r="H198" s="3" t="s">
        <v>65</v>
      </c>
      <c r="I198" s="44">
        <v>18.5</v>
      </c>
      <c r="J198" s="46">
        <v>113000</v>
      </c>
      <c r="K198" s="46">
        <v>138835</v>
      </c>
      <c r="L198" s="46">
        <v>3171096</v>
      </c>
      <c r="M198" s="46">
        <v>31244</v>
      </c>
      <c r="N198" s="46">
        <v>3202340</v>
      </c>
    </row>
    <row r="199" spans="1:14" x14ac:dyDescent="0.2">
      <c r="A199" s="41" t="s">
        <v>212</v>
      </c>
      <c r="B199" s="3">
        <v>511</v>
      </c>
      <c r="C199" s="3" t="s">
        <v>292</v>
      </c>
      <c r="D199" s="2" t="s">
        <v>214</v>
      </c>
      <c r="E199" s="42">
        <v>17160000</v>
      </c>
      <c r="F199" s="2" t="s">
        <v>293</v>
      </c>
      <c r="G199" s="44">
        <v>7</v>
      </c>
      <c r="H199" s="2" t="s">
        <v>184</v>
      </c>
      <c r="I199" s="44">
        <v>6</v>
      </c>
      <c r="J199" s="46">
        <v>17160000000</v>
      </c>
      <c r="K199" s="46">
        <v>0</v>
      </c>
      <c r="L199" s="46">
        <v>0</v>
      </c>
      <c r="M199" s="46"/>
      <c r="N199" s="46"/>
    </row>
    <row r="200" spans="1:14" x14ac:dyDescent="0.2">
      <c r="A200" s="41" t="s">
        <v>212</v>
      </c>
      <c r="B200" s="3">
        <v>511</v>
      </c>
      <c r="C200" s="3" t="s">
        <v>292</v>
      </c>
      <c r="D200" s="2" t="s">
        <v>214</v>
      </c>
      <c r="E200" s="42">
        <v>3450000</v>
      </c>
      <c r="F200" s="2" t="s">
        <v>294</v>
      </c>
      <c r="G200" s="44">
        <v>7.7</v>
      </c>
      <c r="H200" s="2" t="s">
        <v>184</v>
      </c>
      <c r="I200" s="44">
        <v>6</v>
      </c>
      <c r="J200" s="46">
        <v>3450000000</v>
      </c>
      <c r="K200" s="46">
        <v>0</v>
      </c>
      <c r="L200" s="46">
        <v>0</v>
      </c>
      <c r="M200" s="46"/>
      <c r="N200" s="46"/>
    </row>
    <row r="201" spans="1:14" x14ac:dyDescent="0.2">
      <c r="A201" s="41" t="s">
        <v>216</v>
      </c>
      <c r="B201" s="3">
        <v>511</v>
      </c>
      <c r="C201" s="3" t="s">
        <v>292</v>
      </c>
      <c r="D201" s="2" t="s">
        <v>214</v>
      </c>
      <c r="E201" s="42">
        <v>3596000</v>
      </c>
      <c r="F201" s="2" t="s">
        <v>295</v>
      </c>
      <c r="G201" s="44">
        <v>10</v>
      </c>
      <c r="H201" s="2" t="s">
        <v>184</v>
      </c>
      <c r="I201" s="44">
        <v>6.25</v>
      </c>
      <c r="J201" s="46">
        <v>3596000000</v>
      </c>
      <c r="K201" s="46">
        <v>0</v>
      </c>
      <c r="L201" s="46">
        <v>0</v>
      </c>
      <c r="M201" s="46"/>
      <c r="N201" s="46"/>
    </row>
    <row r="202" spans="1:14" x14ac:dyDescent="0.2">
      <c r="A202" s="41"/>
      <c r="D202" s="2"/>
      <c r="E202" s="42"/>
      <c r="F202" s="2"/>
      <c r="G202" s="44"/>
      <c r="H202" s="2"/>
      <c r="I202" s="44"/>
      <c r="J202" s="46"/>
      <c r="K202" s="46"/>
      <c r="L202" s="46"/>
      <c r="M202" s="46"/>
      <c r="N202" s="46"/>
    </row>
    <row r="203" spans="1:14" x14ac:dyDescent="0.2">
      <c r="A203" s="41" t="s">
        <v>296</v>
      </c>
      <c r="B203" s="3">
        <v>514</v>
      </c>
      <c r="C203" s="3" t="s">
        <v>297</v>
      </c>
      <c r="D203" s="2" t="s">
        <v>298</v>
      </c>
      <c r="E203" s="42">
        <v>65000</v>
      </c>
      <c r="F203" s="2" t="s">
        <v>299</v>
      </c>
      <c r="G203" s="44">
        <v>7.61</v>
      </c>
      <c r="H203" s="2" t="s">
        <v>300</v>
      </c>
      <c r="I203" s="44">
        <v>14.5</v>
      </c>
      <c r="J203" s="46">
        <v>65000000</v>
      </c>
      <c r="K203" s="46">
        <v>65000000</v>
      </c>
      <c r="L203" s="46">
        <v>31197400</v>
      </c>
      <c r="M203" s="46">
        <v>812879</v>
      </c>
      <c r="N203" s="46">
        <v>32010279</v>
      </c>
    </row>
    <row r="204" spans="1:14" x14ac:dyDescent="0.2">
      <c r="A204" s="41" t="s">
        <v>301</v>
      </c>
      <c r="B204" s="3">
        <v>514</v>
      </c>
      <c r="C204" s="3" t="s">
        <v>297</v>
      </c>
      <c r="D204" s="2" t="s">
        <v>298</v>
      </c>
      <c r="E204" s="42">
        <v>1</v>
      </c>
      <c r="F204" s="2" t="s">
        <v>302</v>
      </c>
      <c r="G204" s="44">
        <v>7.75</v>
      </c>
      <c r="H204" s="2" t="s">
        <v>300</v>
      </c>
      <c r="I204" s="44">
        <v>15</v>
      </c>
      <c r="J204" s="46">
        <v>1000</v>
      </c>
      <c r="K204" s="46">
        <v>1462.55</v>
      </c>
      <c r="L204" s="46">
        <v>702</v>
      </c>
      <c r="M204" s="46">
        <v>19</v>
      </c>
      <c r="N204" s="46">
        <v>721</v>
      </c>
    </row>
    <row r="205" spans="1:14" x14ac:dyDescent="0.2">
      <c r="A205" s="41" t="s">
        <v>303</v>
      </c>
      <c r="B205" s="3">
        <v>519</v>
      </c>
      <c r="C205" s="3" t="s">
        <v>304</v>
      </c>
      <c r="D205" s="2" t="s">
        <v>214</v>
      </c>
      <c r="E205" s="42">
        <v>34000000</v>
      </c>
      <c r="F205" s="2" t="s">
        <v>305</v>
      </c>
      <c r="G205" s="44">
        <v>6.5</v>
      </c>
      <c r="H205" s="2" t="s">
        <v>184</v>
      </c>
      <c r="I205" s="44">
        <v>7.25</v>
      </c>
      <c r="J205" s="46">
        <v>34000000000</v>
      </c>
      <c r="K205" s="46">
        <v>0</v>
      </c>
      <c r="L205" s="46">
        <v>0</v>
      </c>
      <c r="M205" s="46"/>
      <c r="N205" s="46"/>
    </row>
    <row r="206" spans="1:14" x14ac:dyDescent="0.2">
      <c r="A206" s="41" t="s">
        <v>303</v>
      </c>
      <c r="B206" s="3">
        <v>519</v>
      </c>
      <c r="C206" s="3" t="s">
        <v>304</v>
      </c>
      <c r="D206" s="2" t="s">
        <v>214</v>
      </c>
      <c r="E206" s="42">
        <v>6000000</v>
      </c>
      <c r="F206" s="2" t="s">
        <v>306</v>
      </c>
      <c r="G206" s="44">
        <v>0</v>
      </c>
      <c r="H206" s="2" t="s">
        <v>184</v>
      </c>
      <c r="I206" s="44">
        <v>7.5</v>
      </c>
      <c r="J206" s="46">
        <v>6000000000</v>
      </c>
      <c r="K206" s="46">
        <v>0</v>
      </c>
      <c r="L206" s="46">
        <v>0</v>
      </c>
      <c r="M206" s="46"/>
      <c r="N206" s="46"/>
    </row>
    <row r="207" spans="1:14" x14ac:dyDescent="0.2">
      <c r="A207" s="41" t="s">
        <v>296</v>
      </c>
      <c r="B207" s="3">
        <v>536</v>
      </c>
      <c r="C207" s="3" t="s">
        <v>307</v>
      </c>
      <c r="D207" s="2" t="s">
        <v>38</v>
      </c>
      <c r="E207" s="42">
        <v>302</v>
      </c>
      <c r="F207" s="2" t="s">
        <v>308</v>
      </c>
      <c r="G207" s="44">
        <v>3.7</v>
      </c>
      <c r="H207" s="2" t="s">
        <v>65</v>
      </c>
      <c r="I207" s="44">
        <v>19.5</v>
      </c>
      <c r="J207" s="46">
        <v>302000</v>
      </c>
      <c r="K207" s="46">
        <v>207170.55</v>
      </c>
      <c r="L207" s="46">
        <v>4731931</v>
      </c>
      <c r="M207" s="46">
        <v>28627</v>
      </c>
      <c r="N207" s="46">
        <v>4760558</v>
      </c>
    </row>
    <row r="208" spans="1:14" x14ac:dyDescent="0.2">
      <c r="A208" s="41" t="s">
        <v>301</v>
      </c>
      <c r="B208" s="3">
        <v>536</v>
      </c>
      <c r="C208" s="3" t="s">
        <v>307</v>
      </c>
      <c r="D208" s="2" t="s">
        <v>38</v>
      </c>
      <c r="E208" s="42">
        <v>19</v>
      </c>
      <c r="F208" s="2" t="s">
        <v>309</v>
      </c>
      <c r="G208" s="44">
        <v>4</v>
      </c>
      <c r="H208" s="2" t="s">
        <v>65</v>
      </c>
      <c r="I208" s="44">
        <v>19.5</v>
      </c>
      <c r="J208" s="46">
        <v>19000</v>
      </c>
      <c r="K208" s="46">
        <v>17895.39</v>
      </c>
      <c r="L208" s="46">
        <v>408744</v>
      </c>
      <c r="M208" s="46">
        <v>2671</v>
      </c>
      <c r="N208" s="46">
        <v>411415</v>
      </c>
    </row>
    <row r="209" spans="1:14" x14ac:dyDescent="0.2">
      <c r="A209" s="41" t="s">
        <v>301</v>
      </c>
      <c r="B209" s="3">
        <v>536</v>
      </c>
      <c r="C209" s="3" t="s">
        <v>307</v>
      </c>
      <c r="D209" s="2" t="s">
        <v>38</v>
      </c>
      <c r="E209" s="42">
        <v>17</v>
      </c>
      <c r="F209" s="2" t="s">
        <v>310</v>
      </c>
      <c r="G209" s="44">
        <v>4.7</v>
      </c>
      <c r="H209" s="2" t="s">
        <v>65</v>
      </c>
      <c r="I209" s="44">
        <v>19.5</v>
      </c>
      <c r="J209" s="46">
        <v>17000</v>
      </c>
      <c r="K209" s="46">
        <v>20903.02</v>
      </c>
      <c r="L209" s="46">
        <v>477441</v>
      </c>
      <c r="M209" s="46">
        <v>3655</v>
      </c>
      <c r="N209" s="46">
        <v>481096</v>
      </c>
    </row>
    <row r="210" spans="1:14" x14ac:dyDescent="0.2">
      <c r="A210" s="41" t="s">
        <v>301</v>
      </c>
      <c r="B210" s="3">
        <v>536</v>
      </c>
      <c r="C210" s="3" t="s">
        <v>307</v>
      </c>
      <c r="D210" s="2" t="s">
        <v>38</v>
      </c>
      <c r="E210" s="42">
        <v>11.5</v>
      </c>
      <c r="F210" s="2" t="s">
        <v>311</v>
      </c>
      <c r="G210" s="44">
        <v>5.5</v>
      </c>
      <c r="H210" s="2" t="s">
        <v>65</v>
      </c>
      <c r="I210" s="44">
        <v>19.5</v>
      </c>
      <c r="J210" s="46">
        <v>11500</v>
      </c>
      <c r="K210" s="46">
        <v>14633.02</v>
      </c>
      <c r="L210" s="46">
        <v>334229</v>
      </c>
      <c r="M210" s="46">
        <v>2986</v>
      </c>
      <c r="N210" s="46">
        <v>337215</v>
      </c>
    </row>
    <row r="211" spans="1:14" x14ac:dyDescent="0.2">
      <c r="A211" s="41" t="s">
        <v>312</v>
      </c>
      <c r="B211" s="3">
        <v>536</v>
      </c>
      <c r="C211" s="3" t="s">
        <v>307</v>
      </c>
      <c r="D211" s="2" t="s">
        <v>38</v>
      </c>
      <c r="E211" s="42">
        <v>20</v>
      </c>
      <c r="F211" s="2" t="s">
        <v>313</v>
      </c>
      <c r="G211" s="44">
        <v>7.5</v>
      </c>
      <c r="H211" s="2" t="s">
        <v>65</v>
      </c>
      <c r="I211" s="44">
        <v>19.5</v>
      </c>
      <c r="J211" s="46">
        <v>20000</v>
      </c>
      <c r="K211" s="46">
        <v>27692.89</v>
      </c>
      <c r="L211" s="46">
        <v>632526</v>
      </c>
      <c r="M211" s="46">
        <v>7652</v>
      </c>
      <c r="N211" s="46">
        <v>640178</v>
      </c>
    </row>
    <row r="212" spans="1:14" x14ac:dyDescent="0.2">
      <c r="A212" s="41"/>
      <c r="D212" s="2"/>
      <c r="E212" s="42"/>
      <c r="F212" s="2"/>
      <c r="G212" s="44"/>
      <c r="H212" s="2"/>
      <c r="I212" s="44"/>
      <c r="J212" s="46"/>
      <c r="K212" s="46"/>
      <c r="L212" s="46"/>
      <c r="M212" s="46"/>
      <c r="N212" s="46"/>
    </row>
    <row r="213" spans="1:14" x14ac:dyDescent="0.2">
      <c r="A213" s="41" t="s">
        <v>69</v>
      </c>
      <c r="B213" s="3">
        <v>557</v>
      </c>
      <c r="C213" s="3" t="s">
        <v>314</v>
      </c>
      <c r="D213" s="2" t="s">
        <v>38</v>
      </c>
      <c r="E213" s="42">
        <v>120.8</v>
      </c>
      <c r="F213" s="2" t="s">
        <v>215</v>
      </c>
      <c r="G213" s="44">
        <v>4.2</v>
      </c>
      <c r="H213" s="2" t="s">
        <v>57</v>
      </c>
      <c r="I213" s="44">
        <v>9.75</v>
      </c>
      <c r="J213" s="46">
        <v>120800</v>
      </c>
      <c r="K213" s="46">
        <v>0</v>
      </c>
      <c r="L213" s="46">
        <v>0</v>
      </c>
      <c r="M213" s="46"/>
      <c r="N213" s="46"/>
    </row>
    <row r="214" spans="1:14" x14ac:dyDescent="0.2">
      <c r="A214" s="41" t="s">
        <v>315</v>
      </c>
      <c r="B214" s="3">
        <v>557</v>
      </c>
      <c r="C214" s="3" t="s">
        <v>314</v>
      </c>
      <c r="D214" s="2" t="s">
        <v>38</v>
      </c>
      <c r="E214" s="42">
        <v>41.9</v>
      </c>
      <c r="F214" s="2" t="s">
        <v>217</v>
      </c>
      <c r="G214" s="44">
        <v>5</v>
      </c>
      <c r="H214" s="2" t="s">
        <v>57</v>
      </c>
      <c r="I214" s="44">
        <v>19.5</v>
      </c>
      <c r="J214" s="46"/>
      <c r="K214" s="46"/>
      <c r="L214" s="46"/>
      <c r="M214" s="46"/>
      <c r="N214" s="46"/>
    </row>
    <row r="215" spans="1:14" x14ac:dyDescent="0.2">
      <c r="A215" s="41" t="s">
        <v>315</v>
      </c>
      <c r="B215" s="3">
        <v>557</v>
      </c>
      <c r="C215" s="3" t="s">
        <v>314</v>
      </c>
      <c r="D215" s="2" t="s">
        <v>38</v>
      </c>
      <c r="E215" s="42">
        <v>11</v>
      </c>
      <c r="F215" s="2" t="s">
        <v>316</v>
      </c>
      <c r="G215" s="44">
        <v>5</v>
      </c>
      <c r="H215" s="2" t="s">
        <v>57</v>
      </c>
      <c r="I215" s="44">
        <v>19.75</v>
      </c>
      <c r="J215" s="46"/>
      <c r="K215" s="46"/>
      <c r="L215" s="46"/>
      <c r="M215" s="46"/>
      <c r="N215" s="46"/>
    </row>
    <row r="216" spans="1:14" x14ac:dyDescent="0.2">
      <c r="A216" s="41" t="s">
        <v>315</v>
      </c>
      <c r="B216" s="3">
        <v>557</v>
      </c>
      <c r="C216" s="3" t="s">
        <v>314</v>
      </c>
      <c r="D216" s="2" t="s">
        <v>38</v>
      </c>
      <c r="E216" s="42">
        <v>64</v>
      </c>
      <c r="F216" s="2" t="s">
        <v>317</v>
      </c>
      <c r="G216" s="44">
        <v>3</v>
      </c>
      <c r="H216" s="2" t="s">
        <v>57</v>
      </c>
      <c r="I216" s="44">
        <v>20</v>
      </c>
      <c r="J216" s="46"/>
      <c r="K216" s="46"/>
      <c r="L216" s="46"/>
      <c r="M216" s="46"/>
      <c r="N216" s="46"/>
    </row>
    <row r="217" spans="1:14" x14ac:dyDescent="0.2">
      <c r="A217" s="41" t="s">
        <v>303</v>
      </c>
      <c r="B217" s="3">
        <v>571</v>
      </c>
      <c r="C217" s="3" t="s">
        <v>318</v>
      </c>
      <c r="D217" s="2" t="s">
        <v>214</v>
      </c>
      <c r="E217" s="42">
        <v>90000000</v>
      </c>
      <c r="F217" s="2" t="s">
        <v>319</v>
      </c>
      <c r="G217" s="44">
        <v>5</v>
      </c>
      <c r="H217" s="2" t="s">
        <v>184</v>
      </c>
      <c r="I217" s="44">
        <v>6.5</v>
      </c>
      <c r="J217" s="46">
        <v>90000000000</v>
      </c>
      <c r="K217" s="46">
        <v>90000000000</v>
      </c>
      <c r="L217" s="46">
        <v>90000000</v>
      </c>
      <c r="M217" s="46">
        <v>368166</v>
      </c>
      <c r="N217" s="46">
        <v>90368166</v>
      </c>
    </row>
    <row r="218" spans="1:14" x14ac:dyDescent="0.2">
      <c r="A218" s="41" t="s">
        <v>303</v>
      </c>
      <c r="B218" s="3">
        <v>571</v>
      </c>
      <c r="C218" s="3" t="s">
        <v>318</v>
      </c>
      <c r="D218" s="2" t="s">
        <v>214</v>
      </c>
      <c r="E218" s="42">
        <v>21495000</v>
      </c>
      <c r="F218" s="2" t="s">
        <v>320</v>
      </c>
      <c r="G218" s="44">
        <v>0</v>
      </c>
      <c r="H218" s="2" t="s">
        <v>184</v>
      </c>
      <c r="I218" s="44">
        <v>6.75</v>
      </c>
      <c r="J218" s="46">
        <v>21495000000</v>
      </c>
      <c r="K218" s="46">
        <v>21495000000</v>
      </c>
      <c r="L218" s="46">
        <v>21495000</v>
      </c>
      <c r="M218" s="46">
        <v>0</v>
      </c>
      <c r="N218" s="46">
        <v>21495000</v>
      </c>
    </row>
    <row r="219" spans="1:14" x14ac:dyDescent="0.2">
      <c r="A219" s="41" t="s">
        <v>303</v>
      </c>
      <c r="B219" s="3">
        <v>571</v>
      </c>
      <c r="C219" s="3" t="s">
        <v>318</v>
      </c>
      <c r="D219" s="2" t="s">
        <v>214</v>
      </c>
      <c r="E219" s="42">
        <v>3500000</v>
      </c>
      <c r="F219" s="2" t="s">
        <v>321</v>
      </c>
      <c r="G219" s="44">
        <v>0</v>
      </c>
      <c r="H219" s="2" t="s">
        <v>184</v>
      </c>
      <c r="I219" s="44">
        <v>6.75</v>
      </c>
      <c r="J219" s="46">
        <v>3500000000</v>
      </c>
      <c r="K219" s="46">
        <v>3500000000</v>
      </c>
      <c r="L219" s="46">
        <v>3500000</v>
      </c>
      <c r="M219" s="46">
        <v>0</v>
      </c>
      <c r="N219" s="46">
        <v>3500000</v>
      </c>
    </row>
    <row r="220" spans="1:14" x14ac:dyDescent="0.2">
      <c r="A220" s="41" t="s">
        <v>303</v>
      </c>
      <c r="B220" s="3">
        <v>571</v>
      </c>
      <c r="C220" s="3" t="s">
        <v>318</v>
      </c>
      <c r="D220" s="2" t="s">
        <v>214</v>
      </c>
      <c r="E220" s="42">
        <v>5000</v>
      </c>
      <c r="F220" s="2" t="s">
        <v>322</v>
      </c>
      <c r="G220" s="44">
        <v>0</v>
      </c>
      <c r="H220" s="2" t="s">
        <v>184</v>
      </c>
      <c r="I220" s="44">
        <v>6.75</v>
      </c>
      <c r="J220" s="46">
        <v>5000000</v>
      </c>
      <c r="K220" s="46">
        <v>5000000</v>
      </c>
      <c r="L220" s="46">
        <v>5000</v>
      </c>
      <c r="M220" s="46">
        <v>0</v>
      </c>
      <c r="N220" s="46">
        <v>5000</v>
      </c>
    </row>
    <row r="221" spans="1:14" x14ac:dyDescent="0.2">
      <c r="A221" s="41"/>
      <c r="D221" s="2"/>
      <c r="E221" s="42"/>
      <c r="F221" s="2"/>
      <c r="G221" s="44"/>
      <c r="H221" s="2"/>
      <c r="I221" s="44"/>
      <c r="J221" s="40"/>
      <c r="K221" s="46"/>
      <c r="L221" s="46"/>
      <c r="M221" s="46"/>
      <c r="N221" s="46"/>
    </row>
    <row r="222" spans="1:14" x14ac:dyDescent="0.2">
      <c r="A222" s="41" t="s">
        <v>283</v>
      </c>
      <c r="B222" s="3">
        <v>582</v>
      </c>
      <c r="C222" s="3" t="s">
        <v>323</v>
      </c>
      <c r="D222" s="2" t="s">
        <v>38</v>
      </c>
      <c r="E222" s="42">
        <v>750</v>
      </c>
      <c r="F222" s="2" t="s">
        <v>308</v>
      </c>
      <c r="G222" s="44">
        <v>4.5</v>
      </c>
      <c r="H222" s="2" t="s">
        <v>65</v>
      </c>
      <c r="I222" s="44">
        <v>18.5</v>
      </c>
      <c r="J222" s="46">
        <v>750000</v>
      </c>
      <c r="K222" s="46">
        <v>588253</v>
      </c>
      <c r="L222" s="46">
        <v>13436140</v>
      </c>
      <c r="M222" s="46">
        <v>148673</v>
      </c>
      <c r="N222" s="46">
        <v>13584813</v>
      </c>
    </row>
    <row r="223" spans="1:14" x14ac:dyDescent="0.2">
      <c r="A223" s="41" t="s">
        <v>289</v>
      </c>
      <c r="B223" s="3">
        <v>582</v>
      </c>
      <c r="C223" s="3" t="s">
        <v>323</v>
      </c>
      <c r="D223" s="2" t="s">
        <v>38</v>
      </c>
      <c r="E223" s="42">
        <v>45</v>
      </c>
      <c r="F223" s="2" t="s">
        <v>309</v>
      </c>
      <c r="G223" s="44">
        <v>4.5</v>
      </c>
      <c r="H223" s="2" t="s">
        <v>65</v>
      </c>
      <c r="I223" s="44">
        <v>18.5</v>
      </c>
      <c r="J223" s="46">
        <v>45000</v>
      </c>
      <c r="K223" s="46">
        <v>35788</v>
      </c>
      <c r="L223" s="46">
        <v>817425</v>
      </c>
      <c r="M223" s="46">
        <v>9044</v>
      </c>
      <c r="N223" s="46">
        <v>826469</v>
      </c>
    </row>
    <row r="224" spans="1:14" x14ac:dyDescent="0.2">
      <c r="A224" s="41" t="s">
        <v>289</v>
      </c>
      <c r="B224" s="3">
        <v>582</v>
      </c>
      <c r="C224" s="3" t="s">
        <v>323</v>
      </c>
      <c r="D224" s="2" t="s">
        <v>38</v>
      </c>
      <c r="E224" s="42">
        <v>19</v>
      </c>
      <c r="F224" s="2" t="s">
        <v>310</v>
      </c>
      <c r="G224" s="44">
        <v>4.5</v>
      </c>
      <c r="H224" s="2" t="s">
        <v>65</v>
      </c>
      <c r="I224" s="44">
        <v>18.5</v>
      </c>
      <c r="J224" s="46">
        <v>19000</v>
      </c>
      <c r="K224" s="46">
        <v>22165</v>
      </c>
      <c r="L224" s="46">
        <v>506265</v>
      </c>
      <c r="M224" s="46">
        <v>5602</v>
      </c>
      <c r="N224" s="46">
        <v>511867</v>
      </c>
    </row>
    <row r="225" spans="1:14" x14ac:dyDescent="0.2">
      <c r="A225" s="41" t="s">
        <v>289</v>
      </c>
      <c r="B225" s="3">
        <v>582</v>
      </c>
      <c r="C225" s="3" t="s">
        <v>323</v>
      </c>
      <c r="D225" s="2" t="s">
        <v>38</v>
      </c>
      <c r="E225" s="42">
        <v>9</v>
      </c>
      <c r="F225" s="2" t="s">
        <v>311</v>
      </c>
      <c r="G225" s="44">
        <v>4.5</v>
      </c>
      <c r="H225" s="2" t="s">
        <v>65</v>
      </c>
      <c r="I225" s="44">
        <v>18.5</v>
      </c>
      <c r="J225" s="46">
        <v>9000</v>
      </c>
      <c r="K225" s="46">
        <v>10499</v>
      </c>
      <c r="L225" s="46">
        <v>239805</v>
      </c>
      <c r="M225" s="46">
        <v>2653</v>
      </c>
      <c r="N225" s="46">
        <v>242458</v>
      </c>
    </row>
    <row r="226" spans="1:14" x14ac:dyDescent="0.2">
      <c r="A226" s="41" t="s">
        <v>289</v>
      </c>
      <c r="B226" s="3">
        <v>582</v>
      </c>
      <c r="C226" s="3" t="s">
        <v>323</v>
      </c>
      <c r="D226" s="2" t="s">
        <v>38</v>
      </c>
      <c r="E226" s="42">
        <v>24.6</v>
      </c>
      <c r="F226" s="2" t="s">
        <v>313</v>
      </c>
      <c r="G226" s="44">
        <v>4.5</v>
      </c>
      <c r="H226" s="2" t="s">
        <v>65</v>
      </c>
      <c r="I226" s="44">
        <v>18.5</v>
      </c>
      <c r="J226" s="46">
        <v>24600</v>
      </c>
      <c r="K226" s="46">
        <v>28697</v>
      </c>
      <c r="L226" s="46">
        <v>655461</v>
      </c>
      <c r="M226" s="46">
        <v>7252</v>
      </c>
      <c r="N226" s="46">
        <v>662713</v>
      </c>
    </row>
    <row r="227" spans="1:14" x14ac:dyDescent="0.2">
      <c r="A227" s="41" t="s">
        <v>289</v>
      </c>
      <c r="B227" s="3">
        <v>582</v>
      </c>
      <c r="C227" s="3" t="s">
        <v>323</v>
      </c>
      <c r="D227" s="2" t="s">
        <v>38</v>
      </c>
      <c r="E227" s="42">
        <v>112.4</v>
      </c>
      <c r="F227" s="2" t="s">
        <v>324</v>
      </c>
      <c r="G227" s="44">
        <v>4.5</v>
      </c>
      <c r="H227" s="2" t="s">
        <v>65</v>
      </c>
      <c r="I227" s="44">
        <v>18.5</v>
      </c>
      <c r="J227" s="46">
        <v>112400</v>
      </c>
      <c r="K227" s="46">
        <v>131121</v>
      </c>
      <c r="L227" s="46">
        <v>2994902</v>
      </c>
      <c r="M227" s="46">
        <v>33137</v>
      </c>
      <c r="N227" s="46">
        <v>3028039</v>
      </c>
    </row>
    <row r="228" spans="1:14" x14ac:dyDescent="0.2">
      <c r="A228" s="41"/>
      <c r="D228" s="2"/>
      <c r="E228" s="42"/>
      <c r="F228" s="2"/>
      <c r="G228" s="44"/>
      <c r="H228" s="2"/>
      <c r="I228" s="44"/>
      <c r="J228" s="40"/>
      <c r="K228" s="46"/>
      <c r="L228" s="46"/>
      <c r="M228" s="46"/>
      <c r="N228" s="46"/>
    </row>
    <row r="229" spans="1:14" x14ac:dyDescent="0.2">
      <c r="A229" s="41" t="s">
        <v>296</v>
      </c>
      <c r="B229" s="3">
        <v>607</v>
      </c>
      <c r="C229" s="3" t="s">
        <v>325</v>
      </c>
      <c r="D229" s="2" t="s">
        <v>214</v>
      </c>
      <c r="E229" s="42">
        <v>52800000</v>
      </c>
      <c r="F229" s="2" t="s">
        <v>326</v>
      </c>
      <c r="G229" s="44">
        <v>7.5</v>
      </c>
      <c r="H229" s="2" t="s">
        <v>184</v>
      </c>
      <c r="I229" s="44">
        <v>9.75</v>
      </c>
      <c r="J229" s="46">
        <v>52800000000</v>
      </c>
      <c r="K229" s="46">
        <v>52800000000</v>
      </c>
      <c r="L229" s="46">
        <v>52800000</v>
      </c>
      <c r="M229" s="46">
        <v>638720</v>
      </c>
      <c r="N229" s="46">
        <v>53438720</v>
      </c>
    </row>
    <row r="230" spans="1:14" x14ac:dyDescent="0.2">
      <c r="A230" s="41" t="s">
        <v>296</v>
      </c>
      <c r="B230" s="3">
        <v>607</v>
      </c>
      <c r="C230" s="3" t="s">
        <v>325</v>
      </c>
      <c r="D230" s="2" t="s">
        <v>214</v>
      </c>
      <c r="E230" s="42">
        <v>2700000</v>
      </c>
      <c r="F230" s="2" t="s">
        <v>327</v>
      </c>
      <c r="G230" s="44">
        <v>9</v>
      </c>
      <c r="H230" s="2" t="s">
        <v>184</v>
      </c>
      <c r="I230" s="44">
        <v>9.75</v>
      </c>
      <c r="J230" s="46">
        <v>2700000000</v>
      </c>
      <c r="K230" s="46">
        <v>2700000000</v>
      </c>
      <c r="L230" s="46">
        <v>2700000</v>
      </c>
      <c r="M230" s="46">
        <v>38988</v>
      </c>
      <c r="N230" s="46">
        <v>2738988</v>
      </c>
    </row>
    <row r="231" spans="1:14" x14ac:dyDescent="0.2">
      <c r="A231" s="41" t="s">
        <v>296</v>
      </c>
      <c r="B231" s="3">
        <v>607</v>
      </c>
      <c r="C231" s="3" t="s">
        <v>325</v>
      </c>
      <c r="D231" s="2" t="s">
        <v>214</v>
      </c>
      <c r="E231" s="42">
        <v>4500000</v>
      </c>
      <c r="F231" s="2" t="s">
        <v>328</v>
      </c>
      <c r="G231" s="44">
        <v>0</v>
      </c>
      <c r="H231" s="2" t="s">
        <v>184</v>
      </c>
      <c r="I231" s="44">
        <v>10</v>
      </c>
      <c r="J231" s="46">
        <v>4500000000</v>
      </c>
      <c r="K231" s="46">
        <v>4500000000</v>
      </c>
      <c r="L231" s="46">
        <v>4500000</v>
      </c>
      <c r="M231" s="46">
        <v>0</v>
      </c>
      <c r="N231" s="46">
        <v>4500000</v>
      </c>
    </row>
    <row r="232" spans="1:14" x14ac:dyDescent="0.2">
      <c r="A232" s="41"/>
      <c r="D232" s="2"/>
      <c r="E232" s="42"/>
      <c r="F232" s="2"/>
      <c r="G232" s="44"/>
      <c r="H232" s="2"/>
      <c r="I232" s="44"/>
      <c r="J232" s="40"/>
      <c r="K232" s="46"/>
      <c r="L232" s="46"/>
      <c r="M232" s="46"/>
      <c r="N232" s="46"/>
    </row>
    <row r="233" spans="1:14" x14ac:dyDescent="0.2">
      <c r="A233" s="41" t="s">
        <v>303</v>
      </c>
      <c r="B233" s="3">
        <v>612</v>
      </c>
      <c r="C233" s="3" t="s">
        <v>329</v>
      </c>
      <c r="D233" s="2" t="s">
        <v>214</v>
      </c>
      <c r="E233" s="42">
        <v>34500000</v>
      </c>
      <c r="F233" s="2" t="s">
        <v>330</v>
      </c>
      <c r="G233" s="44">
        <v>6</v>
      </c>
      <c r="H233" s="2" t="s">
        <v>184</v>
      </c>
      <c r="I233" s="44">
        <v>7.25</v>
      </c>
      <c r="J233" s="46">
        <v>34500000000</v>
      </c>
      <c r="K233" s="46">
        <v>34500000000</v>
      </c>
      <c r="L233" s="46">
        <v>34500000</v>
      </c>
      <c r="M233" s="46">
        <v>168749</v>
      </c>
      <c r="N233" s="46">
        <v>34668749</v>
      </c>
    </row>
    <row r="234" spans="1:14" x14ac:dyDescent="0.2">
      <c r="A234" s="41" t="s">
        <v>303</v>
      </c>
      <c r="B234" s="3">
        <v>612</v>
      </c>
      <c r="C234" s="3" t="s">
        <v>329</v>
      </c>
      <c r="D234" s="2" t="s">
        <v>214</v>
      </c>
      <c r="E234" s="42">
        <v>10500000</v>
      </c>
      <c r="F234" s="2" t="s">
        <v>331</v>
      </c>
      <c r="G234" s="44">
        <v>0</v>
      </c>
      <c r="H234" s="2" t="s">
        <v>184</v>
      </c>
      <c r="I234" s="44">
        <v>7.5</v>
      </c>
      <c r="J234" s="46">
        <v>10500000000</v>
      </c>
      <c r="K234" s="46">
        <v>10500000000</v>
      </c>
      <c r="L234" s="46">
        <v>10500000</v>
      </c>
      <c r="M234" s="46">
        <v>0</v>
      </c>
      <c r="N234" s="46">
        <v>10500000</v>
      </c>
    </row>
    <row r="235" spans="1:14" x14ac:dyDescent="0.2">
      <c r="A235" s="41" t="s">
        <v>303</v>
      </c>
      <c r="B235" s="3">
        <v>614</v>
      </c>
      <c r="C235" s="3" t="s">
        <v>332</v>
      </c>
      <c r="D235" s="2" t="s">
        <v>214</v>
      </c>
      <c r="E235" s="42">
        <v>13500000</v>
      </c>
      <c r="F235" s="2" t="s">
        <v>333</v>
      </c>
      <c r="G235" s="44">
        <v>6.5</v>
      </c>
      <c r="H235" s="2" t="s">
        <v>184</v>
      </c>
      <c r="I235" s="44">
        <v>6.5</v>
      </c>
      <c r="J235" s="46">
        <v>13500000000</v>
      </c>
      <c r="K235" s="46">
        <v>13500000000</v>
      </c>
      <c r="L235" s="46">
        <v>13500000</v>
      </c>
      <c r="M235" s="46">
        <v>211892</v>
      </c>
      <c r="N235" s="46">
        <v>13711892</v>
      </c>
    </row>
    <row r="236" spans="1:14" x14ac:dyDescent="0.2">
      <c r="A236" s="41" t="s">
        <v>303</v>
      </c>
      <c r="B236" s="3">
        <v>614</v>
      </c>
      <c r="C236" s="3" t="s">
        <v>332</v>
      </c>
      <c r="D236" s="2" t="s">
        <v>214</v>
      </c>
      <c r="E236" s="42">
        <v>10500000</v>
      </c>
      <c r="F236" s="2" t="s">
        <v>334</v>
      </c>
      <c r="G236" s="44">
        <v>0</v>
      </c>
      <c r="H236" s="2" t="s">
        <v>184</v>
      </c>
      <c r="I236" s="44">
        <v>6.75</v>
      </c>
      <c r="J236" s="46">
        <v>10500000000</v>
      </c>
      <c r="K236" s="46">
        <v>7500000900</v>
      </c>
      <c r="L236" s="46">
        <v>7500001</v>
      </c>
      <c r="M236" s="46">
        <v>0</v>
      </c>
      <c r="N236" s="46">
        <v>7500001</v>
      </c>
    </row>
    <row r="237" spans="1:14" x14ac:dyDescent="0.2">
      <c r="A237" s="41"/>
      <c r="D237" s="2"/>
      <c r="E237" s="42"/>
      <c r="F237" s="2"/>
      <c r="G237" s="44"/>
      <c r="H237" s="2"/>
      <c r="I237" s="44"/>
      <c r="J237" s="46"/>
      <c r="K237" s="46"/>
      <c r="L237" s="46"/>
      <c r="M237" s="46"/>
      <c r="N237" s="46"/>
    </row>
    <row r="238" spans="1:14" x14ac:dyDescent="0.2">
      <c r="A238" s="41" t="s">
        <v>335</v>
      </c>
      <c r="B238" s="3">
        <v>626</v>
      </c>
      <c r="C238" s="3" t="s">
        <v>336</v>
      </c>
      <c r="D238" s="2" t="s">
        <v>298</v>
      </c>
      <c r="E238" s="42">
        <v>100000</v>
      </c>
      <c r="F238" s="2" t="s">
        <v>337</v>
      </c>
      <c r="G238" s="44">
        <v>0</v>
      </c>
      <c r="H238" s="2" t="s">
        <v>338</v>
      </c>
      <c r="I238" s="44">
        <v>0.5</v>
      </c>
      <c r="J238" s="46"/>
      <c r="K238" s="46"/>
      <c r="L238" s="46"/>
      <c r="M238" s="46"/>
      <c r="N238" s="46"/>
    </row>
    <row r="239" spans="1:14" x14ac:dyDescent="0.2">
      <c r="A239" s="41" t="s">
        <v>335</v>
      </c>
      <c r="B239" s="3">
        <v>626</v>
      </c>
      <c r="C239" s="3" t="s">
        <v>336</v>
      </c>
      <c r="D239" s="2" t="s">
        <v>298</v>
      </c>
      <c r="E239" s="42">
        <v>100000</v>
      </c>
      <c r="F239" s="2" t="s">
        <v>339</v>
      </c>
      <c r="G239" s="44">
        <v>0</v>
      </c>
      <c r="H239" s="2" t="s">
        <v>338</v>
      </c>
      <c r="I239" s="44">
        <v>0.25</v>
      </c>
      <c r="J239" s="46"/>
      <c r="K239" s="46"/>
      <c r="L239" s="46"/>
      <c r="M239" s="46"/>
      <c r="N239" s="46"/>
    </row>
    <row r="240" spans="1:14" x14ac:dyDescent="0.2">
      <c r="A240" s="41" t="s">
        <v>303</v>
      </c>
      <c r="B240" s="3">
        <v>628</v>
      </c>
      <c r="C240" s="3" t="s">
        <v>340</v>
      </c>
      <c r="D240" s="2" t="s">
        <v>214</v>
      </c>
      <c r="E240" s="42">
        <v>33500000</v>
      </c>
      <c r="F240" s="2" t="s">
        <v>341</v>
      </c>
      <c r="G240" s="44">
        <v>6.5</v>
      </c>
      <c r="H240" s="2" t="s">
        <v>184</v>
      </c>
      <c r="I240" s="44">
        <v>7.25</v>
      </c>
      <c r="J240" s="46">
        <v>33500000000</v>
      </c>
      <c r="K240" s="46">
        <v>33500000000</v>
      </c>
      <c r="L240" s="46">
        <v>33500000</v>
      </c>
      <c r="M240" s="46">
        <v>177195</v>
      </c>
      <c r="N240" s="46">
        <v>33677195</v>
      </c>
    </row>
    <row r="241" spans="1:14" x14ac:dyDescent="0.2">
      <c r="A241" s="41" t="s">
        <v>303</v>
      </c>
      <c r="B241" s="3">
        <v>628</v>
      </c>
      <c r="C241" s="3" t="s">
        <v>340</v>
      </c>
      <c r="D241" s="2" t="s">
        <v>214</v>
      </c>
      <c r="E241" s="42">
        <v>6500000</v>
      </c>
      <c r="F241" s="2" t="s">
        <v>342</v>
      </c>
      <c r="G241" s="44">
        <v>0</v>
      </c>
      <c r="H241" s="2" t="s">
        <v>184</v>
      </c>
      <c r="I241" s="44">
        <v>7.5</v>
      </c>
      <c r="J241" s="46">
        <v>6500000000</v>
      </c>
      <c r="K241" s="46">
        <v>6500000000</v>
      </c>
      <c r="L241" s="46">
        <v>6500000</v>
      </c>
      <c r="M241" s="46">
        <v>0</v>
      </c>
      <c r="N241" s="46">
        <v>6500000</v>
      </c>
    </row>
    <row r="242" spans="1:14" x14ac:dyDescent="0.2">
      <c r="A242" s="41" t="s">
        <v>303</v>
      </c>
      <c r="B242" s="3">
        <v>631</v>
      </c>
      <c r="C242" s="3" t="s">
        <v>343</v>
      </c>
      <c r="D242" s="2" t="s">
        <v>214</v>
      </c>
      <c r="E242" s="42">
        <v>25000000</v>
      </c>
      <c r="F242" s="2" t="s">
        <v>344</v>
      </c>
      <c r="G242" s="44">
        <v>6.5</v>
      </c>
      <c r="H242" s="2" t="s">
        <v>184</v>
      </c>
      <c r="I242" s="44">
        <v>6</v>
      </c>
      <c r="J242" s="46">
        <v>25000000000</v>
      </c>
      <c r="K242" s="46">
        <v>25000000000</v>
      </c>
      <c r="L242" s="46">
        <v>25000000</v>
      </c>
      <c r="M242" s="46">
        <v>132235</v>
      </c>
      <c r="N242" s="46">
        <v>25132235</v>
      </c>
    </row>
    <row r="243" spans="1:14" x14ac:dyDescent="0.2">
      <c r="A243" s="41" t="s">
        <v>345</v>
      </c>
      <c r="B243" s="3">
        <v>631</v>
      </c>
      <c r="C243" s="3" t="s">
        <v>343</v>
      </c>
      <c r="D243" s="2" t="s">
        <v>214</v>
      </c>
      <c r="E243" s="42">
        <v>3500000</v>
      </c>
      <c r="F243" s="2" t="s">
        <v>346</v>
      </c>
      <c r="G243" s="44">
        <v>7</v>
      </c>
      <c r="H243" s="2" t="s">
        <v>184</v>
      </c>
      <c r="I243" s="44">
        <v>6</v>
      </c>
      <c r="J243" s="46"/>
      <c r="K243" s="46"/>
      <c r="L243" s="46"/>
      <c r="M243" s="46"/>
      <c r="N243" s="46"/>
    </row>
    <row r="244" spans="1:14" x14ac:dyDescent="0.2">
      <c r="A244" s="41" t="s">
        <v>303</v>
      </c>
      <c r="B244" s="3">
        <v>631</v>
      </c>
      <c r="C244" s="3" t="s">
        <v>343</v>
      </c>
      <c r="D244" s="2" t="s">
        <v>214</v>
      </c>
      <c r="E244" s="42">
        <v>10000</v>
      </c>
      <c r="F244" s="2" t="s">
        <v>347</v>
      </c>
      <c r="G244" s="44">
        <v>0</v>
      </c>
      <c r="H244" s="2" t="s">
        <v>184</v>
      </c>
      <c r="I244" s="44">
        <v>6.25</v>
      </c>
      <c r="J244" s="46">
        <v>10000000</v>
      </c>
      <c r="K244" s="46">
        <v>10000000</v>
      </c>
      <c r="L244" s="46">
        <v>10000</v>
      </c>
      <c r="M244" s="46">
        <v>0</v>
      </c>
      <c r="N244" s="46">
        <v>10000</v>
      </c>
    </row>
    <row r="245" spans="1:14" x14ac:dyDescent="0.2">
      <c r="A245" s="41"/>
      <c r="D245" s="2"/>
      <c r="E245" s="42"/>
      <c r="F245" s="2"/>
      <c r="G245" s="44"/>
      <c r="H245" s="2"/>
      <c r="I245" s="44"/>
      <c r="J245" s="46"/>
      <c r="K245" s="46"/>
      <c r="L245" s="46"/>
      <c r="M245" s="46"/>
      <c r="N245" s="46"/>
    </row>
    <row r="246" spans="1:14" x14ac:dyDescent="0.2">
      <c r="A246" s="41" t="s">
        <v>348</v>
      </c>
      <c r="B246" s="3">
        <v>634</v>
      </c>
      <c r="C246" s="3" t="s">
        <v>349</v>
      </c>
      <c r="D246" s="2" t="s">
        <v>298</v>
      </c>
      <c r="E246" s="42">
        <v>50000</v>
      </c>
      <c r="F246" s="2" t="s">
        <v>350</v>
      </c>
      <c r="G246" s="44">
        <v>0</v>
      </c>
      <c r="H246" s="2" t="s">
        <v>338</v>
      </c>
      <c r="I246" s="44">
        <v>8.4931506849315067E-2</v>
      </c>
      <c r="J246" s="46"/>
      <c r="K246" s="46"/>
      <c r="L246" s="46"/>
      <c r="M246" s="46"/>
      <c r="N246" s="46"/>
    </row>
    <row r="247" spans="1:14" x14ac:dyDescent="0.2">
      <c r="A247" s="41" t="s">
        <v>348</v>
      </c>
      <c r="B247" s="3">
        <v>634</v>
      </c>
      <c r="C247" s="3" t="s">
        <v>349</v>
      </c>
      <c r="D247" s="2" t="s">
        <v>298</v>
      </c>
      <c r="E247" s="42">
        <v>50000</v>
      </c>
      <c r="F247" s="2" t="s">
        <v>351</v>
      </c>
      <c r="G247" s="44">
        <v>0</v>
      </c>
      <c r="H247" s="2" t="s">
        <v>338</v>
      </c>
      <c r="I247" s="44">
        <v>0.24931506849315069</v>
      </c>
      <c r="J247" s="46"/>
      <c r="K247" s="46"/>
      <c r="L247" s="46"/>
      <c r="M247" s="46"/>
      <c r="N247" s="46"/>
    </row>
    <row r="248" spans="1:14" x14ac:dyDescent="0.2">
      <c r="A248" s="41" t="s">
        <v>348</v>
      </c>
      <c r="B248" s="3">
        <v>634</v>
      </c>
      <c r="C248" s="3" t="s">
        <v>349</v>
      </c>
      <c r="D248" s="2" t="s">
        <v>298</v>
      </c>
      <c r="E248" s="42">
        <v>50000</v>
      </c>
      <c r="F248" s="2" t="s">
        <v>352</v>
      </c>
      <c r="G248" s="44">
        <v>0</v>
      </c>
      <c r="H248" s="2" t="s">
        <v>338</v>
      </c>
      <c r="I248" s="44">
        <v>0.49589041095890413</v>
      </c>
    </row>
    <row r="249" spans="1:14" x14ac:dyDescent="0.2">
      <c r="A249" s="41" t="s">
        <v>348</v>
      </c>
      <c r="B249" s="3">
        <v>634</v>
      </c>
      <c r="C249" s="3" t="s">
        <v>349</v>
      </c>
      <c r="D249" s="2" t="s">
        <v>298</v>
      </c>
      <c r="E249" s="42">
        <v>50000</v>
      </c>
      <c r="F249" s="2" t="s">
        <v>353</v>
      </c>
      <c r="G249" s="44">
        <v>0</v>
      </c>
      <c r="H249" s="2" t="s">
        <v>338</v>
      </c>
      <c r="I249" s="44">
        <v>0.989041095890411</v>
      </c>
    </row>
    <row r="250" spans="1:14" x14ac:dyDescent="0.2">
      <c r="A250" s="41" t="s">
        <v>348</v>
      </c>
      <c r="B250" s="3">
        <v>634</v>
      </c>
      <c r="C250" s="3" t="s">
        <v>349</v>
      </c>
      <c r="D250" s="2" t="s">
        <v>214</v>
      </c>
      <c r="E250" s="42">
        <v>25000000</v>
      </c>
      <c r="F250" s="2" t="s">
        <v>354</v>
      </c>
      <c r="G250" s="44">
        <v>0</v>
      </c>
      <c r="H250" s="2" t="s">
        <v>338</v>
      </c>
      <c r="I250" s="44">
        <v>8.4931506849315067E-2</v>
      </c>
    </row>
    <row r="251" spans="1:14" x14ac:dyDescent="0.2">
      <c r="A251" s="41" t="s">
        <v>348</v>
      </c>
      <c r="B251" s="3">
        <v>634</v>
      </c>
      <c r="C251" s="3" t="s">
        <v>349</v>
      </c>
      <c r="D251" s="2" t="s">
        <v>214</v>
      </c>
      <c r="E251" s="42">
        <v>25000000</v>
      </c>
      <c r="F251" s="2" t="s">
        <v>355</v>
      </c>
      <c r="G251" s="44">
        <v>0</v>
      </c>
      <c r="H251" s="2" t="s">
        <v>338</v>
      </c>
      <c r="I251" s="44">
        <v>0.24931506849315069</v>
      </c>
      <c r="J251" s="46"/>
      <c r="K251" s="46"/>
      <c r="L251" s="46"/>
      <c r="M251" s="46"/>
      <c r="N251" s="46"/>
    </row>
    <row r="252" spans="1:14" x14ac:dyDescent="0.2">
      <c r="A252" s="41" t="s">
        <v>348</v>
      </c>
      <c r="B252" s="3">
        <v>634</v>
      </c>
      <c r="C252" s="3" t="s">
        <v>349</v>
      </c>
      <c r="D252" s="2" t="s">
        <v>214</v>
      </c>
      <c r="E252" s="42">
        <v>25000000</v>
      </c>
      <c r="F252" s="2" t="s">
        <v>356</v>
      </c>
      <c r="G252" s="44">
        <v>0</v>
      </c>
      <c r="H252" s="2" t="s">
        <v>338</v>
      </c>
      <c r="I252" s="44">
        <v>0.49589041095890413</v>
      </c>
      <c r="J252" s="46"/>
      <c r="K252" s="46"/>
      <c r="L252" s="46"/>
      <c r="M252" s="46"/>
      <c r="N252" s="46"/>
    </row>
    <row r="253" spans="1:14" x14ac:dyDescent="0.2">
      <c r="A253" s="41" t="s">
        <v>348</v>
      </c>
      <c r="B253" s="3">
        <v>634</v>
      </c>
      <c r="C253" s="3" t="s">
        <v>349</v>
      </c>
      <c r="D253" s="2" t="s">
        <v>214</v>
      </c>
      <c r="E253" s="42">
        <v>25000000</v>
      </c>
      <c r="F253" s="2" t="s">
        <v>357</v>
      </c>
      <c r="G253" s="44">
        <v>0</v>
      </c>
      <c r="H253" s="2" t="s">
        <v>338</v>
      </c>
      <c r="I253" s="44">
        <v>0.989041095890411</v>
      </c>
    </row>
    <row r="254" spans="1:14" x14ac:dyDescent="0.2">
      <c r="A254" s="41" t="s">
        <v>348</v>
      </c>
      <c r="B254" s="3">
        <v>634</v>
      </c>
      <c r="C254" s="3" t="s">
        <v>349</v>
      </c>
      <c r="D254" s="2" t="s">
        <v>214</v>
      </c>
      <c r="E254" s="42">
        <v>25000000</v>
      </c>
      <c r="F254" s="2" t="s">
        <v>358</v>
      </c>
      <c r="G254" s="44">
        <v>0</v>
      </c>
      <c r="H254" s="2" t="s">
        <v>338</v>
      </c>
      <c r="I254" s="44">
        <v>0.24931506849315069</v>
      </c>
    </row>
    <row r="255" spans="1:14" x14ac:dyDescent="0.2">
      <c r="A255" s="41" t="s">
        <v>348</v>
      </c>
      <c r="B255" s="3">
        <v>634</v>
      </c>
      <c r="C255" s="3" t="s">
        <v>349</v>
      </c>
      <c r="D255" s="2" t="s">
        <v>214</v>
      </c>
      <c r="E255" s="42">
        <v>25000000</v>
      </c>
      <c r="F255" s="2" t="s">
        <v>359</v>
      </c>
      <c r="G255" s="44">
        <v>0</v>
      </c>
      <c r="H255" s="2" t="s">
        <v>338</v>
      </c>
      <c r="I255" s="44">
        <v>0.49589041095890413</v>
      </c>
    </row>
    <row r="256" spans="1:14" x14ac:dyDescent="0.2">
      <c r="A256" s="41" t="s">
        <v>348</v>
      </c>
      <c r="B256" s="3">
        <v>634</v>
      </c>
      <c r="C256" s="3" t="s">
        <v>349</v>
      </c>
      <c r="D256" s="2" t="s">
        <v>214</v>
      </c>
      <c r="E256" s="42">
        <v>25000000</v>
      </c>
      <c r="F256" s="2" t="s">
        <v>360</v>
      </c>
      <c r="G256" s="44">
        <v>0</v>
      </c>
      <c r="H256" s="2" t="s">
        <v>338</v>
      </c>
      <c r="I256" s="44">
        <v>0.989041095890411</v>
      </c>
    </row>
    <row r="257" spans="1:14" x14ac:dyDescent="0.2">
      <c r="A257" s="41" t="s">
        <v>348</v>
      </c>
      <c r="B257" s="3">
        <v>634</v>
      </c>
      <c r="C257" s="3" t="s">
        <v>349</v>
      </c>
      <c r="D257" s="2" t="s">
        <v>298</v>
      </c>
      <c r="E257" s="42">
        <v>50000</v>
      </c>
      <c r="F257" s="2" t="s">
        <v>361</v>
      </c>
      <c r="G257" s="44">
        <v>0</v>
      </c>
      <c r="H257" s="2" t="s">
        <v>338</v>
      </c>
      <c r="I257" s="44">
        <v>0.24931506849315069</v>
      </c>
      <c r="J257" s="46"/>
      <c r="K257" s="46"/>
      <c r="L257" s="46"/>
      <c r="M257" s="46"/>
      <c r="N257" s="46"/>
    </row>
    <row r="258" spans="1:14" x14ac:dyDescent="0.2">
      <c r="A258" s="41" t="s">
        <v>348</v>
      </c>
      <c r="B258" s="3">
        <v>634</v>
      </c>
      <c r="C258" s="3" t="s">
        <v>349</v>
      </c>
      <c r="D258" s="2" t="s">
        <v>298</v>
      </c>
      <c r="E258" s="42">
        <v>50000</v>
      </c>
      <c r="F258" s="2" t="s">
        <v>362</v>
      </c>
      <c r="G258" s="44">
        <v>0</v>
      </c>
      <c r="H258" s="2" t="s">
        <v>338</v>
      </c>
      <c r="I258" s="44">
        <v>0.49589041095890413</v>
      </c>
      <c r="J258" s="46"/>
      <c r="K258" s="46"/>
      <c r="L258" s="46"/>
      <c r="M258" s="46"/>
      <c r="N258" s="46"/>
    </row>
    <row r="259" spans="1:14" x14ac:dyDescent="0.2">
      <c r="A259" s="41" t="s">
        <v>296</v>
      </c>
      <c r="B259" s="3">
        <v>634</v>
      </c>
      <c r="C259" s="3" t="s">
        <v>349</v>
      </c>
      <c r="D259" s="2" t="s">
        <v>298</v>
      </c>
      <c r="E259" s="42">
        <v>50000</v>
      </c>
      <c r="F259" s="2" t="s">
        <v>363</v>
      </c>
      <c r="G259" s="44">
        <v>0</v>
      </c>
      <c r="H259" s="2" t="s">
        <v>338</v>
      </c>
      <c r="I259" s="44">
        <v>0.989041095890411</v>
      </c>
      <c r="J259" s="46">
        <v>25440000</v>
      </c>
      <c r="K259" s="46">
        <v>0</v>
      </c>
      <c r="L259" s="46">
        <v>0</v>
      </c>
      <c r="M259" s="46"/>
      <c r="N259" s="46"/>
    </row>
    <row r="260" spans="1:14" x14ac:dyDescent="0.2">
      <c r="A260" s="41"/>
      <c r="D260" s="2"/>
      <c r="E260" s="42"/>
      <c r="F260" s="2"/>
      <c r="G260" s="44"/>
      <c r="H260" s="2"/>
      <c r="I260" s="44"/>
      <c r="J260" s="46"/>
      <c r="K260" s="46"/>
      <c r="L260" s="46"/>
      <c r="M260" s="46"/>
      <c r="N260" s="46"/>
    </row>
    <row r="261" spans="1:14" x14ac:dyDescent="0.2">
      <c r="A261" s="41" t="s">
        <v>345</v>
      </c>
      <c r="B261" s="3">
        <v>657</v>
      </c>
      <c r="C261" s="3" t="s">
        <v>364</v>
      </c>
      <c r="D261" s="2" t="s">
        <v>214</v>
      </c>
      <c r="E261" s="42">
        <v>26100000</v>
      </c>
      <c r="F261" s="2" t="s">
        <v>365</v>
      </c>
      <c r="G261" s="44">
        <v>7.5</v>
      </c>
      <c r="H261" s="2" t="s">
        <v>184</v>
      </c>
      <c r="I261" s="44">
        <v>6.5</v>
      </c>
      <c r="J261" s="46"/>
      <c r="K261" s="46"/>
      <c r="L261" s="46"/>
      <c r="M261" s="46"/>
      <c r="N261" s="46"/>
    </row>
    <row r="262" spans="1:14" x14ac:dyDescent="0.2">
      <c r="A262" s="41" t="s">
        <v>345</v>
      </c>
      <c r="B262" s="3">
        <v>657</v>
      </c>
      <c r="C262" s="3" t="s">
        <v>364</v>
      </c>
      <c r="D262" s="2" t="s">
        <v>214</v>
      </c>
      <c r="E262" s="42">
        <v>18900000</v>
      </c>
      <c r="F262" s="2" t="s">
        <v>366</v>
      </c>
      <c r="G262" s="44">
        <v>0</v>
      </c>
      <c r="H262" s="2" t="s">
        <v>184</v>
      </c>
      <c r="I262" s="44">
        <v>6.75</v>
      </c>
      <c r="J262" s="46"/>
      <c r="K262" s="46"/>
      <c r="L262" s="46"/>
      <c r="M262" s="46"/>
      <c r="N262" s="46"/>
    </row>
    <row r="263" spans="1:14" x14ac:dyDescent="0.2">
      <c r="A263" s="41" t="s">
        <v>296</v>
      </c>
      <c r="B263" s="3">
        <v>658</v>
      </c>
      <c r="C263" s="60" t="s">
        <v>367</v>
      </c>
      <c r="D263" s="2" t="s">
        <v>214</v>
      </c>
      <c r="E263" s="42">
        <v>10000000</v>
      </c>
      <c r="F263" s="2" t="s">
        <v>368</v>
      </c>
      <c r="G263" s="44">
        <v>7</v>
      </c>
      <c r="H263" s="2" t="s">
        <v>184</v>
      </c>
      <c r="I263" s="44">
        <v>5</v>
      </c>
      <c r="J263" s="46">
        <v>10000000000</v>
      </c>
      <c r="K263" s="46">
        <v>10000000000</v>
      </c>
      <c r="L263" s="46">
        <v>10000000</v>
      </c>
      <c r="M263" s="46">
        <v>170585</v>
      </c>
      <c r="N263" s="46">
        <v>10170585</v>
      </c>
    </row>
    <row r="264" spans="1:14" x14ac:dyDescent="0.2">
      <c r="A264" s="41" t="s">
        <v>301</v>
      </c>
      <c r="B264" s="3">
        <v>658</v>
      </c>
      <c r="C264" s="60" t="s">
        <v>367</v>
      </c>
      <c r="D264" s="2" t="s">
        <v>214</v>
      </c>
      <c r="E264" s="42">
        <v>50</v>
      </c>
      <c r="F264" s="2" t="s">
        <v>369</v>
      </c>
      <c r="G264" s="44">
        <v>8.5</v>
      </c>
      <c r="H264" s="2" t="s">
        <v>184</v>
      </c>
      <c r="I264" s="44">
        <v>5.25</v>
      </c>
      <c r="J264" s="46">
        <v>50000</v>
      </c>
      <c r="K264" s="46">
        <v>56508</v>
      </c>
      <c r="L264" s="46">
        <v>57</v>
      </c>
      <c r="M264" s="46">
        <v>1</v>
      </c>
      <c r="N264" s="46">
        <v>58</v>
      </c>
    </row>
    <row r="265" spans="1:14" x14ac:dyDescent="0.2">
      <c r="A265" s="41"/>
      <c r="C265" s="60"/>
      <c r="D265" s="2"/>
      <c r="E265" s="42"/>
      <c r="F265" s="2"/>
      <c r="G265" s="44"/>
      <c r="H265" s="2"/>
      <c r="I265" s="44"/>
      <c r="J265" s="46"/>
      <c r="K265" s="46"/>
      <c r="L265" s="46"/>
      <c r="M265" s="46"/>
      <c r="N265" s="46"/>
    </row>
    <row r="266" spans="1:14" x14ac:dyDescent="0.2">
      <c r="A266" s="41" t="s">
        <v>370</v>
      </c>
      <c r="B266" s="3">
        <v>693</v>
      </c>
      <c r="C266" s="60" t="s">
        <v>371</v>
      </c>
      <c r="D266" s="2" t="s">
        <v>298</v>
      </c>
      <c r="E266" s="42">
        <v>50000</v>
      </c>
      <c r="F266" s="2" t="s">
        <v>51</v>
      </c>
      <c r="G266" s="44">
        <v>0</v>
      </c>
      <c r="H266" s="2" t="s">
        <v>338</v>
      </c>
      <c r="I266" s="44">
        <v>8.3333333333333329E-2</v>
      </c>
      <c r="J266" s="46"/>
      <c r="K266" s="46"/>
      <c r="L266" s="46"/>
      <c r="M266" s="46"/>
      <c r="N266" s="46"/>
    </row>
    <row r="267" spans="1:14" x14ac:dyDescent="0.2">
      <c r="A267" s="41" t="s">
        <v>370</v>
      </c>
      <c r="B267" s="3">
        <v>693</v>
      </c>
      <c r="C267" s="60" t="s">
        <v>371</v>
      </c>
      <c r="D267" s="2" t="s">
        <v>298</v>
      </c>
      <c r="E267" s="42">
        <v>50000</v>
      </c>
      <c r="F267" s="2" t="s">
        <v>52</v>
      </c>
      <c r="G267" s="44">
        <v>0</v>
      </c>
      <c r="H267" s="2" t="s">
        <v>338</v>
      </c>
      <c r="I267" s="44">
        <v>0.25</v>
      </c>
      <c r="J267" s="46"/>
      <c r="K267" s="46"/>
      <c r="L267" s="46"/>
      <c r="M267" s="46"/>
      <c r="N267" s="46"/>
    </row>
    <row r="268" spans="1:14" x14ac:dyDescent="0.2">
      <c r="A268" s="41" t="s">
        <v>370</v>
      </c>
      <c r="B268" s="3">
        <v>693</v>
      </c>
      <c r="C268" s="60" t="s">
        <v>371</v>
      </c>
      <c r="D268" s="2" t="s">
        <v>298</v>
      </c>
      <c r="E268" s="42">
        <v>50000</v>
      </c>
      <c r="F268" s="2" t="s">
        <v>372</v>
      </c>
      <c r="G268" s="44">
        <v>0</v>
      </c>
      <c r="H268" s="2" t="s">
        <v>338</v>
      </c>
      <c r="I268" s="44">
        <v>0.5</v>
      </c>
      <c r="J268" s="46"/>
      <c r="K268" s="46"/>
      <c r="L268" s="46"/>
      <c r="M268" s="46"/>
      <c r="N268" s="46"/>
    </row>
    <row r="269" spans="1:14" x14ac:dyDescent="0.2">
      <c r="A269" s="41" t="s">
        <v>370</v>
      </c>
      <c r="B269" s="3">
        <v>693</v>
      </c>
      <c r="C269" s="60" t="s">
        <v>371</v>
      </c>
      <c r="D269" s="2" t="s">
        <v>298</v>
      </c>
      <c r="E269" s="42">
        <v>50000</v>
      </c>
      <c r="F269" s="2" t="s">
        <v>373</v>
      </c>
      <c r="G269" s="44">
        <v>0</v>
      </c>
      <c r="H269" s="2" t="s">
        <v>338</v>
      </c>
      <c r="I269" s="44">
        <v>1</v>
      </c>
      <c r="J269" s="46"/>
      <c r="K269" s="46"/>
      <c r="L269" s="46"/>
      <c r="M269" s="46"/>
      <c r="N269" s="46"/>
    </row>
    <row r="270" spans="1:14" x14ac:dyDescent="0.2">
      <c r="A270" s="41" t="s">
        <v>370</v>
      </c>
      <c r="B270" s="3">
        <v>693</v>
      </c>
      <c r="C270" s="60" t="s">
        <v>371</v>
      </c>
      <c r="D270" s="2" t="s">
        <v>298</v>
      </c>
      <c r="E270" s="42">
        <v>50000</v>
      </c>
      <c r="F270" s="2" t="s">
        <v>374</v>
      </c>
      <c r="G270" s="44">
        <v>0</v>
      </c>
      <c r="H270" s="2" t="s">
        <v>338</v>
      </c>
      <c r="I270" s="44">
        <v>1.5</v>
      </c>
      <c r="J270" s="46"/>
      <c r="K270" s="46"/>
      <c r="L270" s="46"/>
      <c r="M270" s="46"/>
      <c r="N270" s="46"/>
    </row>
    <row r="271" spans="1:14" x14ac:dyDescent="0.2">
      <c r="A271" s="41" t="s">
        <v>370</v>
      </c>
      <c r="B271" s="3">
        <v>693</v>
      </c>
      <c r="C271" s="60" t="s">
        <v>371</v>
      </c>
      <c r="D271" s="2" t="s">
        <v>214</v>
      </c>
      <c r="E271" s="42">
        <v>25000000</v>
      </c>
      <c r="F271" s="2" t="s">
        <v>54</v>
      </c>
      <c r="G271" s="44">
        <v>0</v>
      </c>
      <c r="H271" s="2" t="s">
        <v>338</v>
      </c>
      <c r="I271" s="44">
        <v>8.3333333333333329E-2</v>
      </c>
      <c r="J271" s="46"/>
      <c r="K271" s="46"/>
      <c r="L271" s="46"/>
      <c r="M271" s="46"/>
      <c r="N271" s="46"/>
    </row>
    <row r="272" spans="1:14" x14ac:dyDescent="0.2">
      <c r="A272" s="41" t="s">
        <v>370</v>
      </c>
      <c r="B272" s="3">
        <v>693</v>
      </c>
      <c r="C272" s="60" t="s">
        <v>371</v>
      </c>
      <c r="D272" s="2" t="s">
        <v>214</v>
      </c>
      <c r="E272" s="42">
        <v>25000000</v>
      </c>
      <c r="F272" s="2" t="s">
        <v>375</v>
      </c>
      <c r="G272" s="44">
        <v>0</v>
      </c>
      <c r="H272" s="2" t="s">
        <v>338</v>
      </c>
      <c r="I272" s="44">
        <v>0.25</v>
      </c>
      <c r="J272" s="46"/>
      <c r="K272" s="46"/>
      <c r="L272" s="46"/>
      <c r="M272" s="46"/>
      <c r="N272" s="46"/>
    </row>
    <row r="273" spans="1:14" x14ac:dyDescent="0.2">
      <c r="A273" s="41" t="s">
        <v>370</v>
      </c>
      <c r="B273" s="3">
        <v>693</v>
      </c>
      <c r="C273" s="60" t="s">
        <v>371</v>
      </c>
      <c r="D273" s="2" t="s">
        <v>214</v>
      </c>
      <c r="E273" s="42">
        <v>25000000</v>
      </c>
      <c r="F273" s="2" t="s">
        <v>376</v>
      </c>
      <c r="G273" s="44">
        <v>0</v>
      </c>
      <c r="H273" s="2" t="s">
        <v>338</v>
      </c>
      <c r="I273" s="44">
        <v>0.5</v>
      </c>
      <c r="J273" s="46"/>
      <c r="K273" s="46"/>
      <c r="L273" s="46"/>
      <c r="M273" s="46"/>
      <c r="N273" s="46"/>
    </row>
    <row r="274" spans="1:14" x14ac:dyDescent="0.2">
      <c r="A274" s="41" t="s">
        <v>370</v>
      </c>
      <c r="B274" s="3">
        <v>693</v>
      </c>
      <c r="C274" s="60" t="s">
        <v>371</v>
      </c>
      <c r="D274" s="2" t="s">
        <v>214</v>
      </c>
      <c r="E274" s="42">
        <v>25000000</v>
      </c>
      <c r="F274" s="2" t="s">
        <v>377</v>
      </c>
      <c r="G274" s="44">
        <v>0</v>
      </c>
      <c r="H274" s="2" t="s">
        <v>338</v>
      </c>
      <c r="I274" s="44">
        <v>1</v>
      </c>
      <c r="J274" s="46"/>
      <c r="K274" s="46"/>
      <c r="L274" s="46"/>
      <c r="M274" s="46"/>
      <c r="N274" s="46"/>
    </row>
    <row r="275" spans="1:14" x14ac:dyDescent="0.2">
      <c r="A275" s="41" t="s">
        <v>370</v>
      </c>
      <c r="B275" s="3">
        <v>693</v>
      </c>
      <c r="C275" s="60" t="s">
        <v>371</v>
      </c>
      <c r="D275" s="2" t="s">
        <v>214</v>
      </c>
      <c r="E275" s="42">
        <v>25000000</v>
      </c>
      <c r="F275" s="2" t="s">
        <v>378</v>
      </c>
      <c r="G275" s="44">
        <v>0</v>
      </c>
      <c r="H275" s="2" t="s">
        <v>338</v>
      </c>
      <c r="I275" s="44">
        <v>1.5</v>
      </c>
      <c r="J275" s="46"/>
      <c r="K275" s="46"/>
      <c r="L275" s="46"/>
      <c r="M275" s="46"/>
      <c r="N275" s="46"/>
    </row>
    <row r="276" spans="1:14" x14ac:dyDescent="0.2">
      <c r="A276" s="41" t="s">
        <v>370</v>
      </c>
      <c r="B276" s="3">
        <v>693</v>
      </c>
      <c r="C276" s="60" t="s">
        <v>371</v>
      </c>
      <c r="D276" s="2" t="s">
        <v>214</v>
      </c>
      <c r="E276" s="42">
        <v>25000000</v>
      </c>
      <c r="F276" s="2" t="s">
        <v>379</v>
      </c>
      <c r="G276" s="44">
        <v>0</v>
      </c>
      <c r="H276" s="2" t="s">
        <v>338</v>
      </c>
      <c r="I276" s="44">
        <v>0.25</v>
      </c>
      <c r="J276" s="46"/>
      <c r="K276" s="46"/>
      <c r="L276" s="46"/>
      <c r="M276" s="46"/>
      <c r="N276" s="46"/>
    </row>
    <row r="277" spans="1:14" x14ac:dyDescent="0.2">
      <c r="A277" s="41" t="s">
        <v>370</v>
      </c>
      <c r="B277" s="3">
        <v>693</v>
      </c>
      <c r="C277" s="60" t="s">
        <v>371</v>
      </c>
      <c r="D277" s="2" t="s">
        <v>214</v>
      </c>
      <c r="E277" s="42">
        <v>25000000</v>
      </c>
      <c r="F277" s="2" t="s">
        <v>380</v>
      </c>
      <c r="G277" s="44">
        <v>0</v>
      </c>
      <c r="H277" s="2" t="s">
        <v>338</v>
      </c>
      <c r="I277" s="44">
        <v>0.5</v>
      </c>
      <c r="J277" s="46"/>
      <c r="K277" s="46"/>
      <c r="L277" s="46"/>
      <c r="M277" s="46"/>
      <c r="N277" s="46"/>
    </row>
    <row r="278" spans="1:14" x14ac:dyDescent="0.2">
      <c r="A278" s="41" t="s">
        <v>370</v>
      </c>
      <c r="B278" s="3">
        <v>693</v>
      </c>
      <c r="C278" s="60" t="s">
        <v>371</v>
      </c>
      <c r="D278" s="2" t="s">
        <v>214</v>
      </c>
      <c r="E278" s="42">
        <v>25000000</v>
      </c>
      <c r="F278" s="2" t="s">
        <v>381</v>
      </c>
      <c r="G278" s="44">
        <v>0</v>
      </c>
      <c r="H278" s="2" t="s">
        <v>338</v>
      </c>
      <c r="I278" s="44">
        <v>1</v>
      </c>
      <c r="J278" s="46"/>
      <c r="K278" s="46"/>
      <c r="L278" s="46"/>
      <c r="M278" s="46"/>
      <c r="N278" s="46"/>
    </row>
    <row r="279" spans="1:14" x14ac:dyDescent="0.2">
      <c r="A279" s="41" t="s">
        <v>370</v>
      </c>
      <c r="B279" s="3">
        <v>693</v>
      </c>
      <c r="C279" s="60" t="s">
        <v>371</v>
      </c>
      <c r="D279" s="2" t="s">
        <v>214</v>
      </c>
      <c r="E279" s="42">
        <v>25000000</v>
      </c>
      <c r="F279" s="2" t="s">
        <v>382</v>
      </c>
      <c r="G279" s="44">
        <v>0</v>
      </c>
      <c r="H279" s="2" t="s">
        <v>338</v>
      </c>
      <c r="I279" s="44">
        <v>1.5</v>
      </c>
      <c r="J279" s="46"/>
      <c r="K279" s="46"/>
      <c r="L279" s="46"/>
      <c r="M279" s="46"/>
      <c r="N279" s="46"/>
    </row>
    <row r="280" spans="1:14" x14ac:dyDescent="0.2">
      <c r="A280" s="41" t="s">
        <v>370</v>
      </c>
      <c r="B280" s="3">
        <v>693</v>
      </c>
      <c r="C280" s="60" t="s">
        <v>371</v>
      </c>
      <c r="D280" s="2" t="s">
        <v>38</v>
      </c>
      <c r="E280" s="42">
        <v>1100</v>
      </c>
      <c r="F280" s="2" t="s">
        <v>383</v>
      </c>
      <c r="G280" s="44">
        <v>0</v>
      </c>
      <c r="H280" s="2" t="s">
        <v>338</v>
      </c>
      <c r="I280" s="44">
        <v>0.25</v>
      </c>
      <c r="J280" s="46"/>
      <c r="K280" s="46"/>
      <c r="L280" s="46"/>
      <c r="M280" s="46"/>
      <c r="N280" s="46"/>
    </row>
    <row r="281" spans="1:14" x14ac:dyDescent="0.2">
      <c r="A281" s="41" t="s">
        <v>370</v>
      </c>
      <c r="B281" s="3">
        <v>693</v>
      </c>
      <c r="C281" s="60" t="s">
        <v>371</v>
      </c>
      <c r="D281" s="2" t="s">
        <v>38</v>
      </c>
      <c r="E281" s="42">
        <v>1100</v>
      </c>
      <c r="F281" s="2" t="s">
        <v>384</v>
      </c>
      <c r="G281" s="44">
        <v>0</v>
      </c>
      <c r="H281" s="2" t="s">
        <v>338</v>
      </c>
      <c r="I281" s="44">
        <v>0.5</v>
      </c>
      <c r="J281" s="46"/>
      <c r="K281" s="46"/>
      <c r="L281" s="46"/>
      <c r="M281" s="46"/>
      <c r="N281" s="46"/>
    </row>
    <row r="282" spans="1:14" x14ac:dyDescent="0.2">
      <c r="A282" s="41" t="s">
        <v>370</v>
      </c>
      <c r="B282" s="3">
        <v>693</v>
      </c>
      <c r="C282" s="60" t="s">
        <v>371</v>
      </c>
      <c r="D282" s="2" t="s">
        <v>38</v>
      </c>
      <c r="E282" s="42">
        <v>1100</v>
      </c>
      <c r="F282" s="2" t="s">
        <v>385</v>
      </c>
      <c r="G282" s="44">
        <v>0</v>
      </c>
      <c r="H282" s="2" t="s">
        <v>338</v>
      </c>
      <c r="I282" s="44">
        <v>1</v>
      </c>
      <c r="J282" s="46"/>
      <c r="K282" s="46"/>
      <c r="L282" s="46"/>
      <c r="M282" s="46"/>
      <c r="N282" s="46"/>
    </row>
    <row r="283" spans="1:14" x14ac:dyDescent="0.2">
      <c r="A283" s="41" t="s">
        <v>370</v>
      </c>
      <c r="B283" s="3">
        <v>693</v>
      </c>
      <c r="C283" s="60" t="s">
        <v>371</v>
      </c>
      <c r="D283" s="2" t="s">
        <v>38</v>
      </c>
      <c r="E283" s="42">
        <v>1100</v>
      </c>
      <c r="F283" s="2" t="s">
        <v>386</v>
      </c>
      <c r="G283" s="44">
        <v>0</v>
      </c>
      <c r="H283" s="2" t="s">
        <v>338</v>
      </c>
      <c r="I283" s="44">
        <v>1.5</v>
      </c>
      <c r="J283" s="46"/>
      <c r="K283" s="46"/>
      <c r="L283" s="46"/>
      <c r="M283" s="46"/>
      <c r="N283" s="46"/>
    </row>
    <row r="284" spans="1:14" x14ac:dyDescent="0.2">
      <c r="A284" s="41" t="s">
        <v>370</v>
      </c>
      <c r="B284" s="3">
        <v>693</v>
      </c>
      <c r="C284" s="60" t="s">
        <v>371</v>
      </c>
      <c r="D284" s="2" t="s">
        <v>298</v>
      </c>
      <c r="E284" s="42">
        <v>50000</v>
      </c>
      <c r="F284" s="2" t="s">
        <v>387</v>
      </c>
      <c r="G284" s="44">
        <v>0</v>
      </c>
      <c r="H284" s="2" t="s">
        <v>338</v>
      </c>
      <c r="I284" s="44">
        <v>0.25</v>
      </c>
      <c r="J284" s="46"/>
      <c r="K284" s="46"/>
      <c r="L284" s="46"/>
      <c r="M284" s="46"/>
      <c r="N284" s="46"/>
    </row>
    <row r="285" spans="1:14" x14ac:dyDescent="0.2">
      <c r="A285" s="41" t="s">
        <v>370</v>
      </c>
      <c r="B285" s="3">
        <v>693</v>
      </c>
      <c r="C285" s="60" t="s">
        <v>371</v>
      </c>
      <c r="D285" s="2" t="s">
        <v>298</v>
      </c>
      <c r="E285" s="42">
        <v>50000</v>
      </c>
      <c r="F285" s="2" t="s">
        <v>388</v>
      </c>
      <c r="G285" s="44">
        <v>0</v>
      </c>
      <c r="H285" s="2" t="s">
        <v>338</v>
      </c>
      <c r="I285" s="44">
        <v>0.5</v>
      </c>
      <c r="J285" s="46"/>
      <c r="K285" s="46"/>
      <c r="L285" s="46"/>
      <c r="M285" s="46"/>
      <c r="N285" s="46"/>
    </row>
    <row r="286" spans="1:14" x14ac:dyDescent="0.2">
      <c r="A286" s="41" t="s">
        <v>370</v>
      </c>
      <c r="B286" s="3">
        <v>693</v>
      </c>
      <c r="C286" s="60" t="s">
        <v>371</v>
      </c>
      <c r="D286" s="2" t="s">
        <v>298</v>
      </c>
      <c r="E286" s="42">
        <v>50000</v>
      </c>
      <c r="F286" s="2" t="s">
        <v>389</v>
      </c>
      <c r="G286" s="44">
        <v>0</v>
      </c>
      <c r="H286" s="2" t="s">
        <v>338</v>
      </c>
      <c r="I286" s="44">
        <v>1</v>
      </c>
      <c r="J286" s="46"/>
      <c r="K286" s="46"/>
      <c r="L286" s="46"/>
      <c r="M286" s="46"/>
      <c r="N286" s="46"/>
    </row>
    <row r="287" spans="1:14" x14ac:dyDescent="0.2">
      <c r="A287" s="41" t="s">
        <v>370</v>
      </c>
      <c r="B287" s="3">
        <v>693</v>
      </c>
      <c r="C287" s="60" t="s">
        <v>371</v>
      </c>
      <c r="D287" s="2" t="s">
        <v>298</v>
      </c>
      <c r="E287" s="42">
        <v>50000</v>
      </c>
      <c r="F287" s="2" t="s">
        <v>390</v>
      </c>
      <c r="G287" s="44">
        <v>0</v>
      </c>
      <c r="H287" s="2" t="s">
        <v>338</v>
      </c>
      <c r="I287" s="44">
        <v>1.5</v>
      </c>
      <c r="J287" s="46"/>
      <c r="K287" s="46"/>
      <c r="L287" s="46"/>
      <c r="M287" s="46"/>
      <c r="N287" s="46"/>
    </row>
    <row r="288" spans="1:14" x14ac:dyDescent="0.2">
      <c r="A288" s="41" t="s">
        <v>370</v>
      </c>
      <c r="B288" s="3">
        <v>693</v>
      </c>
      <c r="C288" s="60" t="s">
        <v>371</v>
      </c>
      <c r="D288" s="2" t="s">
        <v>38</v>
      </c>
      <c r="E288" s="42">
        <v>1100</v>
      </c>
      <c r="F288" s="2" t="s">
        <v>391</v>
      </c>
      <c r="G288" s="44">
        <v>0</v>
      </c>
      <c r="H288" s="2" t="s">
        <v>338</v>
      </c>
      <c r="I288" s="44">
        <v>0.25</v>
      </c>
      <c r="J288" s="46"/>
      <c r="K288" s="46"/>
      <c r="L288" s="46"/>
      <c r="M288" s="46"/>
      <c r="N288" s="46"/>
    </row>
    <row r="289" spans="1:14" x14ac:dyDescent="0.2">
      <c r="A289" s="41" t="s">
        <v>370</v>
      </c>
      <c r="B289" s="3">
        <v>693</v>
      </c>
      <c r="C289" s="60" t="s">
        <v>371</v>
      </c>
      <c r="D289" s="2" t="s">
        <v>38</v>
      </c>
      <c r="E289" s="42">
        <v>1100</v>
      </c>
      <c r="F289" s="2" t="s">
        <v>392</v>
      </c>
      <c r="G289" s="44">
        <v>0</v>
      </c>
      <c r="H289" s="2" t="s">
        <v>338</v>
      </c>
      <c r="I289" s="44">
        <v>0.5</v>
      </c>
      <c r="J289" s="46"/>
      <c r="K289" s="46"/>
      <c r="L289" s="46"/>
      <c r="M289" s="46"/>
      <c r="N289" s="46"/>
    </row>
    <row r="290" spans="1:14" x14ac:dyDescent="0.2">
      <c r="A290" s="41" t="s">
        <v>370</v>
      </c>
      <c r="B290" s="3">
        <v>693</v>
      </c>
      <c r="C290" s="60" t="s">
        <v>371</v>
      </c>
      <c r="D290" s="2" t="s">
        <v>38</v>
      </c>
      <c r="E290" s="42">
        <v>1100</v>
      </c>
      <c r="F290" s="2" t="s">
        <v>393</v>
      </c>
      <c r="G290" s="44">
        <v>0</v>
      </c>
      <c r="H290" s="2" t="s">
        <v>338</v>
      </c>
      <c r="I290" s="44">
        <v>1</v>
      </c>
      <c r="J290" s="46"/>
      <c r="K290" s="46"/>
      <c r="L290" s="46"/>
      <c r="M290" s="46"/>
      <c r="N290" s="46"/>
    </row>
    <row r="291" spans="1:14" x14ac:dyDescent="0.2">
      <c r="A291" s="41" t="s">
        <v>370</v>
      </c>
      <c r="B291" s="3">
        <v>693</v>
      </c>
      <c r="C291" s="60" t="s">
        <v>371</v>
      </c>
      <c r="D291" s="2" t="s">
        <v>38</v>
      </c>
      <c r="E291" s="42">
        <v>1100</v>
      </c>
      <c r="F291" s="2" t="s">
        <v>394</v>
      </c>
      <c r="G291" s="44">
        <v>0</v>
      </c>
      <c r="H291" s="2" t="s">
        <v>338</v>
      </c>
      <c r="I291" s="44">
        <v>1.5</v>
      </c>
      <c r="J291" s="46"/>
      <c r="K291" s="46"/>
      <c r="L291" s="46"/>
      <c r="M291" s="46"/>
      <c r="N291" s="46"/>
    </row>
    <row r="292" spans="1:14" x14ac:dyDescent="0.2">
      <c r="A292" s="41" t="s">
        <v>370</v>
      </c>
      <c r="B292" s="3">
        <v>693</v>
      </c>
      <c r="C292" s="60" t="s">
        <v>371</v>
      </c>
      <c r="D292" s="2" t="s">
        <v>38</v>
      </c>
      <c r="E292" s="54">
        <v>1E-3</v>
      </c>
      <c r="F292" s="2" t="s">
        <v>395</v>
      </c>
      <c r="G292" s="44">
        <v>0</v>
      </c>
      <c r="H292" s="2" t="s">
        <v>338</v>
      </c>
      <c r="I292" s="44">
        <v>1.5027777777777778</v>
      </c>
      <c r="J292" s="46"/>
      <c r="K292" s="46"/>
      <c r="L292" s="46"/>
      <c r="M292" s="46"/>
      <c r="N292" s="46"/>
    </row>
    <row r="293" spans="1:14" x14ac:dyDescent="0.2">
      <c r="A293" s="41"/>
      <c r="C293" s="60"/>
      <c r="D293" s="2"/>
      <c r="E293" s="42"/>
      <c r="F293" s="2"/>
      <c r="G293" s="44"/>
      <c r="H293" s="2"/>
      <c r="I293" s="44"/>
      <c r="J293" s="46"/>
      <c r="K293" s="46"/>
      <c r="L293" s="46"/>
      <c r="M293" s="46"/>
      <c r="N293" s="46"/>
    </row>
    <row r="294" spans="1:14" x14ac:dyDescent="0.2">
      <c r="A294" s="41" t="s">
        <v>296</v>
      </c>
      <c r="B294" s="3">
        <v>707</v>
      </c>
      <c r="C294" s="60" t="s">
        <v>396</v>
      </c>
      <c r="D294" s="2" t="s">
        <v>38</v>
      </c>
      <c r="E294" s="42">
        <v>1267</v>
      </c>
      <c r="F294" s="2" t="s">
        <v>305</v>
      </c>
      <c r="G294" s="44">
        <v>4.5407200000000003</v>
      </c>
      <c r="H294" s="2" t="s">
        <v>184</v>
      </c>
      <c r="I294" s="44">
        <v>6</v>
      </c>
      <c r="J294" s="46">
        <v>1267000</v>
      </c>
      <c r="K294" s="46">
        <v>1076933.28</v>
      </c>
      <c r="L294" s="46">
        <v>24597964</v>
      </c>
      <c r="M294" s="46">
        <v>46538</v>
      </c>
      <c r="N294" s="46">
        <v>24644502</v>
      </c>
    </row>
    <row r="295" spans="1:14" x14ac:dyDescent="0.2">
      <c r="A295" s="41" t="s">
        <v>296</v>
      </c>
      <c r="B295" s="3">
        <v>707</v>
      </c>
      <c r="C295" s="60" t="s">
        <v>396</v>
      </c>
      <c r="D295" s="2" t="s">
        <v>38</v>
      </c>
      <c r="E295" s="54">
        <v>1E-3</v>
      </c>
      <c r="F295" s="2" t="s">
        <v>306</v>
      </c>
      <c r="G295" s="44">
        <v>0</v>
      </c>
      <c r="H295" s="2" t="s">
        <v>184</v>
      </c>
      <c r="I295" s="44">
        <v>6</v>
      </c>
      <c r="J295" s="46">
        <v>1</v>
      </c>
      <c r="K295" s="46">
        <v>1</v>
      </c>
      <c r="L295" s="46">
        <v>23</v>
      </c>
      <c r="M295" s="46">
        <v>0</v>
      </c>
      <c r="N295" s="46">
        <v>23</v>
      </c>
    </row>
    <row r="296" spans="1:14" x14ac:dyDescent="0.2">
      <c r="A296" s="41"/>
      <c r="C296" s="60"/>
      <c r="D296" s="2"/>
      <c r="E296" s="54"/>
      <c r="F296" s="2"/>
      <c r="G296" s="44"/>
      <c r="H296" s="2"/>
      <c r="I296" s="44"/>
      <c r="J296" s="46"/>
      <c r="K296" s="46"/>
      <c r="L296" s="46"/>
      <c r="M296" s="46"/>
      <c r="N296" s="46"/>
    </row>
    <row r="297" spans="1:14" x14ac:dyDescent="0.2">
      <c r="A297" s="41" t="s">
        <v>370</v>
      </c>
      <c r="B297" s="3">
        <v>734</v>
      </c>
      <c r="C297" s="60" t="s">
        <v>397</v>
      </c>
      <c r="D297" s="2" t="s">
        <v>38</v>
      </c>
      <c r="E297" s="54">
        <v>1200</v>
      </c>
      <c r="F297" s="2" t="s">
        <v>51</v>
      </c>
      <c r="G297" s="44">
        <v>0</v>
      </c>
      <c r="H297" s="2" t="s">
        <v>338</v>
      </c>
      <c r="I297" s="44">
        <v>1</v>
      </c>
      <c r="J297" s="46"/>
      <c r="K297" s="46"/>
      <c r="L297" s="46"/>
      <c r="M297" s="46"/>
      <c r="N297" s="46"/>
    </row>
    <row r="298" spans="1:14" x14ac:dyDescent="0.2">
      <c r="A298" s="41" t="s">
        <v>370</v>
      </c>
      <c r="B298" s="3">
        <v>734</v>
      </c>
      <c r="C298" s="60" t="s">
        <v>397</v>
      </c>
      <c r="D298" s="2" t="s">
        <v>38</v>
      </c>
      <c r="E298" s="54">
        <v>1200</v>
      </c>
      <c r="F298" s="2" t="s">
        <v>52</v>
      </c>
      <c r="G298" s="44">
        <v>0</v>
      </c>
      <c r="H298" s="2" t="s">
        <v>338</v>
      </c>
      <c r="I298" s="44">
        <v>1.5013698630136987</v>
      </c>
      <c r="J298" s="46"/>
      <c r="K298" s="46"/>
      <c r="L298" s="46"/>
      <c r="M298" s="46"/>
      <c r="N298" s="46"/>
    </row>
    <row r="299" spans="1:14" x14ac:dyDescent="0.2">
      <c r="A299" s="41" t="s">
        <v>370</v>
      </c>
      <c r="B299" s="3">
        <v>734</v>
      </c>
      <c r="C299" s="60" t="s">
        <v>397</v>
      </c>
      <c r="D299" s="2" t="s">
        <v>38</v>
      </c>
      <c r="E299" s="54">
        <v>1200</v>
      </c>
      <c r="F299" s="2" t="s">
        <v>372</v>
      </c>
      <c r="G299" s="44">
        <v>0</v>
      </c>
      <c r="H299" s="2" t="s">
        <v>338</v>
      </c>
      <c r="I299" s="44">
        <v>2</v>
      </c>
      <c r="J299" s="46"/>
      <c r="K299" s="46"/>
      <c r="L299" s="46"/>
      <c r="M299" s="46"/>
      <c r="N299" s="46"/>
    </row>
    <row r="300" spans="1:14" x14ac:dyDescent="0.2">
      <c r="A300" s="41" t="s">
        <v>370</v>
      </c>
      <c r="B300" s="3">
        <v>734</v>
      </c>
      <c r="C300" s="60" t="s">
        <v>397</v>
      </c>
      <c r="D300" s="2" t="s">
        <v>38</v>
      </c>
      <c r="E300" s="54">
        <v>1200</v>
      </c>
      <c r="F300" s="2" t="s">
        <v>373</v>
      </c>
      <c r="G300" s="44">
        <v>0</v>
      </c>
      <c r="H300" s="2" t="s">
        <v>338</v>
      </c>
      <c r="I300" s="44">
        <v>2.5013698630136987</v>
      </c>
      <c r="J300" s="46"/>
      <c r="K300" s="46"/>
      <c r="L300" s="46"/>
      <c r="M300" s="46"/>
      <c r="N300" s="46"/>
    </row>
    <row r="301" spans="1:14" x14ac:dyDescent="0.2">
      <c r="A301" s="41" t="s">
        <v>370</v>
      </c>
      <c r="B301" s="3">
        <v>734</v>
      </c>
      <c r="C301" s="60" t="s">
        <v>397</v>
      </c>
      <c r="D301" s="2" t="s">
        <v>38</v>
      </c>
      <c r="E301" s="54">
        <v>1200</v>
      </c>
      <c r="F301" s="2" t="s">
        <v>374</v>
      </c>
      <c r="G301" s="44">
        <v>0</v>
      </c>
      <c r="H301" s="2" t="s">
        <v>338</v>
      </c>
      <c r="I301" s="44">
        <v>3</v>
      </c>
      <c r="J301" s="46"/>
      <c r="K301" s="46"/>
      <c r="L301" s="46"/>
      <c r="M301" s="46"/>
      <c r="N301" s="46"/>
    </row>
    <row r="302" spans="1:14" x14ac:dyDescent="0.2">
      <c r="A302" s="41" t="s">
        <v>370</v>
      </c>
      <c r="B302" s="3">
        <v>734</v>
      </c>
      <c r="C302" s="60" t="s">
        <v>397</v>
      </c>
      <c r="D302" s="2" t="s">
        <v>38</v>
      </c>
      <c r="E302" s="54">
        <v>1200</v>
      </c>
      <c r="F302" s="2" t="s">
        <v>398</v>
      </c>
      <c r="G302" s="44">
        <v>0</v>
      </c>
      <c r="H302" s="2" t="s">
        <v>338</v>
      </c>
      <c r="I302" s="44">
        <v>3.5013698630136987</v>
      </c>
      <c r="J302" s="46"/>
      <c r="K302" s="46"/>
      <c r="L302" s="46"/>
      <c r="M302" s="46"/>
      <c r="N302" s="46"/>
    </row>
    <row r="303" spans="1:14" x14ac:dyDescent="0.2">
      <c r="A303" s="41" t="s">
        <v>370</v>
      </c>
      <c r="B303" s="3">
        <v>734</v>
      </c>
      <c r="C303" s="60" t="s">
        <v>397</v>
      </c>
      <c r="D303" s="2" t="s">
        <v>38</v>
      </c>
      <c r="E303" s="54">
        <v>1200</v>
      </c>
      <c r="F303" s="2" t="s">
        <v>399</v>
      </c>
      <c r="G303" s="44">
        <v>0</v>
      </c>
      <c r="H303" s="2" t="s">
        <v>338</v>
      </c>
      <c r="I303" s="44">
        <v>4</v>
      </c>
      <c r="J303" s="46"/>
      <c r="K303" s="46"/>
      <c r="L303" s="46"/>
      <c r="M303" s="46"/>
      <c r="N303" s="46"/>
    </row>
    <row r="304" spans="1:14" x14ac:dyDescent="0.2">
      <c r="A304" s="41" t="s">
        <v>370</v>
      </c>
      <c r="B304" s="3">
        <v>734</v>
      </c>
      <c r="C304" s="60" t="s">
        <v>397</v>
      </c>
      <c r="D304" s="2" t="s">
        <v>38</v>
      </c>
      <c r="E304" s="54">
        <v>1200</v>
      </c>
      <c r="F304" s="2" t="s">
        <v>400</v>
      </c>
      <c r="G304" s="44">
        <v>0</v>
      </c>
      <c r="H304" s="2" t="s">
        <v>338</v>
      </c>
      <c r="I304" s="44">
        <v>4.5013698630136982</v>
      </c>
      <c r="J304" s="46"/>
      <c r="K304" s="46"/>
      <c r="L304" s="46"/>
      <c r="M304" s="46"/>
      <c r="N304" s="46"/>
    </row>
    <row r="305" spans="1:15" x14ac:dyDescent="0.2">
      <c r="A305" s="41" t="s">
        <v>370</v>
      </c>
      <c r="B305" s="3">
        <v>734</v>
      </c>
      <c r="C305" s="60" t="s">
        <v>397</v>
      </c>
      <c r="D305" s="2" t="s">
        <v>38</v>
      </c>
      <c r="E305" s="54">
        <v>1200</v>
      </c>
      <c r="F305" s="2" t="s">
        <v>401</v>
      </c>
      <c r="G305" s="44">
        <v>0</v>
      </c>
      <c r="H305" s="2" t="s">
        <v>338</v>
      </c>
      <c r="I305" s="44">
        <v>5</v>
      </c>
      <c r="J305" s="46"/>
      <c r="K305" s="46"/>
      <c r="L305" s="46"/>
      <c r="M305" s="46"/>
      <c r="N305" s="46"/>
    </row>
    <row r="306" spans="1:15" x14ac:dyDescent="0.2">
      <c r="A306" s="41" t="s">
        <v>370</v>
      </c>
      <c r="B306" s="3">
        <v>734</v>
      </c>
      <c r="C306" s="60" t="s">
        <v>397</v>
      </c>
      <c r="D306" s="2" t="s">
        <v>214</v>
      </c>
      <c r="E306" s="54">
        <v>30000000</v>
      </c>
      <c r="F306" s="2" t="s">
        <v>54</v>
      </c>
      <c r="G306" s="44">
        <v>0</v>
      </c>
      <c r="H306" s="2" t="s">
        <v>338</v>
      </c>
      <c r="I306" s="44">
        <v>1</v>
      </c>
      <c r="J306" s="46"/>
      <c r="K306" s="46"/>
      <c r="L306" s="46"/>
      <c r="M306" s="46"/>
      <c r="N306" s="46"/>
    </row>
    <row r="307" spans="1:15" x14ac:dyDescent="0.2">
      <c r="A307" s="41" t="s">
        <v>370</v>
      </c>
      <c r="B307" s="3">
        <v>734</v>
      </c>
      <c r="C307" s="60" t="s">
        <v>397</v>
      </c>
      <c r="D307" s="2" t="s">
        <v>214</v>
      </c>
      <c r="E307" s="54">
        <v>30000000</v>
      </c>
      <c r="F307" s="2" t="s">
        <v>375</v>
      </c>
      <c r="G307" s="44">
        <v>0</v>
      </c>
      <c r="H307" s="2" t="s">
        <v>338</v>
      </c>
      <c r="I307" s="44">
        <v>1.5013698630136987</v>
      </c>
      <c r="J307" s="46"/>
      <c r="K307" s="46"/>
      <c r="L307" s="46"/>
      <c r="M307" s="46"/>
      <c r="N307" s="46"/>
    </row>
    <row r="308" spans="1:15" x14ac:dyDescent="0.2">
      <c r="A308" s="41" t="s">
        <v>370</v>
      </c>
      <c r="B308" s="3">
        <v>734</v>
      </c>
      <c r="C308" s="60" t="s">
        <v>397</v>
      </c>
      <c r="D308" s="2" t="s">
        <v>214</v>
      </c>
      <c r="E308" s="54">
        <v>30000000</v>
      </c>
      <c r="F308" s="2" t="s">
        <v>376</v>
      </c>
      <c r="G308" s="44">
        <v>0</v>
      </c>
      <c r="H308" s="2" t="s">
        <v>338</v>
      </c>
      <c r="I308" s="44">
        <v>2</v>
      </c>
      <c r="J308" s="46"/>
      <c r="K308" s="46"/>
      <c r="L308" s="46"/>
      <c r="M308" s="46"/>
      <c r="N308" s="46"/>
    </row>
    <row r="309" spans="1:15" x14ac:dyDescent="0.2">
      <c r="A309" s="41" t="s">
        <v>370</v>
      </c>
      <c r="B309" s="3">
        <v>734</v>
      </c>
      <c r="C309" s="60" t="s">
        <v>397</v>
      </c>
      <c r="D309" s="2" t="s">
        <v>214</v>
      </c>
      <c r="E309" s="54">
        <v>30000000</v>
      </c>
      <c r="F309" s="2" t="s">
        <v>377</v>
      </c>
      <c r="G309" s="44">
        <v>0</v>
      </c>
      <c r="H309" s="2" t="s">
        <v>338</v>
      </c>
      <c r="I309" s="44">
        <v>2.5013698630136987</v>
      </c>
      <c r="J309" s="46"/>
      <c r="K309" s="46"/>
      <c r="L309" s="46"/>
      <c r="M309" s="46"/>
      <c r="N309" s="46"/>
    </row>
    <row r="310" spans="1:15" x14ac:dyDescent="0.2">
      <c r="A310" s="41" t="s">
        <v>370</v>
      </c>
      <c r="B310" s="3">
        <v>734</v>
      </c>
      <c r="C310" s="60" t="s">
        <v>397</v>
      </c>
      <c r="D310" s="2" t="s">
        <v>214</v>
      </c>
      <c r="E310" s="54">
        <v>30000000</v>
      </c>
      <c r="F310" s="2" t="s">
        <v>378</v>
      </c>
      <c r="G310" s="44">
        <v>0</v>
      </c>
      <c r="H310" s="2" t="s">
        <v>338</v>
      </c>
      <c r="I310" s="44">
        <v>3</v>
      </c>
      <c r="J310" s="46"/>
      <c r="K310" s="46"/>
      <c r="L310" s="46"/>
      <c r="M310" s="46"/>
      <c r="N310" s="46"/>
    </row>
    <row r="311" spans="1:15" x14ac:dyDescent="0.2">
      <c r="A311" s="41" t="s">
        <v>370</v>
      </c>
      <c r="B311" s="3">
        <v>734</v>
      </c>
      <c r="C311" s="60" t="s">
        <v>397</v>
      </c>
      <c r="D311" s="2" t="s">
        <v>214</v>
      </c>
      <c r="E311" s="54">
        <v>30000000</v>
      </c>
      <c r="F311" s="2" t="s">
        <v>402</v>
      </c>
      <c r="G311" s="44">
        <v>0</v>
      </c>
      <c r="H311" s="2" t="s">
        <v>338</v>
      </c>
      <c r="I311" s="44">
        <v>3.5013698630136987</v>
      </c>
      <c r="J311" s="46"/>
      <c r="K311" s="46"/>
      <c r="L311" s="46"/>
      <c r="M311" s="46"/>
      <c r="N311" s="46"/>
    </row>
    <row r="312" spans="1:15" x14ac:dyDescent="0.2">
      <c r="A312" s="41" t="s">
        <v>370</v>
      </c>
      <c r="B312" s="3">
        <v>734</v>
      </c>
      <c r="C312" s="60" t="s">
        <v>397</v>
      </c>
      <c r="D312" s="2" t="s">
        <v>214</v>
      </c>
      <c r="E312" s="54">
        <v>30000000</v>
      </c>
      <c r="F312" s="2" t="s">
        <v>403</v>
      </c>
      <c r="G312" s="44">
        <v>0</v>
      </c>
      <c r="H312" s="2" t="s">
        <v>338</v>
      </c>
      <c r="I312" s="44">
        <v>4</v>
      </c>
      <c r="J312" s="46"/>
      <c r="K312" s="46"/>
      <c r="L312" s="46"/>
      <c r="M312" s="46"/>
      <c r="N312" s="46"/>
    </row>
    <row r="313" spans="1:15" x14ac:dyDescent="0.2">
      <c r="A313" s="41" t="s">
        <v>370</v>
      </c>
      <c r="B313" s="3">
        <v>734</v>
      </c>
      <c r="C313" s="60" t="s">
        <v>397</v>
      </c>
      <c r="D313" s="2" t="s">
        <v>214</v>
      </c>
      <c r="E313" s="54">
        <v>30000000</v>
      </c>
      <c r="F313" s="2" t="s">
        <v>404</v>
      </c>
      <c r="G313" s="44">
        <v>0</v>
      </c>
      <c r="H313" s="2" t="s">
        <v>338</v>
      </c>
      <c r="I313" s="44">
        <v>4.5013698630136982</v>
      </c>
      <c r="J313" s="46"/>
      <c r="K313" s="46"/>
      <c r="L313" s="46"/>
      <c r="M313" s="46"/>
      <c r="N313" s="46"/>
    </row>
    <row r="314" spans="1:15" x14ac:dyDescent="0.2">
      <c r="A314" s="41" t="s">
        <v>370</v>
      </c>
      <c r="B314" s="3">
        <v>734</v>
      </c>
      <c r="C314" s="60" t="s">
        <v>397</v>
      </c>
      <c r="D314" s="2" t="s">
        <v>214</v>
      </c>
      <c r="E314" s="54">
        <v>30000000</v>
      </c>
      <c r="F314" s="2" t="s">
        <v>405</v>
      </c>
      <c r="G314" s="44">
        <v>0</v>
      </c>
      <c r="H314" s="2" t="s">
        <v>338</v>
      </c>
      <c r="I314" s="44">
        <v>5</v>
      </c>
      <c r="J314" s="46"/>
      <c r="K314" s="46"/>
      <c r="L314" s="46"/>
      <c r="M314" s="46"/>
      <c r="N314" s="46"/>
    </row>
    <row r="315" spans="1:15" x14ac:dyDescent="0.2">
      <c r="A315" s="41" t="s">
        <v>370</v>
      </c>
      <c r="B315" s="3">
        <v>734</v>
      </c>
      <c r="C315" s="60" t="s">
        <v>397</v>
      </c>
      <c r="D315" s="2" t="s">
        <v>38</v>
      </c>
      <c r="E315" s="54">
        <v>2625</v>
      </c>
      <c r="F315" s="2" t="s">
        <v>379</v>
      </c>
      <c r="G315" s="44">
        <v>4</v>
      </c>
      <c r="H315" s="2" t="s">
        <v>300</v>
      </c>
      <c r="I315" s="44">
        <v>4</v>
      </c>
      <c r="J315" s="46"/>
      <c r="K315" s="46"/>
      <c r="L315" s="46"/>
      <c r="M315" s="46"/>
      <c r="N315" s="46"/>
    </row>
    <row r="316" spans="1:15" x14ac:dyDescent="0.2">
      <c r="A316" s="41" t="s">
        <v>370</v>
      </c>
      <c r="B316" s="3">
        <v>734</v>
      </c>
      <c r="C316" s="60" t="s">
        <v>397</v>
      </c>
      <c r="D316" s="2" t="s">
        <v>214</v>
      </c>
      <c r="E316" s="54">
        <v>59500000</v>
      </c>
      <c r="F316" s="2" t="s">
        <v>380</v>
      </c>
      <c r="G316" s="44">
        <v>6.75</v>
      </c>
      <c r="H316" s="2" t="s">
        <v>300</v>
      </c>
      <c r="I316" s="44">
        <v>4</v>
      </c>
      <c r="J316" s="46"/>
      <c r="K316" s="46"/>
      <c r="L316" s="46"/>
      <c r="M316" s="46"/>
      <c r="N316" s="46"/>
    </row>
    <row r="317" spans="1:15" x14ac:dyDescent="0.2">
      <c r="A317" s="41" t="s">
        <v>370</v>
      </c>
      <c r="B317" s="3">
        <v>734</v>
      </c>
      <c r="C317" s="60" t="s">
        <v>397</v>
      </c>
      <c r="D317" s="2" t="s">
        <v>38</v>
      </c>
      <c r="E317" s="54">
        <v>0.1</v>
      </c>
      <c r="F317" s="2" t="s">
        <v>406</v>
      </c>
      <c r="G317" s="44">
        <v>0</v>
      </c>
      <c r="H317" s="2" t="s">
        <v>338</v>
      </c>
      <c r="I317" s="44">
        <v>5.0027397260273974</v>
      </c>
      <c r="J317" s="46"/>
      <c r="K317" s="46"/>
      <c r="L317" s="46"/>
      <c r="M317" s="46"/>
      <c r="N317" s="46"/>
    </row>
    <row r="318" spans="1:15" x14ac:dyDescent="0.2">
      <c r="A318" s="41"/>
      <c r="C318" s="60"/>
      <c r="D318" s="2"/>
      <c r="E318" s="54"/>
      <c r="F318" s="2"/>
      <c r="G318" s="44"/>
      <c r="H318" s="2"/>
      <c r="I318" s="44"/>
      <c r="J318" s="46"/>
      <c r="K318" s="46"/>
      <c r="L318" s="46"/>
      <c r="M318" s="46"/>
      <c r="N318" s="46"/>
    </row>
    <row r="319" spans="1:15" x14ac:dyDescent="0.2">
      <c r="A319" s="41"/>
      <c r="D319" s="2"/>
      <c r="E319" s="42"/>
      <c r="F319" s="2"/>
      <c r="G319" s="44"/>
      <c r="H319" s="2"/>
      <c r="I319" s="44"/>
      <c r="J319" s="40"/>
      <c r="K319" s="46"/>
      <c r="L319" s="46"/>
      <c r="M319" s="46"/>
      <c r="N319" s="46"/>
    </row>
    <row r="320" spans="1:15" x14ac:dyDescent="0.2">
      <c r="A320" s="61" t="s">
        <v>407</v>
      </c>
      <c r="B320" s="62"/>
      <c r="C320" s="62"/>
      <c r="D320" s="63"/>
      <c r="E320" s="64"/>
      <c r="F320" s="63"/>
      <c r="G320" s="63"/>
      <c r="H320" s="63" t="s">
        <v>3</v>
      </c>
      <c r="I320" s="65"/>
      <c r="J320" s="66"/>
      <c r="K320" s="67"/>
      <c r="L320" s="68">
        <v>800451779</v>
      </c>
      <c r="M320" s="68">
        <v>12061225</v>
      </c>
      <c r="N320" s="68">
        <v>812513004</v>
      </c>
      <c r="O320" s="666"/>
    </row>
    <row r="321" spans="1:15" x14ac:dyDescent="0.2">
      <c r="A321" s="94"/>
      <c r="G321" s="70"/>
      <c r="H321" s="71"/>
      <c r="I321" s="72"/>
      <c r="J321" s="73"/>
      <c r="K321" s="658"/>
      <c r="L321" s="658"/>
      <c r="M321" s="658"/>
      <c r="N321" s="658"/>
      <c r="O321" s="58"/>
    </row>
    <row r="322" spans="1:15" x14ac:dyDescent="0.2">
      <c r="A322" s="69" t="s">
        <v>876</v>
      </c>
      <c r="B322" s="69"/>
      <c r="C322" s="69" t="s">
        <v>877</v>
      </c>
      <c r="H322" s="71"/>
      <c r="I322" s="72"/>
      <c r="J322" s="73"/>
    </row>
    <row r="323" spans="1:15" x14ac:dyDescent="0.2">
      <c r="A323" s="69" t="s">
        <v>410</v>
      </c>
      <c r="H323" s="7"/>
    </row>
    <row r="324" spans="1:15" x14ac:dyDescent="0.2">
      <c r="A324" s="69" t="s">
        <v>411</v>
      </c>
    </row>
    <row r="325" spans="1:15" x14ac:dyDescent="0.2">
      <c r="A325" s="69" t="s">
        <v>412</v>
      </c>
    </row>
    <row r="326" spans="1:15" x14ac:dyDescent="0.2">
      <c r="A326" s="69" t="s">
        <v>413</v>
      </c>
    </row>
    <row r="327" spans="1:15" x14ac:dyDescent="0.2">
      <c r="A327" s="69" t="s">
        <v>414</v>
      </c>
    </row>
    <row r="328" spans="1:15" x14ac:dyDescent="0.2">
      <c r="A328" s="74" t="s">
        <v>415</v>
      </c>
      <c r="B328" s="74"/>
    </row>
    <row r="329" spans="1:15" x14ac:dyDescent="0.2">
      <c r="A329" s="74" t="s">
        <v>416</v>
      </c>
    </row>
    <row r="330" spans="1:15" x14ac:dyDescent="0.2">
      <c r="A330" s="74" t="s">
        <v>417</v>
      </c>
    </row>
    <row r="331" spans="1:15" x14ac:dyDescent="0.2">
      <c r="A331" s="74" t="s">
        <v>418</v>
      </c>
    </row>
    <row r="332" spans="1:15" x14ac:dyDescent="0.2">
      <c r="A332" s="41" t="s">
        <v>419</v>
      </c>
      <c r="B332" s="41" t="s">
        <v>420</v>
      </c>
      <c r="G332" s="41" t="s">
        <v>421</v>
      </c>
    </row>
    <row r="333" spans="1:15" x14ac:dyDescent="0.2">
      <c r="A333" s="41" t="s">
        <v>422</v>
      </c>
      <c r="B333" s="41" t="s">
        <v>423</v>
      </c>
      <c r="G333" s="41" t="s">
        <v>424</v>
      </c>
    </row>
    <row r="334" spans="1:15" x14ac:dyDescent="0.2">
      <c r="I334" s="7"/>
    </row>
    <row r="336" spans="1:15" ht="12" x14ac:dyDescent="0.2">
      <c r="A336" s="690" t="s">
        <v>425</v>
      </c>
      <c r="B336" s="691"/>
      <c r="C336" s="692"/>
      <c r="D336" s="693"/>
      <c r="E336" s="693"/>
      <c r="F336" s="692"/>
    </row>
    <row r="337" spans="1:6" ht="12" x14ac:dyDescent="0.2">
      <c r="A337" s="508" t="s">
        <v>426</v>
      </c>
      <c r="B337" s="691"/>
      <c r="C337" s="692"/>
      <c r="D337" s="693"/>
      <c r="E337" s="693"/>
      <c r="F337" s="692"/>
    </row>
    <row r="338" spans="1:6" ht="12" x14ac:dyDescent="0.2">
      <c r="A338" s="510" t="s">
        <v>875</v>
      </c>
      <c r="B338" s="691"/>
      <c r="C338" s="692"/>
      <c r="D338" s="693"/>
      <c r="E338" s="693"/>
      <c r="F338" s="692"/>
    </row>
    <row r="339" spans="1:6" ht="12" x14ac:dyDescent="0.2">
      <c r="A339" s="694"/>
      <c r="B339" s="695"/>
      <c r="C339" s="694"/>
      <c r="D339" s="696"/>
      <c r="E339" s="696"/>
      <c r="F339" s="694"/>
    </row>
    <row r="340" spans="1:6" ht="12" x14ac:dyDescent="0.2">
      <c r="A340" s="697"/>
      <c r="B340" s="698"/>
      <c r="C340" s="699"/>
      <c r="D340" s="700" t="s">
        <v>427</v>
      </c>
      <c r="E340" s="701"/>
      <c r="F340" s="702" t="s">
        <v>428</v>
      </c>
    </row>
    <row r="341" spans="1:6" ht="12" x14ac:dyDescent="0.2">
      <c r="A341" s="703" t="s">
        <v>4</v>
      </c>
      <c r="B341" s="704" t="s">
        <v>5</v>
      </c>
      <c r="C341" s="705"/>
      <c r="D341" s="706" t="s">
        <v>429</v>
      </c>
      <c r="E341" s="706" t="s">
        <v>430</v>
      </c>
      <c r="F341" s="707" t="s">
        <v>431</v>
      </c>
    </row>
    <row r="342" spans="1:6" ht="12" x14ac:dyDescent="0.2">
      <c r="A342" s="703" t="s">
        <v>432</v>
      </c>
      <c r="B342" s="704" t="s">
        <v>433</v>
      </c>
      <c r="C342" s="704" t="s">
        <v>7</v>
      </c>
      <c r="D342" s="706" t="s">
        <v>434</v>
      </c>
      <c r="E342" s="706" t="s">
        <v>435</v>
      </c>
      <c r="F342" s="707" t="s">
        <v>436</v>
      </c>
    </row>
    <row r="343" spans="1:6" ht="12" x14ac:dyDescent="0.2">
      <c r="A343" s="708"/>
      <c r="B343" s="709"/>
      <c r="C343" s="710"/>
      <c r="D343" s="711" t="s">
        <v>35</v>
      </c>
      <c r="E343" s="711" t="s">
        <v>35</v>
      </c>
      <c r="F343" s="712" t="s">
        <v>35</v>
      </c>
    </row>
    <row r="344" spans="1:6" ht="12" x14ac:dyDescent="0.2">
      <c r="A344" s="694"/>
      <c r="B344" s="713"/>
      <c r="C344" s="713"/>
      <c r="D344" s="696"/>
      <c r="E344" s="696"/>
      <c r="F344" s="694"/>
    </row>
    <row r="345" spans="1:6" ht="12" x14ac:dyDescent="0.2">
      <c r="A345" s="714" t="s">
        <v>36</v>
      </c>
      <c r="B345" s="713">
        <v>236</v>
      </c>
      <c r="C345" s="713" t="s">
        <v>71</v>
      </c>
      <c r="D345" s="715">
        <v>262389</v>
      </c>
      <c r="E345" s="715">
        <v>130243</v>
      </c>
      <c r="F345" s="716"/>
    </row>
    <row r="346" spans="1:6" ht="12" x14ac:dyDescent="0.2">
      <c r="A346" s="714" t="s">
        <v>49</v>
      </c>
      <c r="B346" s="717">
        <v>247</v>
      </c>
      <c r="C346" s="713" t="s">
        <v>80</v>
      </c>
      <c r="D346" s="715">
        <v>95830</v>
      </c>
      <c r="E346" s="715">
        <v>47609</v>
      </c>
      <c r="F346" s="716"/>
    </row>
    <row r="347" spans="1:6" ht="12" x14ac:dyDescent="0.2">
      <c r="A347" s="714" t="s">
        <v>49</v>
      </c>
      <c r="B347" s="717">
        <v>247</v>
      </c>
      <c r="C347" s="713" t="s">
        <v>81</v>
      </c>
      <c r="D347" s="715">
        <v>4711</v>
      </c>
      <c r="E347" s="715">
        <v>2340</v>
      </c>
      <c r="F347" s="716"/>
    </row>
    <row r="348" spans="1:6" ht="12" x14ac:dyDescent="0.2">
      <c r="A348" s="692" t="s">
        <v>800</v>
      </c>
      <c r="B348" s="718">
        <v>282</v>
      </c>
      <c r="C348" s="718" t="s">
        <v>100</v>
      </c>
      <c r="D348" s="719">
        <v>363453</v>
      </c>
      <c r="E348" s="720">
        <v>117490</v>
      </c>
      <c r="F348" s="692"/>
    </row>
    <row r="349" spans="1:6" ht="12" x14ac:dyDescent="0.2">
      <c r="A349" s="692" t="s">
        <v>800</v>
      </c>
      <c r="B349" s="718">
        <v>282</v>
      </c>
      <c r="C349" s="718" t="s">
        <v>101</v>
      </c>
      <c r="D349" s="719">
        <v>97102</v>
      </c>
      <c r="E349" s="720">
        <v>29224</v>
      </c>
      <c r="F349" s="692"/>
    </row>
    <row r="350" spans="1:6" ht="12" x14ac:dyDescent="0.2">
      <c r="A350" s="692" t="s">
        <v>36</v>
      </c>
      <c r="B350" s="717">
        <v>283</v>
      </c>
      <c r="C350" s="717" t="s">
        <v>105</v>
      </c>
      <c r="D350" s="720">
        <v>286808</v>
      </c>
      <c r="E350" s="720">
        <v>192848</v>
      </c>
      <c r="F350" s="692"/>
    </row>
    <row r="351" spans="1:6" ht="12" x14ac:dyDescent="0.2">
      <c r="A351" s="692" t="s">
        <v>49</v>
      </c>
      <c r="B351" s="717">
        <v>294</v>
      </c>
      <c r="C351" s="717" t="s">
        <v>109</v>
      </c>
      <c r="D351" s="720">
        <v>139174</v>
      </c>
      <c r="E351" s="720">
        <v>44954</v>
      </c>
      <c r="F351" s="692"/>
    </row>
    <row r="352" spans="1:6" ht="12" x14ac:dyDescent="0.2">
      <c r="A352" s="692" t="s">
        <v>437</v>
      </c>
      <c r="B352" s="717">
        <v>294</v>
      </c>
      <c r="C352" s="717" t="s">
        <v>110</v>
      </c>
      <c r="D352" s="720">
        <v>25522</v>
      </c>
      <c r="E352" s="720">
        <v>7732</v>
      </c>
      <c r="F352" s="692"/>
    </row>
    <row r="353" spans="1:6" ht="12" x14ac:dyDescent="0.2">
      <c r="A353" s="692" t="s">
        <v>112</v>
      </c>
      <c r="B353" s="717">
        <v>300</v>
      </c>
      <c r="C353" s="717" t="s">
        <v>114</v>
      </c>
      <c r="D353" s="720">
        <v>9215</v>
      </c>
      <c r="E353" s="720">
        <v>53785</v>
      </c>
      <c r="F353" s="692"/>
    </row>
    <row r="354" spans="1:6" ht="12" x14ac:dyDescent="0.2">
      <c r="A354" s="692" t="s">
        <v>112</v>
      </c>
      <c r="B354" s="717">
        <v>300</v>
      </c>
      <c r="C354" s="717" t="s">
        <v>115</v>
      </c>
      <c r="D354" s="720">
        <v>2001</v>
      </c>
      <c r="E354" s="720">
        <v>11679</v>
      </c>
      <c r="F354" s="692"/>
    </row>
    <row r="355" spans="1:6" ht="12" x14ac:dyDescent="0.2">
      <c r="A355" s="692" t="s">
        <v>92</v>
      </c>
      <c r="B355" s="717">
        <v>363</v>
      </c>
      <c r="C355" s="717" t="s">
        <v>183</v>
      </c>
      <c r="D355" s="720">
        <v>43499</v>
      </c>
      <c r="E355" s="720">
        <v>22089</v>
      </c>
      <c r="F355" s="692"/>
    </row>
    <row r="356" spans="1:6" ht="12" x14ac:dyDescent="0.2">
      <c r="A356" s="692" t="s">
        <v>92</v>
      </c>
      <c r="B356" s="717">
        <v>363</v>
      </c>
      <c r="C356" s="717" t="s">
        <v>185</v>
      </c>
      <c r="D356" s="720">
        <v>10440</v>
      </c>
      <c r="E356" s="720">
        <v>5301</v>
      </c>
      <c r="F356" s="692"/>
    </row>
    <row r="357" spans="1:6" ht="12" x14ac:dyDescent="0.2">
      <c r="A357" s="692" t="s">
        <v>439</v>
      </c>
      <c r="B357" s="717">
        <v>383</v>
      </c>
      <c r="C357" s="717" t="s">
        <v>99</v>
      </c>
      <c r="D357" s="720">
        <v>54845</v>
      </c>
      <c r="E357" s="720">
        <v>35545</v>
      </c>
      <c r="F357" s="692"/>
    </row>
    <row r="358" spans="1:6" ht="12" x14ac:dyDescent="0.2">
      <c r="A358" s="692" t="s">
        <v>69</v>
      </c>
      <c r="B358" s="717">
        <v>392</v>
      </c>
      <c r="C358" s="717" t="s">
        <v>190</v>
      </c>
      <c r="D358" s="720">
        <v>106312</v>
      </c>
      <c r="E358" s="720">
        <v>23946</v>
      </c>
      <c r="F358" s="692"/>
    </row>
    <row r="359" spans="1:6" ht="12" x14ac:dyDescent="0.2">
      <c r="A359" s="692" t="s">
        <v>69</v>
      </c>
      <c r="B359" s="717">
        <v>392</v>
      </c>
      <c r="C359" s="717" t="s">
        <v>198</v>
      </c>
      <c r="D359" s="720">
        <v>173</v>
      </c>
      <c r="E359" s="720">
        <v>392</v>
      </c>
      <c r="F359" s="692"/>
    </row>
    <row r="360" spans="1:6" ht="12" x14ac:dyDescent="0.2">
      <c r="A360" s="692" t="s">
        <v>218</v>
      </c>
      <c r="B360" s="717">
        <v>437</v>
      </c>
      <c r="C360" s="717" t="s">
        <v>222</v>
      </c>
      <c r="D360" s="720">
        <v>126975</v>
      </c>
      <c r="E360" s="720">
        <v>44024</v>
      </c>
      <c r="F360" s="692"/>
    </row>
    <row r="361" spans="1:6" ht="12" x14ac:dyDescent="0.2">
      <c r="A361" s="692" t="s">
        <v>218</v>
      </c>
      <c r="B361" s="717">
        <v>437</v>
      </c>
      <c r="C361" s="717" t="s">
        <v>223</v>
      </c>
      <c r="D361" s="720">
        <v>33209</v>
      </c>
      <c r="E361" s="720">
        <v>11514</v>
      </c>
      <c r="F361" s="692"/>
    </row>
    <row r="362" spans="1:6" ht="12" x14ac:dyDescent="0.2">
      <c r="A362" s="692" t="s">
        <v>218</v>
      </c>
      <c r="B362" s="717">
        <v>437</v>
      </c>
      <c r="C362" s="717" t="s">
        <v>225</v>
      </c>
      <c r="D362" s="720">
        <v>42338</v>
      </c>
      <c r="E362" s="720">
        <v>19895</v>
      </c>
      <c r="F362" s="692"/>
    </row>
    <row r="363" spans="1:6" ht="12" x14ac:dyDescent="0.2">
      <c r="A363" s="692" t="s">
        <v>218</v>
      </c>
      <c r="B363" s="717">
        <v>437</v>
      </c>
      <c r="C363" s="717" t="s">
        <v>227</v>
      </c>
      <c r="D363" s="720">
        <v>30779</v>
      </c>
      <c r="E363" s="720">
        <v>0</v>
      </c>
      <c r="F363" s="692"/>
    </row>
    <row r="364" spans="1:6" ht="12" x14ac:dyDescent="0.2">
      <c r="A364" s="692" t="s">
        <v>92</v>
      </c>
      <c r="B364" s="717">
        <v>437</v>
      </c>
      <c r="C364" s="717" t="s">
        <v>231</v>
      </c>
      <c r="D364" s="720">
        <v>87245</v>
      </c>
      <c r="E364" s="720">
        <v>647</v>
      </c>
      <c r="F364" s="692"/>
    </row>
    <row r="365" spans="1:6" ht="12" x14ac:dyDescent="0.2">
      <c r="A365" s="692" t="s">
        <v>92</v>
      </c>
      <c r="B365" s="717">
        <v>437</v>
      </c>
      <c r="C365" s="717" t="s">
        <v>233</v>
      </c>
      <c r="D365" s="720">
        <v>26174</v>
      </c>
      <c r="E365" s="720">
        <v>194</v>
      </c>
      <c r="F365" s="692"/>
    </row>
    <row r="366" spans="1:6" ht="12" x14ac:dyDescent="0.2">
      <c r="A366" s="692" t="s">
        <v>92</v>
      </c>
      <c r="B366" s="717">
        <v>437</v>
      </c>
      <c r="C366" s="717" t="s">
        <v>234</v>
      </c>
      <c r="D366" s="720">
        <v>92069</v>
      </c>
      <c r="E366" s="720">
        <v>67407</v>
      </c>
      <c r="F366" s="692"/>
    </row>
    <row r="367" spans="1:6" ht="12" x14ac:dyDescent="0.2">
      <c r="A367" s="692" t="s">
        <v>92</v>
      </c>
      <c r="B367" s="717">
        <v>437</v>
      </c>
      <c r="C367" s="717" t="s">
        <v>235</v>
      </c>
      <c r="D367" s="720">
        <v>24306</v>
      </c>
      <c r="E367" s="720">
        <v>17795</v>
      </c>
      <c r="F367" s="692"/>
    </row>
    <row r="368" spans="1:6" ht="12" x14ac:dyDescent="0.2">
      <c r="A368" s="692" t="s">
        <v>92</v>
      </c>
      <c r="B368" s="717">
        <v>437</v>
      </c>
      <c r="C368" s="717" t="s">
        <v>236</v>
      </c>
      <c r="D368" s="720">
        <v>28729</v>
      </c>
      <c r="E368" s="720">
        <v>16031</v>
      </c>
      <c r="F368" s="692"/>
    </row>
    <row r="369" spans="1:12" ht="12" x14ac:dyDescent="0.2">
      <c r="A369" s="692" t="s">
        <v>92</v>
      </c>
      <c r="B369" s="717">
        <v>437</v>
      </c>
      <c r="C369" s="717" t="s">
        <v>238</v>
      </c>
      <c r="D369" s="720">
        <v>58272</v>
      </c>
      <c r="E369" s="720">
        <v>0</v>
      </c>
      <c r="F369" s="692"/>
    </row>
    <row r="370" spans="1:12" ht="12" x14ac:dyDescent="0.2">
      <c r="A370" s="692" t="s">
        <v>69</v>
      </c>
      <c r="B370" s="717">
        <v>501</v>
      </c>
      <c r="C370" s="717" t="s">
        <v>279</v>
      </c>
      <c r="D370" s="720">
        <v>131296</v>
      </c>
      <c r="E370" s="720">
        <v>12473</v>
      </c>
      <c r="F370" s="692"/>
    </row>
    <row r="371" spans="1:12" ht="12" x14ac:dyDescent="0.2">
      <c r="A371" s="692" t="s">
        <v>303</v>
      </c>
      <c r="B371" s="717">
        <v>571</v>
      </c>
      <c r="C371" s="717" t="s">
        <v>319</v>
      </c>
      <c r="D371" s="720">
        <v>0</v>
      </c>
      <c r="E371" s="720">
        <v>1104498</v>
      </c>
      <c r="F371" s="692"/>
    </row>
    <row r="372" spans="1:12" ht="12" x14ac:dyDescent="0.2">
      <c r="A372" s="692" t="s">
        <v>303</v>
      </c>
      <c r="B372" s="717">
        <v>612</v>
      </c>
      <c r="C372" s="717" t="s">
        <v>330</v>
      </c>
      <c r="D372" s="720">
        <v>0</v>
      </c>
      <c r="E372" s="720">
        <v>506246</v>
      </c>
      <c r="F372" s="692"/>
    </row>
    <row r="373" spans="1:12" ht="12" x14ac:dyDescent="0.2">
      <c r="A373" s="692" t="s">
        <v>303</v>
      </c>
      <c r="B373" s="717">
        <v>628</v>
      </c>
      <c r="C373" s="717" t="s">
        <v>341</v>
      </c>
      <c r="D373" s="720">
        <v>0</v>
      </c>
      <c r="E373" s="720">
        <v>531585</v>
      </c>
      <c r="F373" s="692"/>
    </row>
    <row r="374" spans="1:12" ht="12" x14ac:dyDescent="0.2">
      <c r="A374" s="692" t="s">
        <v>303</v>
      </c>
      <c r="B374" s="717">
        <v>631</v>
      </c>
      <c r="C374" s="717" t="s">
        <v>344</v>
      </c>
      <c r="D374" s="720">
        <v>0</v>
      </c>
      <c r="E374" s="720">
        <v>396705</v>
      </c>
      <c r="F374" s="692"/>
    </row>
    <row r="375" spans="1:12" ht="12" x14ac:dyDescent="0.2">
      <c r="A375" s="721" t="s">
        <v>296</v>
      </c>
      <c r="B375" s="722">
        <v>707</v>
      </c>
      <c r="C375" s="722" t="s">
        <v>305</v>
      </c>
      <c r="D375" s="723">
        <v>4341267</v>
      </c>
      <c r="E375" s="723">
        <v>1343249</v>
      </c>
      <c r="F375" s="692"/>
    </row>
    <row r="376" spans="1:12" ht="12" x14ac:dyDescent="0.2">
      <c r="A376" s="724" t="s">
        <v>440</v>
      </c>
      <c r="B376" s="725"/>
      <c r="C376" s="724"/>
      <c r="D376" s="726">
        <v>6524133</v>
      </c>
      <c r="E376" s="726">
        <v>4797440</v>
      </c>
      <c r="F376" s="724"/>
    </row>
    <row r="377" spans="1:12" ht="12.75" x14ac:dyDescent="0.2">
      <c r="A377" s="513"/>
      <c r="B377" s="515"/>
      <c r="C377" s="513"/>
      <c r="D377" s="514"/>
      <c r="E377" s="514"/>
      <c r="F377" s="513"/>
    </row>
    <row r="379" spans="1:12" x14ac:dyDescent="0.2">
      <c r="A379" s="8" t="s">
        <v>441</v>
      </c>
      <c r="B379" s="673"/>
      <c r="C379" s="673"/>
      <c r="E379" s="6"/>
      <c r="F379" s="674"/>
      <c r="G379" s="674"/>
      <c r="J379" s="6"/>
      <c r="K379" s="6"/>
      <c r="L379" s="675"/>
    </row>
    <row r="380" spans="1:12" x14ac:dyDescent="0.2">
      <c r="A380" s="1" t="s">
        <v>426</v>
      </c>
      <c r="B380" s="673"/>
      <c r="C380" s="673"/>
      <c r="E380" s="6"/>
      <c r="F380" s="674"/>
      <c r="G380" s="674"/>
      <c r="J380" s="6"/>
      <c r="K380" s="6"/>
      <c r="L380" s="675"/>
    </row>
    <row r="381" spans="1:12" x14ac:dyDescent="0.2">
      <c r="A381" s="8" t="s">
        <v>875</v>
      </c>
      <c r="B381" s="6"/>
      <c r="C381" s="6"/>
      <c r="E381" s="6"/>
      <c r="F381" s="674"/>
      <c r="G381" s="674"/>
      <c r="J381" s="6"/>
      <c r="K381" s="6"/>
      <c r="L381" s="675"/>
    </row>
    <row r="382" spans="1:12" x14ac:dyDescent="0.2">
      <c r="A382" s="10"/>
      <c r="B382" s="10"/>
      <c r="C382" s="10"/>
      <c r="D382" s="10"/>
      <c r="E382" s="10"/>
      <c r="F382" s="676"/>
      <c r="G382" s="676"/>
      <c r="H382" s="10"/>
      <c r="I382" s="10"/>
      <c r="J382" s="10"/>
      <c r="K382" s="10"/>
      <c r="L382" s="675"/>
    </row>
    <row r="383" spans="1:12" ht="12.75" x14ac:dyDescent="0.2">
      <c r="A383" s="109"/>
      <c r="B383" s="110" t="s">
        <v>443</v>
      </c>
      <c r="C383" s="110"/>
      <c r="D383" s="110"/>
      <c r="E383" s="111"/>
      <c r="F383" s="110" t="s">
        <v>444</v>
      </c>
      <c r="G383" s="110" t="s">
        <v>445</v>
      </c>
      <c r="H383" s="110" t="s">
        <v>446</v>
      </c>
      <c r="I383" s="110" t="s">
        <v>14</v>
      </c>
      <c r="J383" s="110" t="s">
        <v>446</v>
      </c>
      <c r="K383" s="110" t="s">
        <v>447</v>
      </c>
      <c r="L383" s="110" t="s">
        <v>448</v>
      </c>
    </row>
    <row r="384" spans="1:12" ht="12.75" x14ac:dyDescent="0.2">
      <c r="A384" s="112" t="s">
        <v>449</v>
      </c>
      <c r="B384" s="113" t="s">
        <v>450</v>
      </c>
      <c r="C384" s="113" t="s">
        <v>451</v>
      </c>
      <c r="D384" s="113" t="s">
        <v>5</v>
      </c>
      <c r="E384" s="113" t="s">
        <v>7</v>
      </c>
      <c r="F384" s="113" t="s">
        <v>15</v>
      </c>
      <c r="G384" s="113" t="s">
        <v>452</v>
      </c>
      <c r="H384" s="113" t="s">
        <v>453</v>
      </c>
      <c r="I384" s="113" t="s">
        <v>454</v>
      </c>
      <c r="J384" s="113" t="s">
        <v>455</v>
      </c>
      <c r="K384" s="113" t="s">
        <v>456</v>
      </c>
      <c r="L384" s="113" t="s">
        <v>457</v>
      </c>
    </row>
    <row r="385" spans="1:12" ht="12.75" x14ac:dyDescent="0.2">
      <c r="A385" s="112" t="s">
        <v>432</v>
      </c>
      <c r="B385" s="113" t="s">
        <v>458</v>
      </c>
      <c r="C385" s="113" t="s">
        <v>459</v>
      </c>
      <c r="D385" s="113" t="s">
        <v>460</v>
      </c>
      <c r="E385" s="114"/>
      <c r="F385" s="113" t="s">
        <v>461</v>
      </c>
      <c r="G385" s="113" t="s">
        <v>462</v>
      </c>
      <c r="H385" s="113" t="s">
        <v>463</v>
      </c>
      <c r="I385" s="113" t="s">
        <v>464</v>
      </c>
      <c r="J385" s="113" t="s">
        <v>22</v>
      </c>
      <c r="K385" s="115" t="s">
        <v>22</v>
      </c>
      <c r="L385" s="115" t="s">
        <v>465</v>
      </c>
    </row>
    <row r="386" spans="1:12" ht="12.75" x14ac:dyDescent="0.2">
      <c r="A386" s="116"/>
      <c r="B386" s="117" t="s">
        <v>466</v>
      </c>
      <c r="C386" s="117"/>
      <c r="D386" s="117"/>
      <c r="E386" s="118"/>
      <c r="F386" s="119"/>
      <c r="G386" s="119"/>
      <c r="H386" s="117"/>
      <c r="I386" s="117" t="s">
        <v>35</v>
      </c>
      <c r="J386" s="117"/>
      <c r="K386" s="120"/>
      <c r="L386" s="120" t="s">
        <v>467</v>
      </c>
    </row>
    <row r="387" spans="1:12" ht="12.75" x14ac:dyDescent="0.2">
      <c r="A387" s="10"/>
      <c r="B387" s="10"/>
      <c r="C387" s="10"/>
      <c r="D387" s="10"/>
      <c r="E387" s="10"/>
      <c r="F387" s="676"/>
      <c r="G387" s="676"/>
      <c r="H387" s="10"/>
      <c r="I387" s="10"/>
      <c r="J387" s="10"/>
      <c r="K387" s="10"/>
      <c r="L387" s="509"/>
    </row>
    <row r="388" spans="1:12" ht="12.75" x14ac:dyDescent="0.2">
      <c r="A388" s="727" t="s">
        <v>878</v>
      </c>
      <c r="B388" s="509"/>
      <c r="C388" s="509"/>
      <c r="D388" s="3"/>
      <c r="E388" s="2"/>
      <c r="F388" s="680"/>
      <c r="G388" s="2"/>
      <c r="H388" s="681"/>
      <c r="I388" s="681"/>
      <c r="J388" s="681"/>
      <c r="K388" s="681"/>
      <c r="L388" s="509"/>
    </row>
    <row r="389" spans="1:12" ht="12.75" x14ac:dyDescent="0.2">
      <c r="A389" s="41"/>
      <c r="B389" s="41"/>
      <c r="C389" s="509"/>
      <c r="D389" s="3"/>
      <c r="E389" s="2"/>
      <c r="F389" s="680"/>
      <c r="G389" s="2"/>
      <c r="H389" s="681"/>
      <c r="I389" s="681"/>
      <c r="J389" s="681"/>
      <c r="K389" s="681"/>
      <c r="L389" s="509"/>
    </row>
    <row r="390" spans="1:12" x14ac:dyDescent="0.2">
      <c r="A390" s="682" t="s">
        <v>440</v>
      </c>
      <c r="B390" s="63"/>
      <c r="C390" s="63"/>
      <c r="D390" s="63"/>
      <c r="E390" s="63"/>
      <c r="F390" s="683"/>
      <c r="G390" s="683"/>
      <c r="H390" s="61"/>
      <c r="I390" s="65">
        <v>0</v>
      </c>
      <c r="J390" s="65">
        <v>0</v>
      </c>
      <c r="K390" s="65">
        <v>0</v>
      </c>
      <c r="L390" s="61"/>
    </row>
    <row r="391" spans="1:12" x14ac:dyDescent="0.2">
      <c r="A391" s="41"/>
      <c r="B391" s="6"/>
      <c r="C391" s="6"/>
      <c r="D391" s="3"/>
      <c r="E391" s="2"/>
      <c r="F391" s="680"/>
      <c r="G391" s="2"/>
      <c r="H391" s="681"/>
      <c r="I391" s="681"/>
      <c r="J391" s="681"/>
      <c r="K391" s="681"/>
      <c r="L391" s="675"/>
    </row>
    <row r="392" spans="1:12" x14ac:dyDescent="0.2">
      <c r="A392" s="684"/>
      <c r="B392" s="6"/>
      <c r="C392" s="6"/>
      <c r="E392" s="6"/>
      <c r="F392" s="674"/>
      <c r="G392" s="674"/>
      <c r="H392" s="94"/>
      <c r="I392" s="94"/>
      <c r="J392" s="94"/>
      <c r="K392" s="94"/>
      <c r="L392" s="675"/>
    </row>
    <row r="393" spans="1:12" x14ac:dyDescent="0.2">
      <c r="A393" s="685" t="s">
        <v>469</v>
      </c>
      <c r="B393" s="6"/>
      <c r="C393" s="6"/>
      <c r="E393" s="6"/>
      <c r="F393" s="674"/>
      <c r="G393" s="674"/>
      <c r="H393" s="58"/>
      <c r="I393" s="58"/>
      <c r="J393" s="58"/>
      <c r="K393" s="58"/>
      <c r="L393" s="675"/>
    </row>
    <row r="394" spans="1:12" x14ac:dyDescent="0.2">
      <c r="A394" s="69" t="s">
        <v>470</v>
      </c>
      <c r="B394" s="6"/>
      <c r="C394" s="6"/>
      <c r="E394" s="686"/>
      <c r="F394" s="687"/>
      <c r="G394" s="688"/>
      <c r="H394" s="58"/>
      <c r="I394" s="58"/>
      <c r="J394" s="58"/>
      <c r="K394" s="58"/>
      <c r="L394" s="675"/>
    </row>
    <row r="395" spans="1:12" x14ac:dyDescent="0.2">
      <c r="A395" s="69" t="s">
        <v>471</v>
      </c>
      <c r="B395" s="6"/>
      <c r="C395" s="6"/>
      <c r="E395" s="6"/>
      <c r="F395" s="674"/>
      <c r="G395" s="674"/>
      <c r="J395" s="6"/>
      <c r="K395" s="6"/>
      <c r="L395" s="675"/>
    </row>
    <row r="396" spans="1:12" x14ac:dyDescent="0.2">
      <c r="A396" s="689"/>
      <c r="B396" s="6"/>
      <c r="C396" s="6"/>
      <c r="E396" s="6"/>
      <c r="F396" s="674"/>
      <c r="G396" s="674"/>
      <c r="H396" s="58"/>
      <c r="I396" s="58"/>
      <c r="J396" s="58"/>
      <c r="K396" s="58"/>
      <c r="L396" s="675"/>
    </row>
    <row r="397" spans="1:12" x14ac:dyDescent="0.2">
      <c r="A397" s="689"/>
      <c r="B397" s="6"/>
      <c r="C397" s="6"/>
      <c r="E397" s="6"/>
      <c r="F397" s="674"/>
      <c r="G397" s="674"/>
      <c r="H397" s="58"/>
      <c r="I397" s="58"/>
      <c r="J397" s="58"/>
      <c r="K397" s="58"/>
      <c r="L397" s="675"/>
    </row>
    <row r="398" spans="1:12" x14ac:dyDescent="0.2">
      <c r="A398" s="77" t="s">
        <v>472</v>
      </c>
      <c r="B398" s="14"/>
      <c r="C398" s="14"/>
      <c r="D398" s="14"/>
      <c r="E398" s="14"/>
      <c r="F398" s="140"/>
      <c r="G398" s="674"/>
      <c r="H398" s="58"/>
      <c r="I398" s="58"/>
      <c r="J398" s="58"/>
      <c r="K398" s="58"/>
      <c r="L398" s="675"/>
    </row>
    <row r="399" spans="1:12" ht="22.5" x14ac:dyDescent="0.2">
      <c r="A399" s="141" t="s">
        <v>473</v>
      </c>
      <c r="B399" s="142" t="s">
        <v>474</v>
      </c>
      <c r="C399" s="142" t="s">
        <v>475</v>
      </c>
      <c r="D399" s="143" t="s">
        <v>476</v>
      </c>
      <c r="E399" s="142" t="s">
        <v>477</v>
      </c>
      <c r="F399" s="144" t="s">
        <v>478</v>
      </c>
      <c r="G399" s="674"/>
      <c r="H399" s="58"/>
      <c r="I399" s="58"/>
      <c r="J399" s="58"/>
      <c r="K399" s="58"/>
      <c r="L399" s="675"/>
    </row>
    <row r="400" spans="1:12" ht="56.25" x14ac:dyDescent="0.2">
      <c r="A400" s="145">
        <v>193</v>
      </c>
      <c r="B400" s="146" t="s">
        <v>37</v>
      </c>
      <c r="C400" s="146" t="s">
        <v>479</v>
      </c>
      <c r="D400" s="146" t="s">
        <v>480</v>
      </c>
      <c r="E400" s="147" t="s">
        <v>481</v>
      </c>
      <c r="F400" s="147" t="s">
        <v>482</v>
      </c>
    </row>
    <row r="401" spans="1:6" ht="56.25" x14ac:dyDescent="0.2">
      <c r="A401" s="148">
        <v>199</v>
      </c>
      <c r="B401" s="149" t="s">
        <v>42</v>
      </c>
      <c r="C401" s="149" t="s">
        <v>479</v>
      </c>
      <c r="D401" s="149" t="s">
        <v>480</v>
      </c>
      <c r="E401" s="150" t="s">
        <v>481</v>
      </c>
      <c r="F401" s="150" t="s">
        <v>483</v>
      </c>
    </row>
    <row r="402" spans="1:6" ht="78.75" x14ac:dyDescent="0.2">
      <c r="A402" s="145">
        <v>202</v>
      </c>
      <c r="B402" s="146" t="s">
        <v>45</v>
      </c>
      <c r="C402" s="146" t="s">
        <v>479</v>
      </c>
      <c r="D402" s="146" t="s">
        <v>480</v>
      </c>
      <c r="E402" s="147" t="s">
        <v>484</v>
      </c>
      <c r="F402" s="147" t="s">
        <v>485</v>
      </c>
    </row>
    <row r="403" spans="1:6" ht="22.5" x14ac:dyDescent="0.2">
      <c r="A403" s="148">
        <v>211</v>
      </c>
      <c r="B403" s="149" t="s">
        <v>50</v>
      </c>
      <c r="C403" s="149" t="s">
        <v>486</v>
      </c>
      <c r="D403" s="149" t="s">
        <v>480</v>
      </c>
      <c r="E403" s="149" t="s">
        <v>487</v>
      </c>
      <c r="F403" s="149" t="s">
        <v>488</v>
      </c>
    </row>
    <row r="404" spans="1:6" ht="33.75" x14ac:dyDescent="0.2">
      <c r="A404" s="145">
        <v>221</v>
      </c>
      <c r="B404" s="146" t="s">
        <v>55</v>
      </c>
      <c r="C404" s="146" t="s">
        <v>486</v>
      </c>
      <c r="D404" s="146" t="s">
        <v>489</v>
      </c>
      <c r="E404" s="149" t="s">
        <v>490</v>
      </c>
      <c r="F404" s="149" t="s">
        <v>491</v>
      </c>
    </row>
    <row r="405" spans="1:6" ht="22.5" x14ac:dyDescent="0.2">
      <c r="A405" s="148">
        <v>225</v>
      </c>
      <c r="B405" s="149" t="s">
        <v>63</v>
      </c>
      <c r="C405" s="149" t="s">
        <v>492</v>
      </c>
      <c r="D405" s="149" t="s">
        <v>493</v>
      </c>
      <c r="E405" s="149" t="s">
        <v>494</v>
      </c>
      <c r="F405" s="149" t="s">
        <v>495</v>
      </c>
    </row>
    <row r="406" spans="1:6" ht="22.5" x14ac:dyDescent="0.2">
      <c r="A406" s="145">
        <v>226</v>
      </c>
      <c r="B406" s="146" t="s">
        <v>496</v>
      </c>
      <c r="C406" s="146" t="s">
        <v>486</v>
      </c>
      <c r="D406" s="146" t="s">
        <v>480</v>
      </c>
      <c r="E406" s="146" t="s">
        <v>497</v>
      </c>
      <c r="F406" s="146" t="s">
        <v>498</v>
      </c>
    </row>
    <row r="407" spans="1:6" ht="22.5" x14ac:dyDescent="0.2">
      <c r="A407" s="148">
        <v>228</v>
      </c>
      <c r="B407" s="149" t="s">
        <v>68</v>
      </c>
      <c r="C407" s="149" t="s">
        <v>492</v>
      </c>
      <c r="D407" s="149" t="s">
        <v>493</v>
      </c>
      <c r="E407" s="149" t="s">
        <v>499</v>
      </c>
      <c r="F407" s="149" t="s">
        <v>499</v>
      </c>
    </row>
    <row r="408" spans="1:6" ht="22.5" x14ac:dyDescent="0.2">
      <c r="A408" s="145">
        <v>233</v>
      </c>
      <c r="B408" s="146" t="s">
        <v>500</v>
      </c>
      <c r="C408" s="146" t="s">
        <v>486</v>
      </c>
      <c r="D408" s="146" t="s">
        <v>501</v>
      </c>
      <c r="E408" s="149" t="s">
        <v>502</v>
      </c>
      <c r="F408" s="149" t="s">
        <v>503</v>
      </c>
    </row>
    <row r="409" spans="1:6" ht="33.75" x14ac:dyDescent="0.2">
      <c r="A409" s="148">
        <v>236</v>
      </c>
      <c r="B409" s="149" t="s">
        <v>70</v>
      </c>
      <c r="C409" s="149" t="s">
        <v>479</v>
      </c>
      <c r="D409" s="149" t="s">
        <v>493</v>
      </c>
      <c r="E409" s="149" t="s">
        <v>504</v>
      </c>
      <c r="F409" s="149" t="s">
        <v>505</v>
      </c>
    </row>
    <row r="410" spans="1:6" ht="33.75" x14ac:dyDescent="0.2">
      <c r="A410" s="145">
        <v>239</v>
      </c>
      <c r="B410" s="146" t="s">
        <v>506</v>
      </c>
      <c r="C410" s="146" t="s">
        <v>507</v>
      </c>
      <c r="D410" s="146" t="s">
        <v>480</v>
      </c>
      <c r="E410" s="146" t="s">
        <v>508</v>
      </c>
      <c r="F410" s="146" t="s">
        <v>508</v>
      </c>
    </row>
    <row r="411" spans="1:6" ht="33.75" x14ac:dyDescent="0.2">
      <c r="A411" s="148">
        <v>243</v>
      </c>
      <c r="B411" s="149" t="s">
        <v>509</v>
      </c>
      <c r="C411" s="149" t="s">
        <v>507</v>
      </c>
      <c r="D411" s="149" t="s">
        <v>480</v>
      </c>
      <c r="E411" s="149" t="s">
        <v>510</v>
      </c>
      <c r="F411" s="149" t="s">
        <v>510</v>
      </c>
    </row>
    <row r="412" spans="1:6" ht="45" x14ac:dyDescent="0.2">
      <c r="A412" s="145">
        <v>245</v>
      </c>
      <c r="B412" s="146" t="s">
        <v>74</v>
      </c>
      <c r="C412" s="146" t="s">
        <v>486</v>
      </c>
      <c r="D412" s="146" t="s">
        <v>489</v>
      </c>
      <c r="E412" s="149" t="s">
        <v>511</v>
      </c>
      <c r="F412" s="149" t="s">
        <v>512</v>
      </c>
    </row>
    <row r="413" spans="1:6" ht="45" x14ac:dyDescent="0.2">
      <c r="A413" s="148">
        <v>247</v>
      </c>
      <c r="B413" s="149" t="s">
        <v>79</v>
      </c>
      <c r="C413" s="149" t="s">
        <v>486</v>
      </c>
      <c r="D413" s="149" t="s">
        <v>489</v>
      </c>
      <c r="E413" s="149" t="s">
        <v>513</v>
      </c>
      <c r="F413" s="149" t="s">
        <v>514</v>
      </c>
    </row>
    <row r="414" spans="1:6" ht="22.5" x14ac:dyDescent="0.2">
      <c r="A414" s="145">
        <v>262</v>
      </c>
      <c r="B414" s="146" t="s">
        <v>84</v>
      </c>
      <c r="C414" s="146" t="s">
        <v>515</v>
      </c>
      <c r="D414" s="146" t="s">
        <v>480</v>
      </c>
      <c r="E414" s="146" t="s">
        <v>516</v>
      </c>
      <c r="F414" s="146" t="s">
        <v>516</v>
      </c>
    </row>
    <row r="415" spans="1:6" ht="33.75" x14ac:dyDescent="0.2">
      <c r="A415" s="148">
        <v>265</v>
      </c>
      <c r="B415" s="149" t="s">
        <v>517</v>
      </c>
      <c r="C415" s="149" t="s">
        <v>518</v>
      </c>
      <c r="D415" s="149" t="s">
        <v>489</v>
      </c>
      <c r="E415" s="149" t="s">
        <v>519</v>
      </c>
      <c r="F415" s="149" t="s">
        <v>520</v>
      </c>
    </row>
    <row r="416" spans="1:6" ht="22.5" x14ac:dyDescent="0.2">
      <c r="A416" s="145">
        <v>270</v>
      </c>
      <c r="B416" s="146" t="s">
        <v>91</v>
      </c>
      <c r="C416" s="146" t="s">
        <v>492</v>
      </c>
      <c r="D416" s="146" t="s">
        <v>493</v>
      </c>
      <c r="E416" s="146" t="s">
        <v>499</v>
      </c>
      <c r="F416" s="146" t="s">
        <v>499</v>
      </c>
    </row>
    <row r="417" spans="1:6" ht="45" x14ac:dyDescent="0.2">
      <c r="A417" s="148">
        <v>271</v>
      </c>
      <c r="B417" s="149" t="s">
        <v>93</v>
      </c>
      <c r="C417" s="149" t="s">
        <v>521</v>
      </c>
      <c r="D417" s="149" t="s">
        <v>489</v>
      </c>
      <c r="E417" s="149" t="s">
        <v>522</v>
      </c>
      <c r="F417" s="149" t="s">
        <v>523</v>
      </c>
    </row>
    <row r="418" spans="1:6" ht="33.75" x14ac:dyDescent="0.2">
      <c r="A418" s="145">
        <v>278</v>
      </c>
      <c r="B418" s="146" t="s">
        <v>524</v>
      </c>
      <c r="C418" s="146" t="s">
        <v>525</v>
      </c>
      <c r="D418" s="146" t="s">
        <v>480</v>
      </c>
      <c r="E418" s="146" t="s">
        <v>526</v>
      </c>
      <c r="F418" s="146" t="s">
        <v>526</v>
      </c>
    </row>
    <row r="419" spans="1:6" ht="22.5" x14ac:dyDescent="0.2">
      <c r="A419" s="148">
        <v>280</v>
      </c>
      <c r="B419" s="149" t="s">
        <v>527</v>
      </c>
      <c r="C419" s="149" t="s">
        <v>486</v>
      </c>
      <c r="D419" s="149" t="s">
        <v>528</v>
      </c>
      <c r="E419" s="149" t="s">
        <v>529</v>
      </c>
      <c r="F419" s="149" t="s">
        <v>530</v>
      </c>
    </row>
    <row r="420" spans="1:6" ht="45" x14ac:dyDescent="0.2">
      <c r="A420" s="145">
        <v>282</v>
      </c>
      <c r="B420" s="146" t="s">
        <v>98</v>
      </c>
      <c r="C420" s="146" t="s">
        <v>521</v>
      </c>
      <c r="D420" s="146" t="s">
        <v>489</v>
      </c>
      <c r="E420" s="149" t="s">
        <v>531</v>
      </c>
      <c r="F420" s="149" t="s">
        <v>532</v>
      </c>
    </row>
    <row r="421" spans="1:6" ht="33.75" x14ac:dyDescent="0.2">
      <c r="A421" s="148">
        <v>283</v>
      </c>
      <c r="B421" s="149" t="s">
        <v>104</v>
      </c>
      <c r="C421" s="149" t="s">
        <v>479</v>
      </c>
      <c r="D421" s="149" t="s">
        <v>493</v>
      </c>
      <c r="E421" s="149" t="s">
        <v>533</v>
      </c>
      <c r="F421" s="149" t="s">
        <v>534</v>
      </c>
    </row>
    <row r="422" spans="1:6" ht="22.5" x14ac:dyDescent="0.2">
      <c r="A422" s="145">
        <v>290</v>
      </c>
      <c r="B422" s="146" t="s">
        <v>535</v>
      </c>
      <c r="C422" s="146" t="s">
        <v>521</v>
      </c>
      <c r="D422" s="146" t="s">
        <v>536</v>
      </c>
      <c r="E422" s="146"/>
      <c r="F422" s="146" t="s">
        <v>537</v>
      </c>
    </row>
    <row r="423" spans="1:6" ht="56.25" x14ac:dyDescent="0.2">
      <c r="A423" s="148">
        <v>294</v>
      </c>
      <c r="B423" s="149" t="s">
        <v>108</v>
      </c>
      <c r="C423" s="149" t="s">
        <v>486</v>
      </c>
      <c r="D423" s="149" t="s">
        <v>489</v>
      </c>
      <c r="E423" s="150" t="s">
        <v>538</v>
      </c>
      <c r="F423" s="150" t="s">
        <v>539</v>
      </c>
    </row>
    <row r="424" spans="1:6" ht="33.75" x14ac:dyDescent="0.2">
      <c r="A424" s="145">
        <v>295</v>
      </c>
      <c r="B424" s="146" t="s">
        <v>540</v>
      </c>
      <c r="C424" s="146" t="s">
        <v>521</v>
      </c>
      <c r="D424" s="146" t="s">
        <v>541</v>
      </c>
      <c r="E424" s="146" t="s">
        <v>542</v>
      </c>
      <c r="F424" s="146" t="s">
        <v>542</v>
      </c>
    </row>
    <row r="425" spans="1:6" ht="22.5" x14ac:dyDescent="0.2">
      <c r="A425" s="148">
        <v>299</v>
      </c>
      <c r="B425" s="149" t="s">
        <v>543</v>
      </c>
      <c r="C425" s="149" t="s">
        <v>521</v>
      </c>
      <c r="D425" s="149" t="s">
        <v>536</v>
      </c>
      <c r="E425" s="149"/>
      <c r="F425" s="149" t="s">
        <v>537</v>
      </c>
    </row>
    <row r="426" spans="1:6" ht="22.5" x14ac:dyDescent="0.2">
      <c r="A426" s="145">
        <v>300</v>
      </c>
      <c r="B426" s="146" t="s">
        <v>113</v>
      </c>
      <c r="C426" s="146" t="s">
        <v>518</v>
      </c>
      <c r="D426" s="146" t="s">
        <v>493</v>
      </c>
      <c r="E426" s="146" t="s">
        <v>544</v>
      </c>
      <c r="F426" s="146" t="s">
        <v>545</v>
      </c>
    </row>
    <row r="427" spans="1:6" ht="22.5" x14ac:dyDescent="0.2">
      <c r="A427" s="148">
        <v>304</v>
      </c>
      <c r="B427" s="149" t="s">
        <v>546</v>
      </c>
      <c r="C427" s="149" t="s">
        <v>515</v>
      </c>
      <c r="D427" s="149" t="s">
        <v>547</v>
      </c>
      <c r="E427" s="149" t="s">
        <v>548</v>
      </c>
      <c r="F427" s="149" t="s">
        <v>549</v>
      </c>
    </row>
    <row r="428" spans="1:6" ht="22.5" x14ac:dyDescent="0.2">
      <c r="A428" s="148" t="s">
        <v>550</v>
      </c>
      <c r="B428" s="149" t="s">
        <v>551</v>
      </c>
      <c r="C428" s="149" t="s">
        <v>486</v>
      </c>
      <c r="D428" s="149" t="s">
        <v>552</v>
      </c>
      <c r="E428" s="149" t="s">
        <v>553</v>
      </c>
      <c r="F428" s="149" t="s">
        <v>554</v>
      </c>
    </row>
    <row r="429" spans="1:6" ht="33.75" x14ac:dyDescent="0.2">
      <c r="A429" s="145">
        <v>311</v>
      </c>
      <c r="B429" s="146" t="s">
        <v>555</v>
      </c>
      <c r="C429" s="146" t="s">
        <v>515</v>
      </c>
      <c r="D429" s="146" t="s">
        <v>556</v>
      </c>
      <c r="E429" s="146" t="s">
        <v>557</v>
      </c>
      <c r="F429" s="146" t="s">
        <v>558</v>
      </c>
    </row>
    <row r="430" spans="1:6" ht="22.5" x14ac:dyDescent="0.2">
      <c r="A430" s="148">
        <v>312</v>
      </c>
      <c r="B430" s="149" t="s">
        <v>559</v>
      </c>
      <c r="C430" s="149" t="s">
        <v>560</v>
      </c>
      <c r="D430" s="149" t="s">
        <v>480</v>
      </c>
      <c r="E430" s="149" t="s">
        <v>561</v>
      </c>
      <c r="F430" s="149" t="s">
        <v>561</v>
      </c>
    </row>
    <row r="431" spans="1:6" ht="56.25" x14ac:dyDescent="0.2">
      <c r="A431" s="145">
        <v>313</v>
      </c>
      <c r="B431" s="146" t="s">
        <v>562</v>
      </c>
      <c r="C431" s="146" t="s">
        <v>563</v>
      </c>
      <c r="D431" s="146" t="s">
        <v>564</v>
      </c>
      <c r="E431" s="149" t="s">
        <v>565</v>
      </c>
      <c r="F431" s="146" t="s">
        <v>566</v>
      </c>
    </row>
    <row r="432" spans="1:6" ht="45" x14ac:dyDescent="0.2">
      <c r="A432" s="148">
        <v>315</v>
      </c>
      <c r="B432" s="149" t="s">
        <v>567</v>
      </c>
      <c r="C432" s="149" t="s">
        <v>568</v>
      </c>
      <c r="D432" s="149" t="s">
        <v>569</v>
      </c>
      <c r="E432" s="149"/>
      <c r="F432" s="149" t="s">
        <v>537</v>
      </c>
    </row>
    <row r="433" spans="1:6" ht="22.5" x14ac:dyDescent="0.2">
      <c r="A433" s="145">
        <v>316</v>
      </c>
      <c r="B433" s="146" t="s">
        <v>567</v>
      </c>
      <c r="C433" s="146" t="s">
        <v>521</v>
      </c>
      <c r="D433" s="146" t="s">
        <v>536</v>
      </c>
      <c r="E433" s="146"/>
      <c r="F433" s="146" t="s">
        <v>537</v>
      </c>
    </row>
    <row r="434" spans="1:6" ht="22.5" x14ac:dyDescent="0.2">
      <c r="A434" s="148">
        <v>319</v>
      </c>
      <c r="B434" s="149" t="s">
        <v>118</v>
      </c>
      <c r="C434" s="149" t="s">
        <v>492</v>
      </c>
      <c r="D434" s="149" t="s">
        <v>493</v>
      </c>
      <c r="E434" s="149" t="s">
        <v>499</v>
      </c>
      <c r="F434" s="149" t="s">
        <v>499</v>
      </c>
    </row>
    <row r="435" spans="1:6" ht="45" x14ac:dyDescent="0.2">
      <c r="A435" s="145">
        <v>322</v>
      </c>
      <c r="B435" s="146" t="s">
        <v>120</v>
      </c>
      <c r="C435" s="146" t="s">
        <v>521</v>
      </c>
      <c r="D435" s="146" t="s">
        <v>489</v>
      </c>
      <c r="E435" s="149" t="s">
        <v>570</v>
      </c>
      <c r="F435" s="149" t="s">
        <v>512</v>
      </c>
    </row>
    <row r="436" spans="1:6" ht="33.75" x14ac:dyDescent="0.2">
      <c r="A436" s="148">
        <v>323</v>
      </c>
      <c r="B436" s="149" t="s">
        <v>571</v>
      </c>
      <c r="C436" s="149" t="s">
        <v>560</v>
      </c>
      <c r="D436" s="149" t="s">
        <v>572</v>
      </c>
      <c r="E436" s="149" t="s">
        <v>573</v>
      </c>
      <c r="F436" s="149" t="s">
        <v>574</v>
      </c>
    </row>
    <row r="437" spans="1:6" ht="22.5" x14ac:dyDescent="0.2">
      <c r="A437" s="145">
        <v>330</v>
      </c>
      <c r="B437" s="146" t="s">
        <v>575</v>
      </c>
      <c r="C437" s="146" t="s">
        <v>518</v>
      </c>
      <c r="D437" s="146" t="s">
        <v>576</v>
      </c>
      <c r="E437" s="146" t="s">
        <v>577</v>
      </c>
      <c r="F437" s="146" t="s">
        <v>577</v>
      </c>
    </row>
    <row r="438" spans="1:6" ht="45" x14ac:dyDescent="0.2">
      <c r="A438" s="148">
        <v>331</v>
      </c>
      <c r="B438" s="149" t="s">
        <v>578</v>
      </c>
      <c r="C438" s="149" t="s">
        <v>568</v>
      </c>
      <c r="D438" s="149" t="s">
        <v>579</v>
      </c>
      <c r="E438" s="149" t="s">
        <v>580</v>
      </c>
      <c r="F438" s="149" t="s">
        <v>581</v>
      </c>
    </row>
    <row r="439" spans="1:6" ht="22.5" x14ac:dyDescent="0.2">
      <c r="A439" s="148">
        <v>332</v>
      </c>
      <c r="B439" s="149" t="s">
        <v>578</v>
      </c>
      <c r="C439" s="149" t="s">
        <v>582</v>
      </c>
      <c r="D439" s="149" t="s">
        <v>583</v>
      </c>
      <c r="E439" s="149" t="s">
        <v>584</v>
      </c>
      <c r="F439" s="149" t="s">
        <v>585</v>
      </c>
    </row>
    <row r="440" spans="1:6" ht="22.5" x14ac:dyDescent="0.2">
      <c r="A440" s="145" t="s">
        <v>586</v>
      </c>
      <c r="B440" s="146" t="s">
        <v>587</v>
      </c>
      <c r="C440" s="146" t="s">
        <v>486</v>
      </c>
      <c r="D440" s="146" t="s">
        <v>552</v>
      </c>
      <c r="E440" s="146" t="s">
        <v>553</v>
      </c>
      <c r="F440" s="146" t="s">
        <v>554</v>
      </c>
    </row>
    <row r="441" spans="1:6" ht="22.5" x14ac:dyDescent="0.2">
      <c r="A441" s="148" t="s">
        <v>588</v>
      </c>
      <c r="B441" s="149" t="s">
        <v>130</v>
      </c>
      <c r="C441" s="149" t="s">
        <v>589</v>
      </c>
      <c r="D441" s="149" t="s">
        <v>493</v>
      </c>
      <c r="E441" s="149" t="s">
        <v>590</v>
      </c>
      <c r="F441" s="149" t="s">
        <v>590</v>
      </c>
    </row>
    <row r="442" spans="1:6" ht="22.5" x14ac:dyDescent="0.2">
      <c r="A442" s="145">
        <v>338</v>
      </c>
      <c r="B442" s="146" t="s">
        <v>591</v>
      </c>
      <c r="C442" s="146" t="s">
        <v>515</v>
      </c>
      <c r="D442" s="146" t="s">
        <v>480</v>
      </c>
      <c r="E442" s="149" t="s">
        <v>592</v>
      </c>
      <c r="F442" s="149" t="s">
        <v>592</v>
      </c>
    </row>
    <row r="443" spans="1:6" ht="22.5" x14ac:dyDescent="0.2">
      <c r="A443" s="148">
        <v>341</v>
      </c>
      <c r="B443" s="149" t="s">
        <v>141</v>
      </c>
      <c r="C443" s="149" t="s">
        <v>492</v>
      </c>
      <c r="D443" s="149" t="s">
        <v>480</v>
      </c>
      <c r="E443" s="149" t="s">
        <v>593</v>
      </c>
      <c r="F443" s="149" t="s">
        <v>593</v>
      </c>
    </row>
    <row r="444" spans="1:6" ht="33.75" x14ac:dyDescent="0.2">
      <c r="A444" s="145">
        <v>342</v>
      </c>
      <c r="B444" s="146" t="s">
        <v>594</v>
      </c>
      <c r="C444" s="146" t="s">
        <v>521</v>
      </c>
      <c r="D444" s="146" t="s">
        <v>595</v>
      </c>
      <c r="E444" s="149" t="s">
        <v>542</v>
      </c>
      <c r="F444" s="146" t="s">
        <v>542</v>
      </c>
    </row>
    <row r="445" spans="1:6" ht="33.75" x14ac:dyDescent="0.2">
      <c r="A445" s="148">
        <v>346</v>
      </c>
      <c r="B445" s="149" t="s">
        <v>596</v>
      </c>
      <c r="C445" s="149" t="s">
        <v>515</v>
      </c>
      <c r="D445" s="149" t="s">
        <v>556</v>
      </c>
      <c r="E445" s="149" t="s">
        <v>597</v>
      </c>
      <c r="F445" s="149" t="s">
        <v>558</v>
      </c>
    </row>
    <row r="446" spans="1:6" ht="22.5" x14ac:dyDescent="0.2">
      <c r="A446" s="145" t="s">
        <v>598</v>
      </c>
      <c r="B446" s="146" t="s">
        <v>145</v>
      </c>
      <c r="C446" s="146" t="s">
        <v>521</v>
      </c>
      <c r="D446" s="149" t="s">
        <v>489</v>
      </c>
      <c r="E446" s="149" t="s">
        <v>599</v>
      </c>
      <c r="F446" s="149" t="s">
        <v>599</v>
      </c>
    </row>
    <row r="447" spans="1:6" ht="45" x14ac:dyDescent="0.2">
      <c r="A447" s="148">
        <v>354</v>
      </c>
      <c r="B447" s="149" t="s">
        <v>600</v>
      </c>
      <c r="C447" s="149" t="s">
        <v>568</v>
      </c>
      <c r="D447" s="149" t="s">
        <v>601</v>
      </c>
      <c r="E447" s="149" t="s">
        <v>602</v>
      </c>
      <c r="F447" s="149" t="s">
        <v>602</v>
      </c>
    </row>
    <row r="448" spans="1:6" ht="22.5" x14ac:dyDescent="0.2">
      <c r="A448" s="145">
        <v>361</v>
      </c>
      <c r="B448" s="146" t="s">
        <v>603</v>
      </c>
      <c r="C448" s="146" t="s">
        <v>560</v>
      </c>
      <c r="D448" s="146" t="s">
        <v>480</v>
      </c>
      <c r="E448" s="146" t="s">
        <v>561</v>
      </c>
      <c r="F448" s="146" t="s">
        <v>561</v>
      </c>
    </row>
    <row r="449" spans="1:6" ht="22.5" x14ac:dyDescent="0.2">
      <c r="A449" s="148">
        <v>362</v>
      </c>
      <c r="B449" s="149" t="s">
        <v>604</v>
      </c>
      <c r="C449" s="149" t="s">
        <v>486</v>
      </c>
      <c r="D449" s="149" t="s">
        <v>480</v>
      </c>
      <c r="E449" s="149" t="s">
        <v>526</v>
      </c>
      <c r="F449" s="149" t="s">
        <v>526</v>
      </c>
    </row>
    <row r="450" spans="1:6" ht="22.5" x14ac:dyDescent="0.2">
      <c r="A450" s="145">
        <v>363</v>
      </c>
      <c r="B450" s="146" t="s">
        <v>182</v>
      </c>
      <c r="C450" s="146" t="s">
        <v>521</v>
      </c>
      <c r="D450" s="146" t="s">
        <v>605</v>
      </c>
      <c r="E450" s="149" t="s">
        <v>606</v>
      </c>
      <c r="F450" s="149" t="s">
        <v>606</v>
      </c>
    </row>
    <row r="451" spans="1:6" ht="45" x14ac:dyDescent="0.2">
      <c r="A451" s="148" t="s">
        <v>607</v>
      </c>
      <c r="B451" s="149" t="s">
        <v>153</v>
      </c>
      <c r="C451" s="149" t="s">
        <v>521</v>
      </c>
      <c r="D451" s="149" t="s">
        <v>489</v>
      </c>
      <c r="E451" s="149" t="s">
        <v>608</v>
      </c>
      <c r="F451" s="149" t="s">
        <v>512</v>
      </c>
    </row>
    <row r="452" spans="1:6" ht="22.5" x14ac:dyDescent="0.2">
      <c r="A452" s="145">
        <v>365</v>
      </c>
      <c r="B452" s="146" t="s">
        <v>609</v>
      </c>
      <c r="C452" s="146" t="s">
        <v>560</v>
      </c>
      <c r="D452" s="146" t="s">
        <v>610</v>
      </c>
      <c r="E452" s="149" t="s">
        <v>611</v>
      </c>
      <c r="F452" s="149" t="s">
        <v>611</v>
      </c>
    </row>
    <row r="453" spans="1:6" ht="22.5" x14ac:dyDescent="0.2">
      <c r="A453" s="148">
        <v>367</v>
      </c>
      <c r="B453" s="149" t="s">
        <v>187</v>
      </c>
      <c r="C453" s="149" t="s">
        <v>492</v>
      </c>
      <c r="D453" s="149" t="s">
        <v>493</v>
      </c>
      <c r="E453" s="149" t="s">
        <v>499</v>
      </c>
      <c r="F453" s="149" t="s">
        <v>499</v>
      </c>
    </row>
    <row r="454" spans="1:6" ht="22.5" x14ac:dyDescent="0.2">
      <c r="A454" s="145">
        <v>368</v>
      </c>
      <c r="B454" s="146" t="s">
        <v>612</v>
      </c>
      <c r="C454" s="146" t="s">
        <v>515</v>
      </c>
      <c r="D454" s="146" t="s">
        <v>613</v>
      </c>
      <c r="E454" s="149" t="s">
        <v>614</v>
      </c>
      <c r="F454" s="149" t="s">
        <v>615</v>
      </c>
    </row>
    <row r="455" spans="1:6" ht="33.75" x14ac:dyDescent="0.2">
      <c r="A455" s="148">
        <v>369</v>
      </c>
      <c r="B455" s="149" t="s">
        <v>616</v>
      </c>
      <c r="C455" s="149" t="s">
        <v>560</v>
      </c>
      <c r="D455" s="149" t="s">
        <v>541</v>
      </c>
      <c r="E455" s="149" t="s">
        <v>542</v>
      </c>
      <c r="F455" s="149" t="s">
        <v>542</v>
      </c>
    </row>
    <row r="456" spans="1:6" ht="22.5" x14ac:dyDescent="0.2">
      <c r="A456" s="148">
        <v>373</v>
      </c>
      <c r="B456" s="149" t="s">
        <v>617</v>
      </c>
      <c r="C456" s="149" t="s">
        <v>518</v>
      </c>
      <c r="D456" s="149" t="s">
        <v>618</v>
      </c>
      <c r="E456" s="149" t="s">
        <v>619</v>
      </c>
      <c r="F456" s="149" t="s">
        <v>620</v>
      </c>
    </row>
    <row r="457" spans="1:6" ht="22.5" x14ac:dyDescent="0.2">
      <c r="A457" s="148">
        <v>379</v>
      </c>
      <c r="B457" s="149" t="s">
        <v>621</v>
      </c>
      <c r="C457" s="149" t="s">
        <v>521</v>
      </c>
      <c r="D457" s="149" t="s">
        <v>622</v>
      </c>
      <c r="E457" s="149"/>
      <c r="F457" s="149" t="s">
        <v>623</v>
      </c>
    </row>
    <row r="458" spans="1:6" ht="33.75" x14ac:dyDescent="0.2">
      <c r="A458" s="148" t="s">
        <v>624</v>
      </c>
      <c r="B458" s="149" t="s">
        <v>134</v>
      </c>
      <c r="C458" s="149" t="s">
        <v>589</v>
      </c>
      <c r="D458" s="149" t="s">
        <v>489</v>
      </c>
      <c r="E458" s="149" t="s">
        <v>625</v>
      </c>
      <c r="F458" s="149" t="s">
        <v>625</v>
      </c>
    </row>
    <row r="459" spans="1:6" ht="45" x14ac:dyDescent="0.2">
      <c r="A459" s="148" t="s">
        <v>626</v>
      </c>
      <c r="B459" s="149" t="s">
        <v>162</v>
      </c>
      <c r="C459" s="149" t="s">
        <v>521</v>
      </c>
      <c r="D459" s="149" t="s">
        <v>493</v>
      </c>
      <c r="E459" s="149" t="s">
        <v>627</v>
      </c>
      <c r="F459" s="149" t="s">
        <v>599</v>
      </c>
    </row>
    <row r="460" spans="1:6" ht="33.75" x14ac:dyDescent="0.2">
      <c r="A460" s="148">
        <v>383</v>
      </c>
      <c r="B460" s="149" t="s">
        <v>628</v>
      </c>
      <c r="C460" s="149" t="s">
        <v>582</v>
      </c>
      <c r="D460" s="149" t="s">
        <v>489</v>
      </c>
      <c r="E460" s="149" t="s">
        <v>629</v>
      </c>
      <c r="F460" s="149" t="s">
        <v>630</v>
      </c>
    </row>
    <row r="461" spans="1:6" ht="45" x14ac:dyDescent="0.2">
      <c r="A461" s="148">
        <v>392</v>
      </c>
      <c r="B461" s="149" t="s">
        <v>194</v>
      </c>
      <c r="C461" s="149" t="s">
        <v>479</v>
      </c>
      <c r="D461" s="149" t="s">
        <v>489</v>
      </c>
      <c r="E461" s="149" t="s">
        <v>631</v>
      </c>
      <c r="F461" s="149" t="s">
        <v>632</v>
      </c>
    </row>
    <row r="462" spans="1:6" ht="33.75" x14ac:dyDescent="0.2">
      <c r="A462" s="148">
        <v>393</v>
      </c>
      <c r="B462" s="149" t="s">
        <v>633</v>
      </c>
      <c r="C462" s="149" t="s">
        <v>521</v>
      </c>
      <c r="D462" s="149" t="s">
        <v>595</v>
      </c>
      <c r="E462" s="149" t="s">
        <v>542</v>
      </c>
      <c r="F462" s="149" t="s">
        <v>542</v>
      </c>
    </row>
    <row r="463" spans="1:6" ht="33.75" x14ac:dyDescent="0.2">
      <c r="A463" s="148">
        <v>396</v>
      </c>
      <c r="B463" s="149" t="s">
        <v>634</v>
      </c>
      <c r="C463" s="149" t="s">
        <v>560</v>
      </c>
      <c r="D463" s="149" t="s">
        <v>635</v>
      </c>
      <c r="E463" s="149" t="s">
        <v>636</v>
      </c>
      <c r="F463" s="149" t="s">
        <v>636</v>
      </c>
    </row>
    <row r="464" spans="1:6" ht="45" x14ac:dyDescent="0.2">
      <c r="A464" s="148" t="s">
        <v>637</v>
      </c>
      <c r="B464" s="149" t="s">
        <v>172</v>
      </c>
      <c r="C464" s="149" t="s">
        <v>521</v>
      </c>
      <c r="D464" s="149" t="s">
        <v>493</v>
      </c>
      <c r="E464" s="149" t="s">
        <v>638</v>
      </c>
      <c r="F464" s="149" t="s">
        <v>599</v>
      </c>
    </row>
    <row r="465" spans="1:6" ht="22.5" x14ac:dyDescent="0.2">
      <c r="A465" s="148">
        <v>405</v>
      </c>
      <c r="B465" s="151">
        <v>38393</v>
      </c>
      <c r="C465" s="149" t="s">
        <v>521</v>
      </c>
      <c r="D465" s="149" t="s">
        <v>480</v>
      </c>
      <c r="E465" s="149" t="s">
        <v>639</v>
      </c>
      <c r="F465" s="149" t="s">
        <v>639</v>
      </c>
    </row>
    <row r="466" spans="1:6" ht="33.75" x14ac:dyDescent="0.2">
      <c r="A466" s="145">
        <v>410</v>
      </c>
      <c r="B466" s="152">
        <v>38454</v>
      </c>
      <c r="C466" s="153" t="s">
        <v>521</v>
      </c>
      <c r="D466" s="153" t="s">
        <v>595</v>
      </c>
      <c r="E466" s="153" t="s">
        <v>542</v>
      </c>
      <c r="F466" s="153" t="s">
        <v>542</v>
      </c>
    </row>
    <row r="467" spans="1:6" ht="22.5" x14ac:dyDescent="0.2">
      <c r="A467" s="148">
        <v>412</v>
      </c>
      <c r="B467" s="151">
        <v>38470</v>
      </c>
      <c r="C467" s="149" t="s">
        <v>515</v>
      </c>
      <c r="D467" s="149" t="s">
        <v>640</v>
      </c>
      <c r="E467" s="149" t="s">
        <v>641</v>
      </c>
      <c r="F467" s="149" t="s">
        <v>641</v>
      </c>
    </row>
    <row r="468" spans="1:6" ht="33.75" x14ac:dyDescent="0.2">
      <c r="A468" s="148">
        <v>414</v>
      </c>
      <c r="B468" s="151">
        <v>38498</v>
      </c>
      <c r="C468" s="149" t="s">
        <v>560</v>
      </c>
      <c r="D468" s="149" t="s">
        <v>642</v>
      </c>
      <c r="E468" s="149" t="s">
        <v>643</v>
      </c>
      <c r="F468" s="149" t="s">
        <v>643</v>
      </c>
    </row>
    <row r="469" spans="1:6" x14ac:dyDescent="0.2">
      <c r="A469" s="148">
        <v>420</v>
      </c>
      <c r="B469" s="151">
        <v>38526</v>
      </c>
      <c r="C469" s="149" t="s">
        <v>492</v>
      </c>
      <c r="D469" s="149" t="s">
        <v>480</v>
      </c>
      <c r="E469" s="149" t="s">
        <v>499</v>
      </c>
      <c r="F469" s="149" t="s">
        <v>499</v>
      </c>
    </row>
    <row r="470" spans="1:6" ht="22.5" x14ac:dyDescent="0.2">
      <c r="A470" s="148">
        <v>424</v>
      </c>
      <c r="B470" s="151">
        <v>38553</v>
      </c>
      <c r="C470" s="151" t="s">
        <v>486</v>
      </c>
      <c r="D470" s="146" t="s">
        <v>552</v>
      </c>
      <c r="E470" s="146" t="s">
        <v>553</v>
      </c>
      <c r="F470" s="146" t="s">
        <v>554</v>
      </c>
    </row>
    <row r="471" spans="1:6" x14ac:dyDescent="0.2">
      <c r="A471" s="148" t="s">
        <v>644</v>
      </c>
      <c r="B471" s="151">
        <v>38559</v>
      </c>
      <c r="C471" s="149" t="s">
        <v>589</v>
      </c>
      <c r="D471" s="149" t="s">
        <v>493</v>
      </c>
      <c r="E471" s="149" t="s">
        <v>645</v>
      </c>
      <c r="F471" s="149" t="s">
        <v>645</v>
      </c>
    </row>
    <row r="472" spans="1:6" ht="33.75" x14ac:dyDescent="0.2">
      <c r="A472" s="148">
        <v>430</v>
      </c>
      <c r="B472" s="151">
        <v>38576</v>
      </c>
      <c r="C472" s="151" t="s">
        <v>486</v>
      </c>
      <c r="D472" s="149" t="s">
        <v>646</v>
      </c>
      <c r="E472" s="149" t="s">
        <v>647</v>
      </c>
      <c r="F472" s="149" t="s">
        <v>554</v>
      </c>
    </row>
    <row r="473" spans="1:6" ht="33.75" x14ac:dyDescent="0.2">
      <c r="A473" s="148">
        <v>436</v>
      </c>
      <c r="B473" s="151">
        <v>38638</v>
      </c>
      <c r="C473" s="149" t="s">
        <v>560</v>
      </c>
      <c r="D473" s="149" t="s">
        <v>572</v>
      </c>
      <c r="E473" s="149" t="s">
        <v>573</v>
      </c>
      <c r="F473" s="149" t="s">
        <v>574</v>
      </c>
    </row>
    <row r="474" spans="1:6" ht="33.75" x14ac:dyDescent="0.2">
      <c r="A474" s="148" t="s">
        <v>648</v>
      </c>
      <c r="B474" s="151">
        <v>38649</v>
      </c>
      <c r="C474" s="149" t="s">
        <v>521</v>
      </c>
      <c r="D474" s="149" t="s">
        <v>493</v>
      </c>
      <c r="E474" s="149" t="s">
        <v>649</v>
      </c>
      <c r="F474" s="149" t="s">
        <v>599</v>
      </c>
    </row>
    <row r="475" spans="1:6" ht="33.75" x14ac:dyDescent="0.2">
      <c r="A475" s="148">
        <v>441</v>
      </c>
      <c r="B475" s="151">
        <v>38673</v>
      </c>
      <c r="C475" s="149" t="s">
        <v>560</v>
      </c>
      <c r="D475" s="153" t="s">
        <v>595</v>
      </c>
      <c r="E475" s="153" t="s">
        <v>542</v>
      </c>
      <c r="F475" s="153" t="s">
        <v>542</v>
      </c>
    </row>
    <row r="476" spans="1:6" ht="33.75" x14ac:dyDescent="0.2">
      <c r="A476" s="148">
        <v>442</v>
      </c>
      <c r="B476" s="151">
        <v>38677</v>
      </c>
      <c r="C476" s="149" t="s">
        <v>515</v>
      </c>
      <c r="D476" s="149" t="s">
        <v>650</v>
      </c>
      <c r="E476" s="149" t="s">
        <v>651</v>
      </c>
      <c r="F476" s="149" t="s">
        <v>651</v>
      </c>
    </row>
    <row r="477" spans="1:6" ht="191.25" x14ac:dyDescent="0.2">
      <c r="A477" s="148">
        <v>449</v>
      </c>
      <c r="B477" s="151">
        <v>38716</v>
      </c>
      <c r="C477" s="149" t="s">
        <v>479</v>
      </c>
      <c r="D477" s="149" t="s">
        <v>489</v>
      </c>
      <c r="E477" s="154" t="s">
        <v>652</v>
      </c>
      <c r="F477" s="149" t="s">
        <v>653</v>
      </c>
    </row>
    <row r="478" spans="1:6" ht="33.75" x14ac:dyDescent="0.2">
      <c r="A478" s="148" t="s">
        <v>654</v>
      </c>
      <c r="B478" s="151">
        <v>38734</v>
      </c>
      <c r="C478" s="149" t="s">
        <v>515</v>
      </c>
      <c r="D478" s="149" t="s">
        <v>556</v>
      </c>
      <c r="E478" s="149" t="s">
        <v>597</v>
      </c>
      <c r="F478" s="149" t="s">
        <v>558</v>
      </c>
    </row>
    <row r="479" spans="1:6" ht="22.5" x14ac:dyDescent="0.2">
      <c r="A479" s="148">
        <v>455</v>
      </c>
      <c r="B479" s="151">
        <v>38769</v>
      </c>
      <c r="C479" s="149" t="s">
        <v>655</v>
      </c>
      <c r="D479" s="149" t="s">
        <v>656</v>
      </c>
      <c r="E479" s="149" t="s">
        <v>657</v>
      </c>
      <c r="F479" s="149" t="s">
        <v>657</v>
      </c>
    </row>
    <row r="480" spans="1:6" ht="33.75" x14ac:dyDescent="0.2">
      <c r="A480" s="148">
        <v>458</v>
      </c>
      <c r="B480" s="151">
        <v>38792</v>
      </c>
      <c r="C480" s="153" t="s">
        <v>658</v>
      </c>
      <c r="D480" s="149" t="s">
        <v>595</v>
      </c>
      <c r="E480" s="153" t="s">
        <v>542</v>
      </c>
      <c r="F480" s="153" t="s">
        <v>542</v>
      </c>
    </row>
    <row r="481" spans="1:6" x14ac:dyDescent="0.2">
      <c r="A481" s="148">
        <v>460</v>
      </c>
      <c r="B481" s="151">
        <v>38812</v>
      </c>
      <c r="C481" s="149" t="s">
        <v>492</v>
      </c>
      <c r="D481" s="149" t="s">
        <v>493</v>
      </c>
      <c r="E481" s="149" t="s">
        <v>590</v>
      </c>
      <c r="F481" s="149" t="s">
        <v>590</v>
      </c>
    </row>
    <row r="482" spans="1:6" ht="67.5" x14ac:dyDescent="0.2">
      <c r="A482" s="148">
        <v>462</v>
      </c>
      <c r="B482" s="151">
        <v>38818</v>
      </c>
      <c r="C482" s="149" t="s">
        <v>515</v>
      </c>
      <c r="D482" s="149" t="s">
        <v>659</v>
      </c>
      <c r="E482" s="149" t="s">
        <v>660</v>
      </c>
      <c r="F482" s="149" t="s">
        <v>661</v>
      </c>
    </row>
    <row r="483" spans="1:6" ht="33.75" x14ac:dyDescent="0.2">
      <c r="A483" s="148">
        <v>471</v>
      </c>
      <c r="B483" s="151">
        <v>38960</v>
      </c>
      <c r="C483" s="149" t="s">
        <v>515</v>
      </c>
      <c r="D483" s="149" t="s">
        <v>662</v>
      </c>
      <c r="E483" s="149" t="s">
        <v>663</v>
      </c>
      <c r="F483" s="149" t="s">
        <v>663</v>
      </c>
    </row>
    <row r="484" spans="1:6" ht="33.75" x14ac:dyDescent="0.2">
      <c r="A484" s="148">
        <v>472</v>
      </c>
      <c r="B484" s="151">
        <v>38973</v>
      </c>
      <c r="C484" s="149" t="s">
        <v>589</v>
      </c>
      <c r="D484" s="146" t="s">
        <v>541</v>
      </c>
      <c r="E484" s="146" t="s">
        <v>542</v>
      </c>
      <c r="F484" s="146" t="s">
        <v>542</v>
      </c>
    </row>
    <row r="485" spans="1:6" ht="22.5" x14ac:dyDescent="0.2">
      <c r="A485" s="148">
        <v>473</v>
      </c>
      <c r="B485" s="151">
        <v>38986</v>
      </c>
      <c r="C485" s="149" t="s">
        <v>515</v>
      </c>
      <c r="D485" s="149" t="s">
        <v>664</v>
      </c>
      <c r="E485" s="149" t="s">
        <v>665</v>
      </c>
      <c r="F485" s="149" t="s">
        <v>665</v>
      </c>
    </row>
    <row r="486" spans="1:6" ht="22.5" x14ac:dyDescent="0.2">
      <c r="A486" s="148">
        <v>486</v>
      </c>
      <c r="B486" s="151" t="s">
        <v>244</v>
      </c>
      <c r="C486" s="149" t="s">
        <v>589</v>
      </c>
      <c r="D486" s="149" t="s">
        <v>493</v>
      </c>
      <c r="E486" s="149" t="s">
        <v>666</v>
      </c>
      <c r="F486" s="149" t="s">
        <v>666</v>
      </c>
    </row>
    <row r="487" spans="1:6" ht="33.75" x14ac:dyDescent="0.2">
      <c r="A487" s="148" t="s">
        <v>667</v>
      </c>
      <c r="B487" s="151" t="s">
        <v>230</v>
      </c>
      <c r="C487" s="149" t="s">
        <v>521</v>
      </c>
      <c r="D487" s="149" t="s">
        <v>493</v>
      </c>
      <c r="E487" s="149" t="s">
        <v>649</v>
      </c>
      <c r="F487" s="149" t="s">
        <v>599</v>
      </c>
    </row>
    <row r="488" spans="1:6" ht="22.5" x14ac:dyDescent="0.2">
      <c r="A488" s="148" t="s">
        <v>668</v>
      </c>
      <c r="B488" s="151" t="s">
        <v>669</v>
      </c>
      <c r="C488" s="149" t="s">
        <v>515</v>
      </c>
      <c r="D488" s="149" t="s">
        <v>613</v>
      </c>
      <c r="E488" s="149" t="s">
        <v>614</v>
      </c>
      <c r="F488" s="149" t="s">
        <v>615</v>
      </c>
    </row>
    <row r="489" spans="1:6" ht="22.5" x14ac:dyDescent="0.2">
      <c r="A489" s="148" t="s">
        <v>670</v>
      </c>
      <c r="B489" s="151" t="s">
        <v>250</v>
      </c>
      <c r="C489" s="149" t="s">
        <v>492</v>
      </c>
      <c r="D489" s="149" t="s">
        <v>493</v>
      </c>
      <c r="E489" s="149" t="s">
        <v>590</v>
      </c>
      <c r="F489" s="149" t="s">
        <v>590</v>
      </c>
    </row>
    <row r="490" spans="1:6" ht="56.25" x14ac:dyDescent="0.2">
      <c r="A490" s="148">
        <v>496</v>
      </c>
      <c r="B490" s="151" t="s">
        <v>671</v>
      </c>
      <c r="C490" s="149" t="s">
        <v>515</v>
      </c>
      <c r="D490" s="149" t="s">
        <v>672</v>
      </c>
      <c r="E490" s="149" t="s">
        <v>673</v>
      </c>
      <c r="F490" s="149" t="s">
        <v>674</v>
      </c>
    </row>
    <row r="491" spans="1:6" ht="33.75" x14ac:dyDescent="0.2">
      <c r="A491" s="148" t="s">
        <v>675</v>
      </c>
      <c r="B491" s="151" t="s">
        <v>676</v>
      </c>
      <c r="C491" s="149" t="s">
        <v>515</v>
      </c>
      <c r="D491" s="149" t="s">
        <v>677</v>
      </c>
      <c r="E491" s="149" t="s">
        <v>557</v>
      </c>
      <c r="F491" s="149" t="s">
        <v>558</v>
      </c>
    </row>
    <row r="492" spans="1:6" ht="33.75" x14ac:dyDescent="0.2">
      <c r="A492" s="148">
        <v>501</v>
      </c>
      <c r="B492" s="151" t="s">
        <v>278</v>
      </c>
      <c r="C492" s="149" t="s">
        <v>479</v>
      </c>
      <c r="D492" s="149" t="s">
        <v>489</v>
      </c>
      <c r="E492" s="149" t="s">
        <v>678</v>
      </c>
      <c r="F492" s="149" t="s">
        <v>653</v>
      </c>
    </row>
    <row r="493" spans="1:6" ht="22.5" x14ac:dyDescent="0.2">
      <c r="A493" s="148" t="s">
        <v>679</v>
      </c>
      <c r="B493" s="151" t="s">
        <v>676</v>
      </c>
      <c r="C493" s="149" t="s">
        <v>515</v>
      </c>
      <c r="D493" s="149" t="s">
        <v>613</v>
      </c>
      <c r="E493" s="149" t="s">
        <v>614</v>
      </c>
      <c r="F493" s="149" t="s">
        <v>615</v>
      </c>
    </row>
    <row r="494" spans="1:6" ht="22.5" x14ac:dyDescent="0.2">
      <c r="A494" s="148">
        <v>510</v>
      </c>
      <c r="B494" s="151" t="s">
        <v>284</v>
      </c>
      <c r="C494" s="149" t="s">
        <v>492</v>
      </c>
      <c r="D494" s="149" t="s">
        <v>493</v>
      </c>
      <c r="E494" s="149" t="s">
        <v>499</v>
      </c>
      <c r="F494" s="149" t="s">
        <v>499</v>
      </c>
    </row>
    <row r="495" spans="1:6" ht="33.75" x14ac:dyDescent="0.2">
      <c r="A495" s="148">
        <v>511</v>
      </c>
      <c r="B495" s="151" t="s">
        <v>292</v>
      </c>
      <c r="C495" s="149" t="s">
        <v>560</v>
      </c>
      <c r="D495" s="149" t="s">
        <v>572</v>
      </c>
      <c r="E495" s="149" t="s">
        <v>573</v>
      </c>
      <c r="F495" s="149" t="s">
        <v>574</v>
      </c>
    </row>
    <row r="496" spans="1:6" ht="22.5" x14ac:dyDescent="0.2">
      <c r="A496" s="148">
        <v>514</v>
      </c>
      <c r="B496" s="151" t="s">
        <v>297</v>
      </c>
      <c r="C496" s="149" t="s">
        <v>560</v>
      </c>
      <c r="D496" s="149" t="s">
        <v>680</v>
      </c>
      <c r="E496" s="149"/>
      <c r="F496" s="149" t="s">
        <v>296</v>
      </c>
    </row>
    <row r="497" spans="1:6" ht="22.5" x14ac:dyDescent="0.2">
      <c r="A497" s="148" t="s">
        <v>681</v>
      </c>
      <c r="B497" s="151" t="s">
        <v>259</v>
      </c>
      <c r="C497" s="149" t="s">
        <v>492</v>
      </c>
      <c r="D497" s="149" t="s">
        <v>493</v>
      </c>
      <c r="E497" s="149" t="s">
        <v>645</v>
      </c>
      <c r="F497" s="149" t="s">
        <v>645</v>
      </c>
    </row>
    <row r="498" spans="1:6" ht="33.75" x14ac:dyDescent="0.2">
      <c r="A498" s="148">
        <v>519</v>
      </c>
      <c r="B498" s="151" t="s">
        <v>304</v>
      </c>
      <c r="C498" s="149" t="s">
        <v>515</v>
      </c>
      <c r="D498" s="149" t="s">
        <v>642</v>
      </c>
      <c r="E498" s="149" t="s">
        <v>643</v>
      </c>
      <c r="F498" s="149" t="s">
        <v>643</v>
      </c>
    </row>
    <row r="499" spans="1:6" ht="22.5" x14ac:dyDescent="0.2">
      <c r="A499" s="148">
        <v>523</v>
      </c>
      <c r="B499" s="151" t="s">
        <v>247</v>
      </c>
      <c r="C499" s="149" t="s">
        <v>589</v>
      </c>
      <c r="D499" s="149" t="s">
        <v>493</v>
      </c>
      <c r="E499" s="149" t="s">
        <v>666</v>
      </c>
      <c r="F499" s="149" t="s">
        <v>666</v>
      </c>
    </row>
    <row r="500" spans="1:6" ht="56.25" x14ac:dyDescent="0.2">
      <c r="A500" s="148">
        <v>524</v>
      </c>
      <c r="B500" s="151" t="s">
        <v>682</v>
      </c>
      <c r="C500" s="149" t="s">
        <v>515</v>
      </c>
      <c r="D500" s="149" t="s">
        <v>672</v>
      </c>
      <c r="E500" s="149" t="s">
        <v>673</v>
      </c>
      <c r="F500" s="149" t="s">
        <v>674</v>
      </c>
    </row>
    <row r="501" spans="1:6" ht="22.5" x14ac:dyDescent="0.2">
      <c r="A501" s="148">
        <v>536</v>
      </c>
      <c r="B501" s="151" t="s">
        <v>307</v>
      </c>
      <c r="C501" s="149" t="s">
        <v>560</v>
      </c>
      <c r="D501" s="149" t="s">
        <v>493</v>
      </c>
      <c r="E501" s="149" t="s">
        <v>683</v>
      </c>
      <c r="F501" s="149" t="s">
        <v>645</v>
      </c>
    </row>
    <row r="502" spans="1:6" ht="78.75" x14ac:dyDescent="0.2">
      <c r="A502" s="148">
        <v>554</v>
      </c>
      <c r="B502" s="151" t="s">
        <v>684</v>
      </c>
      <c r="C502" s="149" t="s">
        <v>685</v>
      </c>
      <c r="D502" s="149" t="s">
        <v>686</v>
      </c>
      <c r="E502" s="149" t="s">
        <v>687</v>
      </c>
      <c r="F502" s="149" t="s">
        <v>303</v>
      </c>
    </row>
    <row r="503" spans="1:6" ht="33.75" x14ac:dyDescent="0.2">
      <c r="A503" s="148">
        <v>557</v>
      </c>
      <c r="B503" s="151" t="s">
        <v>314</v>
      </c>
      <c r="C503" s="149" t="s">
        <v>479</v>
      </c>
      <c r="D503" s="149" t="s">
        <v>489</v>
      </c>
      <c r="E503" s="149" t="s">
        <v>688</v>
      </c>
      <c r="F503" s="149" t="s">
        <v>689</v>
      </c>
    </row>
    <row r="504" spans="1:6" ht="22.5" x14ac:dyDescent="0.2">
      <c r="A504" s="148">
        <v>571</v>
      </c>
      <c r="B504" s="151" t="s">
        <v>318</v>
      </c>
      <c r="C504" s="149" t="s">
        <v>515</v>
      </c>
      <c r="D504" s="149" t="s">
        <v>690</v>
      </c>
      <c r="E504" s="149" t="s">
        <v>691</v>
      </c>
      <c r="F504" s="149" t="s">
        <v>691</v>
      </c>
    </row>
    <row r="505" spans="1:6" ht="22.5" x14ac:dyDescent="0.2">
      <c r="A505" s="148">
        <v>582</v>
      </c>
      <c r="B505" s="151" t="s">
        <v>323</v>
      </c>
      <c r="C505" s="149" t="s">
        <v>492</v>
      </c>
      <c r="D505" s="149" t="s">
        <v>493</v>
      </c>
      <c r="E505" s="149" t="s">
        <v>499</v>
      </c>
      <c r="F505" s="149" t="s">
        <v>499</v>
      </c>
    </row>
    <row r="506" spans="1:6" ht="22.5" x14ac:dyDescent="0.2">
      <c r="A506" s="148" t="s">
        <v>692</v>
      </c>
      <c r="B506" s="151" t="s">
        <v>270</v>
      </c>
      <c r="C506" s="149" t="s">
        <v>492</v>
      </c>
      <c r="D506" s="149" t="s">
        <v>493</v>
      </c>
      <c r="E506" s="149" t="s">
        <v>645</v>
      </c>
      <c r="F506" s="149" t="s">
        <v>645</v>
      </c>
    </row>
    <row r="507" spans="1:6" ht="22.5" x14ac:dyDescent="0.2">
      <c r="A507" s="148">
        <v>602</v>
      </c>
      <c r="B507" s="151" t="s">
        <v>693</v>
      </c>
      <c r="C507" s="149" t="s">
        <v>515</v>
      </c>
      <c r="D507" s="149" t="s">
        <v>556</v>
      </c>
      <c r="E507" s="149" t="s">
        <v>694</v>
      </c>
      <c r="F507" s="149" t="s">
        <v>558</v>
      </c>
    </row>
    <row r="508" spans="1:6" ht="22.5" x14ac:dyDescent="0.2">
      <c r="A508" s="148">
        <v>607</v>
      </c>
      <c r="B508" s="151" t="s">
        <v>325</v>
      </c>
      <c r="C508" s="149" t="s">
        <v>560</v>
      </c>
      <c r="D508" s="149" t="s">
        <v>695</v>
      </c>
      <c r="E508" s="149" t="s">
        <v>696</v>
      </c>
      <c r="F508" s="149" t="s">
        <v>696</v>
      </c>
    </row>
    <row r="509" spans="1:6" ht="22.5" x14ac:dyDescent="0.2">
      <c r="A509" s="148">
        <v>612</v>
      </c>
      <c r="B509" s="151" t="s">
        <v>329</v>
      </c>
      <c r="C509" s="149" t="s">
        <v>515</v>
      </c>
      <c r="D509" s="149" t="s">
        <v>697</v>
      </c>
      <c r="E509" s="149" t="s">
        <v>651</v>
      </c>
      <c r="F509" s="149" t="s">
        <v>651</v>
      </c>
    </row>
    <row r="510" spans="1:6" ht="78.75" x14ac:dyDescent="0.2">
      <c r="A510" s="148">
        <v>614</v>
      </c>
      <c r="B510" s="151" t="s">
        <v>332</v>
      </c>
      <c r="C510" s="149" t="s">
        <v>515</v>
      </c>
      <c r="D510" s="149" t="s">
        <v>698</v>
      </c>
      <c r="E510" s="149" t="s">
        <v>699</v>
      </c>
      <c r="F510" s="149" t="s">
        <v>615</v>
      </c>
    </row>
    <row r="511" spans="1:6" ht="45" x14ac:dyDescent="0.2">
      <c r="A511" s="148">
        <v>626</v>
      </c>
      <c r="B511" s="151" t="s">
        <v>336</v>
      </c>
      <c r="C511" s="149" t="s">
        <v>486</v>
      </c>
      <c r="D511" s="149" t="s">
        <v>700</v>
      </c>
      <c r="E511" s="149" t="s">
        <v>701</v>
      </c>
      <c r="F511" s="149" t="s">
        <v>554</v>
      </c>
    </row>
    <row r="512" spans="1:6" ht="22.5" x14ac:dyDescent="0.2">
      <c r="A512" s="148">
        <v>628</v>
      </c>
      <c r="B512" s="151" t="s">
        <v>340</v>
      </c>
      <c r="C512" s="149" t="s">
        <v>515</v>
      </c>
      <c r="D512" s="149" t="s">
        <v>702</v>
      </c>
      <c r="E512" s="149" t="s">
        <v>703</v>
      </c>
      <c r="F512" s="149" t="s">
        <v>703</v>
      </c>
    </row>
    <row r="513" spans="1:6" ht="22.5" x14ac:dyDescent="0.2">
      <c r="A513" s="148">
        <v>631</v>
      </c>
      <c r="B513" s="151" t="s">
        <v>343</v>
      </c>
      <c r="C513" s="149" t="s">
        <v>515</v>
      </c>
      <c r="D513" s="149" t="s">
        <v>664</v>
      </c>
      <c r="E513" s="149" t="s">
        <v>704</v>
      </c>
      <c r="F513" s="149" t="s">
        <v>704</v>
      </c>
    </row>
    <row r="514" spans="1:6" ht="22.5" x14ac:dyDescent="0.2">
      <c r="A514" s="148">
        <v>634</v>
      </c>
      <c r="B514" s="151" t="s">
        <v>349</v>
      </c>
      <c r="C514" s="149" t="s">
        <v>560</v>
      </c>
      <c r="D514" s="149" t="s">
        <v>705</v>
      </c>
      <c r="E514" s="149" t="s">
        <v>706</v>
      </c>
      <c r="F514" s="149" t="s">
        <v>296</v>
      </c>
    </row>
    <row r="515" spans="1:6" ht="78.75" x14ac:dyDescent="0.2">
      <c r="A515" s="148">
        <v>657</v>
      </c>
      <c r="B515" s="151" t="s">
        <v>343</v>
      </c>
      <c r="C515" s="149" t="s">
        <v>515</v>
      </c>
      <c r="D515" s="149" t="s">
        <v>698</v>
      </c>
      <c r="E515" s="149" t="s">
        <v>699</v>
      </c>
      <c r="F515" s="149" t="s">
        <v>615</v>
      </c>
    </row>
    <row r="516" spans="1:6" ht="22.5" x14ac:dyDescent="0.2">
      <c r="A516" s="148">
        <v>658</v>
      </c>
      <c r="B516" s="151" t="s">
        <v>367</v>
      </c>
      <c r="C516" s="149" t="s">
        <v>560</v>
      </c>
      <c r="D516" s="149" t="s">
        <v>610</v>
      </c>
      <c r="E516" s="149" t="s">
        <v>611</v>
      </c>
      <c r="F516" s="149" t="s">
        <v>611</v>
      </c>
    </row>
    <row r="517" spans="1:6" ht="33.75" x14ac:dyDescent="0.2">
      <c r="A517" s="148">
        <v>693</v>
      </c>
      <c r="B517" s="151" t="s">
        <v>371</v>
      </c>
      <c r="C517" s="149" t="s">
        <v>521</v>
      </c>
      <c r="D517" s="149" t="s">
        <v>707</v>
      </c>
      <c r="E517" s="149" t="s">
        <v>708</v>
      </c>
      <c r="F517" s="149" t="s">
        <v>709</v>
      </c>
    </row>
    <row r="518" spans="1:6" ht="67.5" x14ac:dyDescent="0.2">
      <c r="A518" s="148">
        <v>707</v>
      </c>
      <c r="B518" s="151" t="s">
        <v>710</v>
      </c>
      <c r="C518" s="149" t="s">
        <v>560</v>
      </c>
      <c r="D518" s="149" t="s">
        <v>711</v>
      </c>
      <c r="E518" s="149" t="s">
        <v>712</v>
      </c>
      <c r="F518" s="149" t="s">
        <v>712</v>
      </c>
    </row>
    <row r="519" spans="1:6" ht="78.75" x14ac:dyDescent="0.2">
      <c r="A519" s="148">
        <v>734</v>
      </c>
      <c r="B519" s="151" t="s">
        <v>713</v>
      </c>
      <c r="C519" s="149" t="s">
        <v>521</v>
      </c>
      <c r="D519" s="149" t="s">
        <v>714</v>
      </c>
      <c r="E519" s="149" t="s">
        <v>708</v>
      </c>
      <c r="F519" s="149" t="s">
        <v>709</v>
      </c>
    </row>
    <row r="520" spans="1:6" x14ac:dyDescent="0.2">
      <c r="A520" s="145"/>
      <c r="B520" s="152"/>
      <c r="C520" s="146"/>
      <c r="D520" s="146"/>
      <c r="E520" s="146"/>
      <c r="F520" s="146"/>
    </row>
    <row r="521" spans="1:6" x14ac:dyDescent="0.2">
      <c r="A521" s="121" t="s">
        <v>715</v>
      </c>
      <c r="B521" s="155" t="s">
        <v>716</v>
      </c>
      <c r="C521" s="102"/>
      <c r="D521" s="102"/>
      <c r="E521" s="147"/>
      <c r="F521" s="102"/>
    </row>
    <row r="522" spans="1:6" x14ac:dyDescent="0.2">
      <c r="A522" s="121" t="s">
        <v>717</v>
      </c>
      <c r="B522" s="102" t="s">
        <v>493</v>
      </c>
      <c r="C522" s="102"/>
      <c r="D522" s="102"/>
      <c r="E522" s="146"/>
      <c r="F522" s="102"/>
    </row>
    <row r="523" spans="1:6" x14ac:dyDescent="0.2">
      <c r="A523" s="121" t="s">
        <v>718</v>
      </c>
      <c r="B523" s="155" t="s">
        <v>480</v>
      </c>
      <c r="C523" s="102"/>
      <c r="D523" s="102"/>
      <c r="E523" s="102"/>
      <c r="F523" s="102"/>
    </row>
    <row r="524" spans="1:6" x14ac:dyDescent="0.2">
      <c r="A524" s="121" t="s">
        <v>719</v>
      </c>
      <c r="B524" s="102" t="s">
        <v>720</v>
      </c>
      <c r="C524" s="102"/>
      <c r="D524" s="102"/>
      <c r="E524" s="102"/>
      <c r="F524" s="102"/>
    </row>
    <row r="525" spans="1:6" x14ac:dyDescent="0.2">
      <c r="A525" s="121" t="s">
        <v>721</v>
      </c>
      <c r="B525" s="102" t="s">
        <v>722</v>
      </c>
      <c r="C525" s="102"/>
      <c r="D525" s="102"/>
      <c r="E525" s="102"/>
      <c r="F525" s="102"/>
    </row>
    <row r="526" spans="1:6" x14ac:dyDescent="0.2">
      <c r="A526" s="121" t="s">
        <v>723</v>
      </c>
      <c r="B526" s="102" t="s">
        <v>724</v>
      </c>
      <c r="C526" s="102"/>
      <c r="D526" s="102"/>
      <c r="E526" s="102"/>
      <c r="F526" s="102"/>
    </row>
    <row r="527" spans="1:6" x14ac:dyDescent="0.2">
      <c r="A527" s="121" t="s">
        <v>725</v>
      </c>
      <c r="B527" s="102" t="s">
        <v>726</v>
      </c>
      <c r="C527" s="102"/>
      <c r="D527" s="102"/>
      <c r="E527" s="102"/>
      <c r="F527" s="102"/>
    </row>
    <row r="528" spans="1:6" x14ac:dyDescent="0.2">
      <c r="A528" s="121" t="s">
        <v>727</v>
      </c>
      <c r="B528" s="102" t="s">
        <v>728</v>
      </c>
      <c r="C528" s="102"/>
      <c r="D528" s="102"/>
      <c r="E528" s="102"/>
      <c r="F528" s="102"/>
    </row>
    <row r="529" spans="1:6" x14ac:dyDescent="0.2">
      <c r="A529" s="121" t="s">
        <v>729</v>
      </c>
      <c r="B529" s="102" t="s">
        <v>730</v>
      </c>
      <c r="C529" s="102"/>
      <c r="D529" s="102"/>
      <c r="E529" s="102"/>
      <c r="F529" s="102"/>
    </row>
    <row r="530" spans="1:6" x14ac:dyDescent="0.2">
      <c r="A530" s="121" t="s">
        <v>731</v>
      </c>
      <c r="B530" s="102" t="s">
        <v>732</v>
      </c>
      <c r="C530" s="102"/>
      <c r="D530" s="102"/>
      <c r="E530" s="102"/>
      <c r="F530" s="102"/>
    </row>
    <row r="531" spans="1:6" x14ac:dyDescent="0.2">
      <c r="A531" s="121"/>
      <c r="B531" s="102"/>
      <c r="C531" s="102"/>
      <c r="D531" s="102"/>
      <c r="E531" s="102"/>
      <c r="F531" s="102"/>
    </row>
    <row r="532" spans="1:6" x14ac:dyDescent="0.2">
      <c r="A532" s="731" t="s">
        <v>733</v>
      </c>
      <c r="B532" s="731"/>
      <c r="C532" s="731"/>
      <c r="D532" s="731"/>
      <c r="E532" s="731"/>
      <c r="F532" s="731"/>
    </row>
    <row r="533" spans="1:6" x14ac:dyDescent="0.2">
      <c r="A533" s="731"/>
      <c r="B533" s="731"/>
      <c r="C533" s="731"/>
      <c r="D533" s="731"/>
      <c r="E533" s="731"/>
      <c r="F533" s="731"/>
    </row>
    <row r="534" spans="1:6" x14ac:dyDescent="0.2">
      <c r="A534" s="731"/>
      <c r="B534" s="731"/>
      <c r="C534" s="731"/>
      <c r="D534" s="731"/>
      <c r="E534" s="731"/>
      <c r="F534" s="731"/>
    </row>
    <row r="535" spans="1:6" x14ac:dyDescent="0.2">
      <c r="A535" s="731"/>
      <c r="B535" s="731"/>
      <c r="C535" s="731"/>
      <c r="D535" s="731"/>
      <c r="E535" s="731"/>
      <c r="F535" s="731"/>
    </row>
  </sheetData>
  <mergeCells count="3">
    <mergeCell ref="D5:E5"/>
    <mergeCell ref="J5:K5"/>
    <mergeCell ref="A532:F5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9"/>
  <sheetViews>
    <sheetView workbookViewId="0"/>
  </sheetViews>
  <sheetFormatPr baseColWidth="10" defaultColWidth="11.7109375" defaultRowHeight="12" x14ac:dyDescent="0.15"/>
  <cols>
    <col min="1" max="1" width="37.28515625" style="161" customWidth="1"/>
    <col min="2" max="2" width="16.7109375" style="158" customWidth="1"/>
    <col min="3" max="3" width="11.28515625" style="158" customWidth="1"/>
    <col min="4" max="4" width="24" style="161" bestFit="1" customWidth="1"/>
    <col min="5" max="5" width="13.85546875" style="164" bestFit="1" customWidth="1"/>
    <col min="6" max="6" width="16.5703125" style="161" bestFit="1" customWidth="1"/>
    <col min="7" max="7" width="9.5703125" style="161" bestFit="1" customWidth="1"/>
    <col min="8" max="8" width="9.85546875" style="161" bestFit="1" customWidth="1"/>
    <col min="9" max="9" width="13.7109375" style="161" bestFit="1" customWidth="1"/>
    <col min="10" max="10" width="15" style="161" bestFit="1" customWidth="1"/>
    <col min="11" max="11" width="13.7109375" style="161" bestFit="1" customWidth="1"/>
    <col min="12" max="12" width="16.7109375" style="161" bestFit="1" customWidth="1"/>
    <col min="13" max="14" width="16.140625" style="161" bestFit="1" customWidth="1"/>
    <col min="15" max="256" width="11.7109375" style="162"/>
    <col min="257" max="257" width="37.28515625" style="162" customWidth="1"/>
    <col min="258" max="258" width="6.7109375" style="162" customWidth="1"/>
    <col min="259" max="259" width="9.85546875" style="162" bestFit="1" customWidth="1"/>
    <col min="260" max="260" width="5.7109375" style="162" customWidth="1"/>
    <col min="261" max="261" width="13.85546875" style="162" bestFit="1" customWidth="1"/>
    <col min="262" max="262" width="7.7109375" style="162" bestFit="1" customWidth="1"/>
    <col min="263" max="263" width="9.5703125" style="162" bestFit="1" customWidth="1"/>
    <col min="264" max="264" width="9.85546875" style="162" bestFit="1" customWidth="1"/>
    <col min="265" max="265" width="13.7109375" style="162" bestFit="1" customWidth="1"/>
    <col min="266" max="266" width="15" style="162" bestFit="1" customWidth="1"/>
    <col min="267" max="267" width="13.7109375" style="162" bestFit="1" customWidth="1"/>
    <col min="268" max="268" width="16.7109375" style="162" bestFit="1" customWidth="1"/>
    <col min="269" max="270" width="16.140625" style="162" bestFit="1" customWidth="1"/>
    <col min="271" max="512" width="11.7109375" style="162"/>
    <col min="513" max="513" width="37.28515625" style="162" customWidth="1"/>
    <col min="514" max="514" width="6.7109375" style="162" customWidth="1"/>
    <col min="515" max="515" width="9.85546875" style="162" bestFit="1" customWidth="1"/>
    <col min="516" max="516" width="5.7109375" style="162" customWidth="1"/>
    <col min="517" max="517" width="13.85546875" style="162" bestFit="1" customWidth="1"/>
    <col min="518" max="518" width="7.7109375" style="162" bestFit="1" customWidth="1"/>
    <col min="519" max="519" width="9.5703125" style="162" bestFit="1" customWidth="1"/>
    <col min="520" max="520" width="9.85546875" style="162" bestFit="1" customWidth="1"/>
    <col min="521" max="521" width="13.7109375" style="162" bestFit="1" customWidth="1"/>
    <col min="522" max="522" width="15" style="162" bestFit="1" customWidth="1"/>
    <col min="523" max="523" width="13.7109375" style="162" bestFit="1" customWidth="1"/>
    <col min="524" max="524" width="16.7109375" style="162" bestFit="1" customWidth="1"/>
    <col min="525" max="526" width="16.140625" style="162" bestFit="1" customWidth="1"/>
    <col min="527" max="768" width="11.7109375" style="162"/>
    <col min="769" max="769" width="37.28515625" style="162" customWidth="1"/>
    <col min="770" max="770" width="6.7109375" style="162" customWidth="1"/>
    <col min="771" max="771" width="9.85546875" style="162" bestFit="1" customWidth="1"/>
    <col min="772" max="772" width="5.7109375" style="162" customWidth="1"/>
    <col min="773" max="773" width="13.85546875" style="162" bestFit="1" customWidth="1"/>
    <col min="774" max="774" width="7.7109375" style="162" bestFit="1" customWidth="1"/>
    <col min="775" max="775" width="9.5703125" style="162" bestFit="1" customWidth="1"/>
    <col min="776" max="776" width="9.85546875" style="162" bestFit="1" customWidth="1"/>
    <col min="777" max="777" width="13.7109375" style="162" bestFit="1" customWidth="1"/>
    <col min="778" max="778" width="15" style="162" bestFit="1" customWidth="1"/>
    <col min="779" max="779" width="13.7109375" style="162" bestFit="1" customWidth="1"/>
    <col min="780" max="780" width="16.7109375" style="162" bestFit="1" customWidth="1"/>
    <col min="781" max="782" width="16.140625" style="162" bestFit="1" customWidth="1"/>
    <col min="783" max="1024" width="11.7109375" style="162"/>
    <col min="1025" max="1025" width="37.28515625" style="162" customWidth="1"/>
    <col min="1026" max="1026" width="6.7109375" style="162" customWidth="1"/>
    <col min="1027" max="1027" width="9.85546875" style="162" bestFit="1" customWidth="1"/>
    <col min="1028" max="1028" width="5.7109375" style="162" customWidth="1"/>
    <col min="1029" max="1029" width="13.85546875" style="162" bestFit="1" customWidth="1"/>
    <col min="1030" max="1030" width="7.7109375" style="162" bestFit="1" customWidth="1"/>
    <col min="1031" max="1031" width="9.5703125" style="162" bestFit="1" customWidth="1"/>
    <col min="1032" max="1032" width="9.85546875" style="162" bestFit="1" customWidth="1"/>
    <col min="1033" max="1033" width="13.7109375" style="162" bestFit="1" customWidth="1"/>
    <col min="1034" max="1034" width="15" style="162" bestFit="1" customWidth="1"/>
    <col min="1035" max="1035" width="13.7109375" style="162" bestFit="1" customWidth="1"/>
    <col min="1036" max="1036" width="16.7109375" style="162" bestFit="1" customWidth="1"/>
    <col min="1037" max="1038" width="16.140625" style="162" bestFit="1" customWidth="1"/>
    <col min="1039" max="1280" width="11.7109375" style="162"/>
    <col min="1281" max="1281" width="37.28515625" style="162" customWidth="1"/>
    <col min="1282" max="1282" width="6.7109375" style="162" customWidth="1"/>
    <col min="1283" max="1283" width="9.85546875" style="162" bestFit="1" customWidth="1"/>
    <col min="1284" max="1284" width="5.7109375" style="162" customWidth="1"/>
    <col min="1285" max="1285" width="13.85546875" style="162" bestFit="1" customWidth="1"/>
    <col min="1286" max="1286" width="7.7109375" style="162" bestFit="1" customWidth="1"/>
    <col min="1287" max="1287" width="9.5703125" style="162" bestFit="1" customWidth="1"/>
    <col min="1288" max="1288" width="9.85546875" style="162" bestFit="1" customWidth="1"/>
    <col min="1289" max="1289" width="13.7109375" style="162" bestFit="1" customWidth="1"/>
    <col min="1290" max="1290" width="15" style="162" bestFit="1" customWidth="1"/>
    <col min="1291" max="1291" width="13.7109375" style="162" bestFit="1" customWidth="1"/>
    <col min="1292" max="1292" width="16.7109375" style="162" bestFit="1" customWidth="1"/>
    <col min="1293" max="1294" width="16.140625" style="162" bestFit="1" customWidth="1"/>
    <col min="1295" max="1536" width="11.7109375" style="162"/>
    <col min="1537" max="1537" width="37.28515625" style="162" customWidth="1"/>
    <col min="1538" max="1538" width="6.7109375" style="162" customWidth="1"/>
    <col min="1539" max="1539" width="9.85546875" style="162" bestFit="1" customWidth="1"/>
    <col min="1540" max="1540" width="5.7109375" style="162" customWidth="1"/>
    <col min="1541" max="1541" width="13.85546875" style="162" bestFit="1" customWidth="1"/>
    <col min="1542" max="1542" width="7.7109375" style="162" bestFit="1" customWidth="1"/>
    <col min="1543" max="1543" width="9.5703125" style="162" bestFit="1" customWidth="1"/>
    <col min="1544" max="1544" width="9.85546875" style="162" bestFit="1" customWidth="1"/>
    <col min="1545" max="1545" width="13.7109375" style="162" bestFit="1" customWidth="1"/>
    <col min="1546" max="1546" width="15" style="162" bestFit="1" customWidth="1"/>
    <col min="1547" max="1547" width="13.7109375" style="162" bestFit="1" customWidth="1"/>
    <col min="1548" max="1548" width="16.7109375" style="162" bestFit="1" customWidth="1"/>
    <col min="1549" max="1550" width="16.140625" style="162" bestFit="1" customWidth="1"/>
    <col min="1551" max="1792" width="11.7109375" style="162"/>
    <col min="1793" max="1793" width="37.28515625" style="162" customWidth="1"/>
    <col min="1794" max="1794" width="6.7109375" style="162" customWidth="1"/>
    <col min="1795" max="1795" width="9.85546875" style="162" bestFit="1" customWidth="1"/>
    <col min="1796" max="1796" width="5.7109375" style="162" customWidth="1"/>
    <col min="1797" max="1797" width="13.85546875" style="162" bestFit="1" customWidth="1"/>
    <col min="1798" max="1798" width="7.7109375" style="162" bestFit="1" customWidth="1"/>
    <col min="1799" max="1799" width="9.5703125" style="162" bestFit="1" customWidth="1"/>
    <col min="1800" max="1800" width="9.85546875" style="162" bestFit="1" customWidth="1"/>
    <col min="1801" max="1801" width="13.7109375" style="162" bestFit="1" customWidth="1"/>
    <col min="1802" max="1802" width="15" style="162" bestFit="1" customWidth="1"/>
    <col min="1803" max="1803" width="13.7109375" style="162" bestFit="1" customWidth="1"/>
    <col min="1804" max="1804" width="16.7109375" style="162" bestFit="1" customWidth="1"/>
    <col min="1805" max="1806" width="16.140625" style="162" bestFit="1" customWidth="1"/>
    <col min="1807" max="2048" width="11.7109375" style="162"/>
    <col min="2049" max="2049" width="37.28515625" style="162" customWidth="1"/>
    <col min="2050" max="2050" width="6.7109375" style="162" customWidth="1"/>
    <col min="2051" max="2051" width="9.85546875" style="162" bestFit="1" customWidth="1"/>
    <col min="2052" max="2052" width="5.7109375" style="162" customWidth="1"/>
    <col min="2053" max="2053" width="13.85546875" style="162" bestFit="1" customWidth="1"/>
    <col min="2054" max="2054" width="7.7109375" style="162" bestFit="1" customWidth="1"/>
    <col min="2055" max="2055" width="9.5703125" style="162" bestFit="1" customWidth="1"/>
    <col min="2056" max="2056" width="9.85546875" style="162" bestFit="1" customWidth="1"/>
    <col min="2057" max="2057" width="13.7109375" style="162" bestFit="1" customWidth="1"/>
    <col min="2058" max="2058" width="15" style="162" bestFit="1" customWidth="1"/>
    <col min="2059" max="2059" width="13.7109375" style="162" bestFit="1" customWidth="1"/>
    <col min="2060" max="2060" width="16.7109375" style="162" bestFit="1" customWidth="1"/>
    <col min="2061" max="2062" width="16.140625" style="162" bestFit="1" customWidth="1"/>
    <col min="2063" max="2304" width="11.7109375" style="162"/>
    <col min="2305" max="2305" width="37.28515625" style="162" customWidth="1"/>
    <col min="2306" max="2306" width="6.7109375" style="162" customWidth="1"/>
    <col min="2307" max="2307" width="9.85546875" style="162" bestFit="1" customWidth="1"/>
    <col min="2308" max="2308" width="5.7109375" style="162" customWidth="1"/>
    <col min="2309" max="2309" width="13.85546875" style="162" bestFit="1" customWidth="1"/>
    <col min="2310" max="2310" width="7.7109375" style="162" bestFit="1" customWidth="1"/>
    <col min="2311" max="2311" width="9.5703125" style="162" bestFit="1" customWidth="1"/>
    <col min="2312" max="2312" width="9.85546875" style="162" bestFit="1" customWidth="1"/>
    <col min="2313" max="2313" width="13.7109375" style="162" bestFit="1" customWidth="1"/>
    <col min="2314" max="2314" width="15" style="162" bestFit="1" customWidth="1"/>
    <col min="2315" max="2315" width="13.7109375" style="162" bestFit="1" customWidth="1"/>
    <col min="2316" max="2316" width="16.7109375" style="162" bestFit="1" customWidth="1"/>
    <col min="2317" max="2318" width="16.140625" style="162" bestFit="1" customWidth="1"/>
    <col min="2319" max="2560" width="11.7109375" style="162"/>
    <col min="2561" max="2561" width="37.28515625" style="162" customWidth="1"/>
    <col min="2562" max="2562" width="6.7109375" style="162" customWidth="1"/>
    <col min="2563" max="2563" width="9.85546875" style="162" bestFit="1" customWidth="1"/>
    <col min="2564" max="2564" width="5.7109375" style="162" customWidth="1"/>
    <col min="2565" max="2565" width="13.85546875" style="162" bestFit="1" customWidth="1"/>
    <col min="2566" max="2566" width="7.7109375" style="162" bestFit="1" customWidth="1"/>
    <col min="2567" max="2567" width="9.5703125" style="162" bestFit="1" customWidth="1"/>
    <col min="2568" max="2568" width="9.85546875" style="162" bestFit="1" customWidth="1"/>
    <col min="2569" max="2569" width="13.7109375" style="162" bestFit="1" customWidth="1"/>
    <col min="2570" max="2570" width="15" style="162" bestFit="1" customWidth="1"/>
    <col min="2571" max="2571" width="13.7109375" style="162" bestFit="1" customWidth="1"/>
    <col min="2572" max="2572" width="16.7109375" style="162" bestFit="1" customWidth="1"/>
    <col min="2573" max="2574" width="16.140625" style="162" bestFit="1" customWidth="1"/>
    <col min="2575" max="2816" width="11.7109375" style="162"/>
    <col min="2817" max="2817" width="37.28515625" style="162" customWidth="1"/>
    <col min="2818" max="2818" width="6.7109375" style="162" customWidth="1"/>
    <col min="2819" max="2819" width="9.85546875" style="162" bestFit="1" customWidth="1"/>
    <col min="2820" max="2820" width="5.7109375" style="162" customWidth="1"/>
    <col min="2821" max="2821" width="13.85546875" style="162" bestFit="1" customWidth="1"/>
    <col min="2822" max="2822" width="7.7109375" style="162" bestFit="1" customWidth="1"/>
    <col min="2823" max="2823" width="9.5703125" style="162" bestFit="1" customWidth="1"/>
    <col min="2824" max="2824" width="9.85546875" style="162" bestFit="1" customWidth="1"/>
    <col min="2825" max="2825" width="13.7109375" style="162" bestFit="1" customWidth="1"/>
    <col min="2826" max="2826" width="15" style="162" bestFit="1" customWidth="1"/>
    <col min="2827" max="2827" width="13.7109375" style="162" bestFit="1" customWidth="1"/>
    <col min="2828" max="2828" width="16.7109375" style="162" bestFit="1" customWidth="1"/>
    <col min="2829" max="2830" width="16.140625" style="162" bestFit="1" customWidth="1"/>
    <col min="2831" max="3072" width="11.7109375" style="162"/>
    <col min="3073" max="3073" width="37.28515625" style="162" customWidth="1"/>
    <col min="3074" max="3074" width="6.7109375" style="162" customWidth="1"/>
    <col min="3075" max="3075" width="9.85546875" style="162" bestFit="1" customWidth="1"/>
    <col min="3076" max="3076" width="5.7109375" style="162" customWidth="1"/>
    <col min="3077" max="3077" width="13.85546875" style="162" bestFit="1" customWidth="1"/>
    <col min="3078" max="3078" width="7.7109375" style="162" bestFit="1" customWidth="1"/>
    <col min="3079" max="3079" width="9.5703125" style="162" bestFit="1" customWidth="1"/>
    <col min="3080" max="3080" width="9.85546875" style="162" bestFit="1" customWidth="1"/>
    <col min="3081" max="3081" width="13.7109375" style="162" bestFit="1" customWidth="1"/>
    <col min="3082" max="3082" width="15" style="162" bestFit="1" customWidth="1"/>
    <col min="3083" max="3083" width="13.7109375" style="162" bestFit="1" customWidth="1"/>
    <col min="3084" max="3084" width="16.7109375" style="162" bestFit="1" customWidth="1"/>
    <col min="3085" max="3086" width="16.140625" style="162" bestFit="1" customWidth="1"/>
    <col min="3087" max="3328" width="11.7109375" style="162"/>
    <col min="3329" max="3329" width="37.28515625" style="162" customWidth="1"/>
    <col min="3330" max="3330" width="6.7109375" style="162" customWidth="1"/>
    <col min="3331" max="3331" width="9.85546875" style="162" bestFit="1" customWidth="1"/>
    <col min="3332" max="3332" width="5.7109375" style="162" customWidth="1"/>
    <col min="3333" max="3333" width="13.85546875" style="162" bestFit="1" customWidth="1"/>
    <col min="3334" max="3334" width="7.7109375" style="162" bestFit="1" customWidth="1"/>
    <col min="3335" max="3335" width="9.5703125" style="162" bestFit="1" customWidth="1"/>
    <col min="3336" max="3336" width="9.85546875" style="162" bestFit="1" customWidth="1"/>
    <col min="3337" max="3337" width="13.7109375" style="162" bestFit="1" customWidth="1"/>
    <col min="3338" max="3338" width="15" style="162" bestFit="1" customWidth="1"/>
    <col min="3339" max="3339" width="13.7109375" style="162" bestFit="1" customWidth="1"/>
    <col min="3340" max="3340" width="16.7109375" style="162" bestFit="1" customWidth="1"/>
    <col min="3341" max="3342" width="16.140625" style="162" bestFit="1" customWidth="1"/>
    <col min="3343" max="3584" width="11.7109375" style="162"/>
    <col min="3585" max="3585" width="37.28515625" style="162" customWidth="1"/>
    <col min="3586" max="3586" width="6.7109375" style="162" customWidth="1"/>
    <col min="3587" max="3587" width="9.85546875" style="162" bestFit="1" customWidth="1"/>
    <col min="3588" max="3588" width="5.7109375" style="162" customWidth="1"/>
    <col min="3589" max="3589" width="13.85546875" style="162" bestFit="1" customWidth="1"/>
    <col min="3590" max="3590" width="7.7109375" style="162" bestFit="1" customWidth="1"/>
    <col min="3591" max="3591" width="9.5703125" style="162" bestFit="1" customWidth="1"/>
    <col min="3592" max="3592" width="9.85546875" style="162" bestFit="1" customWidth="1"/>
    <col min="3593" max="3593" width="13.7109375" style="162" bestFit="1" customWidth="1"/>
    <col min="3594" max="3594" width="15" style="162" bestFit="1" customWidth="1"/>
    <col min="3595" max="3595" width="13.7109375" style="162" bestFit="1" customWidth="1"/>
    <col min="3596" max="3596" width="16.7109375" style="162" bestFit="1" customWidth="1"/>
    <col min="3597" max="3598" width="16.140625" style="162" bestFit="1" customWidth="1"/>
    <col min="3599" max="3840" width="11.7109375" style="162"/>
    <col min="3841" max="3841" width="37.28515625" style="162" customWidth="1"/>
    <col min="3842" max="3842" width="6.7109375" style="162" customWidth="1"/>
    <col min="3843" max="3843" width="9.85546875" style="162" bestFit="1" customWidth="1"/>
    <col min="3844" max="3844" width="5.7109375" style="162" customWidth="1"/>
    <col min="3845" max="3845" width="13.85546875" style="162" bestFit="1" customWidth="1"/>
    <col min="3846" max="3846" width="7.7109375" style="162" bestFit="1" customWidth="1"/>
    <col min="3847" max="3847" width="9.5703125" style="162" bestFit="1" customWidth="1"/>
    <col min="3848" max="3848" width="9.85546875" style="162" bestFit="1" customWidth="1"/>
    <col min="3849" max="3849" width="13.7109375" style="162" bestFit="1" customWidth="1"/>
    <col min="3850" max="3850" width="15" style="162" bestFit="1" customWidth="1"/>
    <col min="3851" max="3851" width="13.7109375" style="162" bestFit="1" customWidth="1"/>
    <col min="3852" max="3852" width="16.7109375" style="162" bestFit="1" customWidth="1"/>
    <col min="3853" max="3854" width="16.140625" style="162" bestFit="1" customWidth="1"/>
    <col min="3855" max="4096" width="11.7109375" style="162"/>
    <col min="4097" max="4097" width="37.28515625" style="162" customWidth="1"/>
    <col min="4098" max="4098" width="6.7109375" style="162" customWidth="1"/>
    <col min="4099" max="4099" width="9.85546875" style="162" bestFit="1" customWidth="1"/>
    <col min="4100" max="4100" width="5.7109375" style="162" customWidth="1"/>
    <col min="4101" max="4101" width="13.85546875" style="162" bestFit="1" customWidth="1"/>
    <col min="4102" max="4102" width="7.7109375" style="162" bestFit="1" customWidth="1"/>
    <col min="4103" max="4103" width="9.5703125" style="162" bestFit="1" customWidth="1"/>
    <col min="4104" max="4104" width="9.85546875" style="162" bestFit="1" customWidth="1"/>
    <col min="4105" max="4105" width="13.7109375" style="162" bestFit="1" customWidth="1"/>
    <col min="4106" max="4106" width="15" style="162" bestFit="1" customWidth="1"/>
    <col min="4107" max="4107" width="13.7109375" style="162" bestFit="1" customWidth="1"/>
    <col min="4108" max="4108" width="16.7109375" style="162" bestFit="1" customWidth="1"/>
    <col min="4109" max="4110" width="16.140625" style="162" bestFit="1" customWidth="1"/>
    <col min="4111" max="4352" width="11.7109375" style="162"/>
    <col min="4353" max="4353" width="37.28515625" style="162" customWidth="1"/>
    <col min="4354" max="4354" width="6.7109375" style="162" customWidth="1"/>
    <col min="4355" max="4355" width="9.85546875" style="162" bestFit="1" customWidth="1"/>
    <col min="4356" max="4356" width="5.7109375" style="162" customWidth="1"/>
    <col min="4357" max="4357" width="13.85546875" style="162" bestFit="1" customWidth="1"/>
    <col min="4358" max="4358" width="7.7109375" style="162" bestFit="1" customWidth="1"/>
    <col min="4359" max="4359" width="9.5703125" style="162" bestFit="1" customWidth="1"/>
    <col min="4360" max="4360" width="9.85546875" style="162" bestFit="1" customWidth="1"/>
    <col min="4361" max="4361" width="13.7109375" style="162" bestFit="1" customWidth="1"/>
    <col min="4362" max="4362" width="15" style="162" bestFit="1" customWidth="1"/>
    <col min="4363" max="4363" width="13.7109375" style="162" bestFit="1" customWidth="1"/>
    <col min="4364" max="4364" width="16.7109375" style="162" bestFit="1" customWidth="1"/>
    <col min="4365" max="4366" width="16.140625" style="162" bestFit="1" customWidth="1"/>
    <col min="4367" max="4608" width="11.7109375" style="162"/>
    <col min="4609" max="4609" width="37.28515625" style="162" customWidth="1"/>
    <col min="4610" max="4610" width="6.7109375" style="162" customWidth="1"/>
    <col min="4611" max="4611" width="9.85546875" style="162" bestFit="1" customWidth="1"/>
    <col min="4612" max="4612" width="5.7109375" style="162" customWidth="1"/>
    <col min="4613" max="4613" width="13.85546875" style="162" bestFit="1" customWidth="1"/>
    <col min="4614" max="4614" width="7.7109375" style="162" bestFit="1" customWidth="1"/>
    <col min="4615" max="4615" width="9.5703125" style="162" bestFit="1" customWidth="1"/>
    <col min="4616" max="4616" width="9.85546875" style="162" bestFit="1" customWidth="1"/>
    <col min="4617" max="4617" width="13.7109375" style="162" bestFit="1" customWidth="1"/>
    <col min="4618" max="4618" width="15" style="162" bestFit="1" customWidth="1"/>
    <col min="4619" max="4619" width="13.7109375" style="162" bestFit="1" customWidth="1"/>
    <col min="4620" max="4620" width="16.7109375" style="162" bestFit="1" customWidth="1"/>
    <col min="4621" max="4622" width="16.140625" style="162" bestFit="1" customWidth="1"/>
    <col min="4623" max="4864" width="11.7109375" style="162"/>
    <col min="4865" max="4865" width="37.28515625" style="162" customWidth="1"/>
    <col min="4866" max="4866" width="6.7109375" style="162" customWidth="1"/>
    <col min="4867" max="4867" width="9.85546875" style="162" bestFit="1" customWidth="1"/>
    <col min="4868" max="4868" width="5.7109375" style="162" customWidth="1"/>
    <col min="4869" max="4869" width="13.85546875" style="162" bestFit="1" customWidth="1"/>
    <col min="4870" max="4870" width="7.7109375" style="162" bestFit="1" customWidth="1"/>
    <col min="4871" max="4871" width="9.5703125" style="162" bestFit="1" customWidth="1"/>
    <col min="4872" max="4872" width="9.85546875" style="162" bestFit="1" customWidth="1"/>
    <col min="4873" max="4873" width="13.7109375" style="162" bestFit="1" customWidth="1"/>
    <col min="4874" max="4874" width="15" style="162" bestFit="1" customWidth="1"/>
    <col min="4875" max="4875" width="13.7109375" style="162" bestFit="1" customWidth="1"/>
    <col min="4876" max="4876" width="16.7109375" style="162" bestFit="1" customWidth="1"/>
    <col min="4877" max="4878" width="16.140625" style="162" bestFit="1" customWidth="1"/>
    <col min="4879" max="5120" width="11.7109375" style="162"/>
    <col min="5121" max="5121" width="37.28515625" style="162" customWidth="1"/>
    <col min="5122" max="5122" width="6.7109375" style="162" customWidth="1"/>
    <col min="5123" max="5123" width="9.85546875" style="162" bestFit="1" customWidth="1"/>
    <col min="5124" max="5124" width="5.7109375" style="162" customWidth="1"/>
    <col min="5125" max="5125" width="13.85546875" style="162" bestFit="1" customWidth="1"/>
    <col min="5126" max="5126" width="7.7109375" style="162" bestFit="1" customWidth="1"/>
    <col min="5127" max="5127" width="9.5703125" style="162" bestFit="1" customWidth="1"/>
    <col min="5128" max="5128" width="9.85546875" style="162" bestFit="1" customWidth="1"/>
    <col min="5129" max="5129" width="13.7109375" style="162" bestFit="1" customWidth="1"/>
    <col min="5130" max="5130" width="15" style="162" bestFit="1" customWidth="1"/>
    <col min="5131" max="5131" width="13.7109375" style="162" bestFit="1" customWidth="1"/>
    <col min="5132" max="5132" width="16.7109375" style="162" bestFit="1" customWidth="1"/>
    <col min="5133" max="5134" width="16.140625" style="162" bestFit="1" customWidth="1"/>
    <col min="5135" max="5376" width="11.7109375" style="162"/>
    <col min="5377" max="5377" width="37.28515625" style="162" customWidth="1"/>
    <col min="5378" max="5378" width="6.7109375" style="162" customWidth="1"/>
    <col min="5379" max="5379" width="9.85546875" style="162" bestFit="1" customWidth="1"/>
    <col min="5380" max="5380" width="5.7109375" style="162" customWidth="1"/>
    <col min="5381" max="5381" width="13.85546875" style="162" bestFit="1" customWidth="1"/>
    <col min="5382" max="5382" width="7.7109375" style="162" bestFit="1" customWidth="1"/>
    <col min="5383" max="5383" width="9.5703125" style="162" bestFit="1" customWidth="1"/>
    <col min="5384" max="5384" width="9.85546875" style="162" bestFit="1" customWidth="1"/>
    <col min="5385" max="5385" width="13.7109375" style="162" bestFit="1" customWidth="1"/>
    <col min="5386" max="5386" width="15" style="162" bestFit="1" customWidth="1"/>
    <col min="5387" max="5387" width="13.7109375" style="162" bestFit="1" customWidth="1"/>
    <col min="5388" max="5388" width="16.7109375" style="162" bestFit="1" customWidth="1"/>
    <col min="5389" max="5390" width="16.140625" style="162" bestFit="1" customWidth="1"/>
    <col min="5391" max="5632" width="11.7109375" style="162"/>
    <col min="5633" max="5633" width="37.28515625" style="162" customWidth="1"/>
    <col min="5634" max="5634" width="6.7109375" style="162" customWidth="1"/>
    <col min="5635" max="5635" width="9.85546875" style="162" bestFit="1" customWidth="1"/>
    <col min="5636" max="5636" width="5.7109375" style="162" customWidth="1"/>
    <col min="5637" max="5637" width="13.85546875" style="162" bestFit="1" customWidth="1"/>
    <col min="5638" max="5638" width="7.7109375" style="162" bestFit="1" customWidth="1"/>
    <col min="5639" max="5639" width="9.5703125" style="162" bestFit="1" customWidth="1"/>
    <col min="5640" max="5640" width="9.85546875" style="162" bestFit="1" customWidth="1"/>
    <col min="5641" max="5641" width="13.7109375" style="162" bestFit="1" customWidth="1"/>
    <col min="5642" max="5642" width="15" style="162" bestFit="1" customWidth="1"/>
    <col min="5643" max="5643" width="13.7109375" style="162" bestFit="1" customWidth="1"/>
    <col min="5644" max="5644" width="16.7109375" style="162" bestFit="1" customWidth="1"/>
    <col min="5645" max="5646" width="16.140625" style="162" bestFit="1" customWidth="1"/>
    <col min="5647" max="5888" width="11.7109375" style="162"/>
    <col min="5889" max="5889" width="37.28515625" style="162" customWidth="1"/>
    <col min="5890" max="5890" width="6.7109375" style="162" customWidth="1"/>
    <col min="5891" max="5891" width="9.85546875" style="162" bestFit="1" customWidth="1"/>
    <col min="5892" max="5892" width="5.7109375" style="162" customWidth="1"/>
    <col min="5893" max="5893" width="13.85546875" style="162" bestFit="1" customWidth="1"/>
    <col min="5894" max="5894" width="7.7109375" style="162" bestFit="1" customWidth="1"/>
    <col min="5895" max="5895" width="9.5703125" style="162" bestFit="1" customWidth="1"/>
    <col min="5896" max="5896" width="9.85546875" style="162" bestFit="1" customWidth="1"/>
    <col min="5897" max="5897" width="13.7109375" style="162" bestFit="1" customWidth="1"/>
    <col min="5898" max="5898" width="15" style="162" bestFit="1" customWidth="1"/>
    <col min="5899" max="5899" width="13.7109375" style="162" bestFit="1" customWidth="1"/>
    <col min="5900" max="5900" width="16.7109375" style="162" bestFit="1" customWidth="1"/>
    <col min="5901" max="5902" width="16.140625" style="162" bestFit="1" customWidth="1"/>
    <col min="5903" max="6144" width="11.7109375" style="162"/>
    <col min="6145" max="6145" width="37.28515625" style="162" customWidth="1"/>
    <col min="6146" max="6146" width="6.7109375" style="162" customWidth="1"/>
    <col min="6147" max="6147" width="9.85546875" style="162" bestFit="1" customWidth="1"/>
    <col min="6148" max="6148" width="5.7109375" style="162" customWidth="1"/>
    <col min="6149" max="6149" width="13.85546875" style="162" bestFit="1" customWidth="1"/>
    <col min="6150" max="6150" width="7.7109375" style="162" bestFit="1" customWidth="1"/>
    <col min="6151" max="6151" width="9.5703125" style="162" bestFit="1" customWidth="1"/>
    <col min="6152" max="6152" width="9.85546875" style="162" bestFit="1" customWidth="1"/>
    <col min="6153" max="6153" width="13.7109375" style="162" bestFit="1" customWidth="1"/>
    <col min="6154" max="6154" width="15" style="162" bestFit="1" customWidth="1"/>
    <col min="6155" max="6155" width="13.7109375" style="162" bestFit="1" customWidth="1"/>
    <col min="6156" max="6156" width="16.7109375" style="162" bestFit="1" customWidth="1"/>
    <col min="6157" max="6158" width="16.140625" style="162" bestFit="1" customWidth="1"/>
    <col min="6159" max="6400" width="11.7109375" style="162"/>
    <col min="6401" max="6401" width="37.28515625" style="162" customWidth="1"/>
    <col min="6402" max="6402" width="6.7109375" style="162" customWidth="1"/>
    <col min="6403" max="6403" width="9.85546875" style="162" bestFit="1" customWidth="1"/>
    <col min="6404" max="6404" width="5.7109375" style="162" customWidth="1"/>
    <col min="6405" max="6405" width="13.85546875" style="162" bestFit="1" customWidth="1"/>
    <col min="6406" max="6406" width="7.7109375" style="162" bestFit="1" customWidth="1"/>
    <col min="6407" max="6407" width="9.5703125" style="162" bestFit="1" customWidth="1"/>
    <col min="6408" max="6408" width="9.85546875" style="162" bestFit="1" customWidth="1"/>
    <col min="6409" max="6409" width="13.7109375" style="162" bestFit="1" customWidth="1"/>
    <col min="6410" max="6410" width="15" style="162" bestFit="1" customWidth="1"/>
    <col min="6411" max="6411" width="13.7109375" style="162" bestFit="1" customWidth="1"/>
    <col min="6412" max="6412" width="16.7109375" style="162" bestFit="1" customWidth="1"/>
    <col min="6413" max="6414" width="16.140625" style="162" bestFit="1" customWidth="1"/>
    <col min="6415" max="6656" width="11.7109375" style="162"/>
    <col min="6657" max="6657" width="37.28515625" style="162" customWidth="1"/>
    <col min="6658" max="6658" width="6.7109375" style="162" customWidth="1"/>
    <col min="6659" max="6659" width="9.85546875" style="162" bestFit="1" customWidth="1"/>
    <col min="6660" max="6660" width="5.7109375" style="162" customWidth="1"/>
    <col min="6661" max="6661" width="13.85546875" style="162" bestFit="1" customWidth="1"/>
    <col min="6662" max="6662" width="7.7109375" style="162" bestFit="1" customWidth="1"/>
    <col min="6663" max="6663" width="9.5703125" style="162" bestFit="1" customWidth="1"/>
    <col min="6664" max="6664" width="9.85546875" style="162" bestFit="1" customWidth="1"/>
    <col min="6665" max="6665" width="13.7109375" style="162" bestFit="1" customWidth="1"/>
    <col min="6666" max="6666" width="15" style="162" bestFit="1" customWidth="1"/>
    <col min="6667" max="6667" width="13.7109375" style="162" bestFit="1" customWidth="1"/>
    <col min="6668" max="6668" width="16.7109375" style="162" bestFit="1" customWidth="1"/>
    <col min="6669" max="6670" width="16.140625" style="162" bestFit="1" customWidth="1"/>
    <col min="6671" max="6912" width="11.7109375" style="162"/>
    <col min="6913" max="6913" width="37.28515625" style="162" customWidth="1"/>
    <col min="6914" max="6914" width="6.7109375" style="162" customWidth="1"/>
    <col min="6915" max="6915" width="9.85546875" style="162" bestFit="1" customWidth="1"/>
    <col min="6916" max="6916" width="5.7109375" style="162" customWidth="1"/>
    <col min="6917" max="6917" width="13.85546875" style="162" bestFit="1" customWidth="1"/>
    <col min="6918" max="6918" width="7.7109375" style="162" bestFit="1" customWidth="1"/>
    <col min="6919" max="6919" width="9.5703125" style="162" bestFit="1" customWidth="1"/>
    <col min="6920" max="6920" width="9.85546875" style="162" bestFit="1" customWidth="1"/>
    <col min="6921" max="6921" width="13.7109375" style="162" bestFit="1" customWidth="1"/>
    <col min="6922" max="6922" width="15" style="162" bestFit="1" customWidth="1"/>
    <col min="6923" max="6923" width="13.7109375" style="162" bestFit="1" customWidth="1"/>
    <col min="6924" max="6924" width="16.7109375" style="162" bestFit="1" customWidth="1"/>
    <col min="6925" max="6926" width="16.140625" style="162" bestFit="1" customWidth="1"/>
    <col min="6927" max="7168" width="11.7109375" style="162"/>
    <col min="7169" max="7169" width="37.28515625" style="162" customWidth="1"/>
    <col min="7170" max="7170" width="6.7109375" style="162" customWidth="1"/>
    <col min="7171" max="7171" width="9.85546875" style="162" bestFit="1" customWidth="1"/>
    <col min="7172" max="7172" width="5.7109375" style="162" customWidth="1"/>
    <col min="7173" max="7173" width="13.85546875" style="162" bestFit="1" customWidth="1"/>
    <col min="7174" max="7174" width="7.7109375" style="162" bestFit="1" customWidth="1"/>
    <col min="7175" max="7175" width="9.5703125" style="162" bestFit="1" customWidth="1"/>
    <col min="7176" max="7176" width="9.85546875" style="162" bestFit="1" customWidth="1"/>
    <col min="7177" max="7177" width="13.7109375" style="162" bestFit="1" customWidth="1"/>
    <col min="7178" max="7178" width="15" style="162" bestFit="1" customWidth="1"/>
    <col min="7179" max="7179" width="13.7109375" style="162" bestFit="1" customWidth="1"/>
    <col min="7180" max="7180" width="16.7109375" style="162" bestFit="1" customWidth="1"/>
    <col min="7181" max="7182" width="16.140625" style="162" bestFit="1" customWidth="1"/>
    <col min="7183" max="7424" width="11.7109375" style="162"/>
    <col min="7425" max="7425" width="37.28515625" style="162" customWidth="1"/>
    <col min="7426" max="7426" width="6.7109375" style="162" customWidth="1"/>
    <col min="7427" max="7427" width="9.85546875" style="162" bestFit="1" customWidth="1"/>
    <col min="7428" max="7428" width="5.7109375" style="162" customWidth="1"/>
    <col min="7429" max="7429" width="13.85546875" style="162" bestFit="1" customWidth="1"/>
    <col min="7430" max="7430" width="7.7109375" style="162" bestFit="1" customWidth="1"/>
    <col min="7431" max="7431" width="9.5703125" style="162" bestFit="1" customWidth="1"/>
    <col min="7432" max="7432" width="9.85546875" style="162" bestFit="1" customWidth="1"/>
    <col min="7433" max="7433" width="13.7109375" style="162" bestFit="1" customWidth="1"/>
    <col min="7434" max="7434" width="15" style="162" bestFit="1" customWidth="1"/>
    <col min="7435" max="7435" width="13.7109375" style="162" bestFit="1" customWidth="1"/>
    <col min="7436" max="7436" width="16.7109375" style="162" bestFit="1" customWidth="1"/>
    <col min="7437" max="7438" width="16.140625" style="162" bestFit="1" customWidth="1"/>
    <col min="7439" max="7680" width="11.7109375" style="162"/>
    <col min="7681" max="7681" width="37.28515625" style="162" customWidth="1"/>
    <col min="7682" max="7682" width="6.7109375" style="162" customWidth="1"/>
    <col min="7683" max="7683" width="9.85546875" style="162" bestFit="1" customWidth="1"/>
    <col min="7684" max="7684" width="5.7109375" style="162" customWidth="1"/>
    <col min="7685" max="7685" width="13.85546875" style="162" bestFit="1" customWidth="1"/>
    <col min="7686" max="7686" width="7.7109375" style="162" bestFit="1" customWidth="1"/>
    <col min="7687" max="7687" width="9.5703125" style="162" bestFit="1" customWidth="1"/>
    <col min="7688" max="7688" width="9.85546875" style="162" bestFit="1" customWidth="1"/>
    <col min="7689" max="7689" width="13.7109375" style="162" bestFit="1" customWidth="1"/>
    <col min="7690" max="7690" width="15" style="162" bestFit="1" customWidth="1"/>
    <col min="7691" max="7691" width="13.7109375" style="162" bestFit="1" customWidth="1"/>
    <col min="7692" max="7692" width="16.7109375" style="162" bestFit="1" customWidth="1"/>
    <col min="7693" max="7694" width="16.140625" style="162" bestFit="1" customWidth="1"/>
    <col min="7695" max="7936" width="11.7109375" style="162"/>
    <col min="7937" max="7937" width="37.28515625" style="162" customWidth="1"/>
    <col min="7938" max="7938" width="6.7109375" style="162" customWidth="1"/>
    <col min="7939" max="7939" width="9.85546875" style="162" bestFit="1" customWidth="1"/>
    <col min="7940" max="7940" width="5.7109375" style="162" customWidth="1"/>
    <col min="7941" max="7941" width="13.85546875" style="162" bestFit="1" customWidth="1"/>
    <col min="7942" max="7942" width="7.7109375" style="162" bestFit="1" customWidth="1"/>
    <col min="7943" max="7943" width="9.5703125" style="162" bestFit="1" customWidth="1"/>
    <col min="7944" max="7944" width="9.85546875" style="162" bestFit="1" customWidth="1"/>
    <col min="7945" max="7945" width="13.7109375" style="162" bestFit="1" customWidth="1"/>
    <col min="7946" max="7946" width="15" style="162" bestFit="1" customWidth="1"/>
    <col min="7947" max="7947" width="13.7109375" style="162" bestFit="1" customWidth="1"/>
    <col min="7948" max="7948" width="16.7109375" style="162" bestFit="1" customWidth="1"/>
    <col min="7949" max="7950" width="16.140625" style="162" bestFit="1" customWidth="1"/>
    <col min="7951" max="8192" width="11.7109375" style="162"/>
    <col min="8193" max="8193" width="37.28515625" style="162" customWidth="1"/>
    <col min="8194" max="8194" width="6.7109375" style="162" customWidth="1"/>
    <col min="8195" max="8195" width="9.85546875" style="162" bestFit="1" customWidth="1"/>
    <col min="8196" max="8196" width="5.7109375" style="162" customWidth="1"/>
    <col min="8197" max="8197" width="13.85546875" style="162" bestFit="1" customWidth="1"/>
    <col min="8198" max="8198" width="7.7109375" style="162" bestFit="1" customWidth="1"/>
    <col min="8199" max="8199" width="9.5703125" style="162" bestFit="1" customWidth="1"/>
    <col min="8200" max="8200" width="9.85546875" style="162" bestFit="1" customWidth="1"/>
    <col min="8201" max="8201" width="13.7109375" style="162" bestFit="1" customWidth="1"/>
    <col min="8202" max="8202" width="15" style="162" bestFit="1" customWidth="1"/>
    <col min="8203" max="8203" width="13.7109375" style="162" bestFit="1" customWidth="1"/>
    <col min="8204" max="8204" width="16.7109375" style="162" bestFit="1" customWidth="1"/>
    <col min="8205" max="8206" width="16.140625" style="162" bestFit="1" customWidth="1"/>
    <col min="8207" max="8448" width="11.7109375" style="162"/>
    <col min="8449" max="8449" width="37.28515625" style="162" customWidth="1"/>
    <col min="8450" max="8450" width="6.7109375" style="162" customWidth="1"/>
    <col min="8451" max="8451" width="9.85546875" style="162" bestFit="1" customWidth="1"/>
    <col min="8452" max="8452" width="5.7109375" style="162" customWidth="1"/>
    <col min="8453" max="8453" width="13.85546875" style="162" bestFit="1" customWidth="1"/>
    <col min="8454" max="8454" width="7.7109375" style="162" bestFit="1" customWidth="1"/>
    <col min="8455" max="8455" width="9.5703125" style="162" bestFit="1" customWidth="1"/>
    <col min="8456" max="8456" width="9.85546875" style="162" bestFit="1" customWidth="1"/>
    <col min="8457" max="8457" width="13.7109375" style="162" bestFit="1" customWidth="1"/>
    <col min="8458" max="8458" width="15" style="162" bestFit="1" customWidth="1"/>
    <col min="8459" max="8459" width="13.7109375" style="162" bestFit="1" customWidth="1"/>
    <col min="8460" max="8460" width="16.7109375" style="162" bestFit="1" customWidth="1"/>
    <col min="8461" max="8462" width="16.140625" style="162" bestFit="1" customWidth="1"/>
    <col min="8463" max="8704" width="11.7109375" style="162"/>
    <col min="8705" max="8705" width="37.28515625" style="162" customWidth="1"/>
    <col min="8706" max="8706" width="6.7109375" style="162" customWidth="1"/>
    <col min="8707" max="8707" width="9.85546875" style="162" bestFit="1" customWidth="1"/>
    <col min="8708" max="8708" width="5.7109375" style="162" customWidth="1"/>
    <col min="8709" max="8709" width="13.85546875" style="162" bestFit="1" customWidth="1"/>
    <col min="8710" max="8710" width="7.7109375" style="162" bestFit="1" customWidth="1"/>
    <col min="8711" max="8711" width="9.5703125" style="162" bestFit="1" customWidth="1"/>
    <col min="8712" max="8712" width="9.85546875" style="162" bestFit="1" customWidth="1"/>
    <col min="8713" max="8713" width="13.7109375" style="162" bestFit="1" customWidth="1"/>
    <col min="8714" max="8714" width="15" style="162" bestFit="1" customWidth="1"/>
    <col min="8715" max="8715" width="13.7109375" style="162" bestFit="1" customWidth="1"/>
    <col min="8716" max="8716" width="16.7109375" style="162" bestFit="1" customWidth="1"/>
    <col min="8717" max="8718" width="16.140625" style="162" bestFit="1" customWidth="1"/>
    <col min="8719" max="8960" width="11.7109375" style="162"/>
    <col min="8961" max="8961" width="37.28515625" style="162" customWidth="1"/>
    <col min="8962" max="8962" width="6.7109375" style="162" customWidth="1"/>
    <col min="8963" max="8963" width="9.85546875" style="162" bestFit="1" customWidth="1"/>
    <col min="8964" max="8964" width="5.7109375" style="162" customWidth="1"/>
    <col min="8965" max="8965" width="13.85546875" style="162" bestFit="1" customWidth="1"/>
    <col min="8966" max="8966" width="7.7109375" style="162" bestFit="1" customWidth="1"/>
    <col min="8967" max="8967" width="9.5703125" style="162" bestFit="1" customWidth="1"/>
    <col min="8968" max="8968" width="9.85546875" style="162" bestFit="1" customWidth="1"/>
    <col min="8969" max="8969" width="13.7109375" style="162" bestFit="1" customWidth="1"/>
    <col min="8970" max="8970" width="15" style="162" bestFit="1" customWidth="1"/>
    <col min="8971" max="8971" width="13.7109375" style="162" bestFit="1" customWidth="1"/>
    <col min="8972" max="8972" width="16.7109375" style="162" bestFit="1" customWidth="1"/>
    <col min="8973" max="8974" width="16.140625" style="162" bestFit="1" customWidth="1"/>
    <col min="8975" max="9216" width="11.7109375" style="162"/>
    <col min="9217" max="9217" width="37.28515625" style="162" customWidth="1"/>
    <col min="9218" max="9218" width="6.7109375" style="162" customWidth="1"/>
    <col min="9219" max="9219" width="9.85546875" style="162" bestFit="1" customWidth="1"/>
    <col min="9220" max="9220" width="5.7109375" style="162" customWidth="1"/>
    <col min="9221" max="9221" width="13.85546875" style="162" bestFit="1" customWidth="1"/>
    <col min="9222" max="9222" width="7.7109375" style="162" bestFit="1" customWidth="1"/>
    <col min="9223" max="9223" width="9.5703125" style="162" bestFit="1" customWidth="1"/>
    <col min="9224" max="9224" width="9.85546875" style="162" bestFit="1" customWidth="1"/>
    <col min="9225" max="9225" width="13.7109375" style="162" bestFit="1" customWidth="1"/>
    <col min="9226" max="9226" width="15" style="162" bestFit="1" customWidth="1"/>
    <col min="9227" max="9227" width="13.7109375" style="162" bestFit="1" customWidth="1"/>
    <col min="9228" max="9228" width="16.7109375" style="162" bestFit="1" customWidth="1"/>
    <col min="9229" max="9230" width="16.140625" style="162" bestFit="1" customWidth="1"/>
    <col min="9231" max="9472" width="11.7109375" style="162"/>
    <col min="9473" max="9473" width="37.28515625" style="162" customWidth="1"/>
    <col min="9474" max="9474" width="6.7109375" style="162" customWidth="1"/>
    <col min="9475" max="9475" width="9.85546875" style="162" bestFit="1" customWidth="1"/>
    <col min="9476" max="9476" width="5.7109375" style="162" customWidth="1"/>
    <col min="9477" max="9477" width="13.85546875" style="162" bestFit="1" customWidth="1"/>
    <col min="9478" max="9478" width="7.7109375" style="162" bestFit="1" customWidth="1"/>
    <col min="9479" max="9479" width="9.5703125" style="162" bestFit="1" customWidth="1"/>
    <col min="9480" max="9480" width="9.85546875" style="162" bestFit="1" customWidth="1"/>
    <col min="9481" max="9481" width="13.7109375" style="162" bestFit="1" customWidth="1"/>
    <col min="9482" max="9482" width="15" style="162" bestFit="1" customWidth="1"/>
    <col min="9483" max="9483" width="13.7109375" style="162" bestFit="1" customWidth="1"/>
    <col min="9484" max="9484" width="16.7109375" style="162" bestFit="1" customWidth="1"/>
    <col min="9485" max="9486" width="16.140625" style="162" bestFit="1" customWidth="1"/>
    <col min="9487" max="9728" width="11.7109375" style="162"/>
    <col min="9729" max="9729" width="37.28515625" style="162" customWidth="1"/>
    <col min="9730" max="9730" width="6.7109375" style="162" customWidth="1"/>
    <col min="9731" max="9731" width="9.85546875" style="162" bestFit="1" customWidth="1"/>
    <col min="9732" max="9732" width="5.7109375" style="162" customWidth="1"/>
    <col min="9733" max="9733" width="13.85546875" style="162" bestFit="1" customWidth="1"/>
    <col min="9734" max="9734" width="7.7109375" style="162" bestFit="1" customWidth="1"/>
    <col min="9735" max="9735" width="9.5703125" style="162" bestFit="1" customWidth="1"/>
    <col min="9736" max="9736" width="9.85546875" style="162" bestFit="1" customWidth="1"/>
    <col min="9737" max="9737" width="13.7109375" style="162" bestFit="1" customWidth="1"/>
    <col min="9738" max="9738" width="15" style="162" bestFit="1" customWidth="1"/>
    <col min="9739" max="9739" width="13.7109375" style="162" bestFit="1" customWidth="1"/>
    <col min="9740" max="9740" width="16.7109375" style="162" bestFit="1" customWidth="1"/>
    <col min="9741" max="9742" width="16.140625" style="162" bestFit="1" customWidth="1"/>
    <col min="9743" max="9984" width="11.7109375" style="162"/>
    <col min="9985" max="9985" width="37.28515625" style="162" customWidth="1"/>
    <col min="9986" max="9986" width="6.7109375" style="162" customWidth="1"/>
    <col min="9987" max="9987" width="9.85546875" style="162" bestFit="1" customWidth="1"/>
    <col min="9988" max="9988" width="5.7109375" style="162" customWidth="1"/>
    <col min="9989" max="9989" width="13.85546875" style="162" bestFit="1" customWidth="1"/>
    <col min="9990" max="9990" width="7.7109375" style="162" bestFit="1" customWidth="1"/>
    <col min="9991" max="9991" width="9.5703125" style="162" bestFit="1" customWidth="1"/>
    <col min="9992" max="9992" width="9.85546875" style="162" bestFit="1" customWidth="1"/>
    <col min="9993" max="9993" width="13.7109375" style="162" bestFit="1" customWidth="1"/>
    <col min="9994" max="9994" width="15" style="162" bestFit="1" customWidth="1"/>
    <col min="9995" max="9995" width="13.7109375" style="162" bestFit="1" customWidth="1"/>
    <col min="9996" max="9996" width="16.7109375" style="162" bestFit="1" customWidth="1"/>
    <col min="9997" max="9998" width="16.140625" style="162" bestFit="1" customWidth="1"/>
    <col min="9999" max="10240" width="11.7109375" style="162"/>
    <col min="10241" max="10241" width="37.28515625" style="162" customWidth="1"/>
    <col min="10242" max="10242" width="6.7109375" style="162" customWidth="1"/>
    <col min="10243" max="10243" width="9.85546875" style="162" bestFit="1" customWidth="1"/>
    <col min="10244" max="10244" width="5.7109375" style="162" customWidth="1"/>
    <col min="10245" max="10245" width="13.85546875" style="162" bestFit="1" customWidth="1"/>
    <col min="10246" max="10246" width="7.7109375" style="162" bestFit="1" customWidth="1"/>
    <col min="10247" max="10247" width="9.5703125" style="162" bestFit="1" customWidth="1"/>
    <col min="10248" max="10248" width="9.85546875" style="162" bestFit="1" customWidth="1"/>
    <col min="10249" max="10249" width="13.7109375" style="162" bestFit="1" customWidth="1"/>
    <col min="10250" max="10250" width="15" style="162" bestFit="1" customWidth="1"/>
    <col min="10251" max="10251" width="13.7109375" style="162" bestFit="1" customWidth="1"/>
    <col min="10252" max="10252" width="16.7109375" style="162" bestFit="1" customWidth="1"/>
    <col min="10253" max="10254" width="16.140625" style="162" bestFit="1" customWidth="1"/>
    <col min="10255" max="10496" width="11.7109375" style="162"/>
    <col min="10497" max="10497" width="37.28515625" style="162" customWidth="1"/>
    <col min="10498" max="10498" width="6.7109375" style="162" customWidth="1"/>
    <col min="10499" max="10499" width="9.85546875" style="162" bestFit="1" customWidth="1"/>
    <col min="10500" max="10500" width="5.7109375" style="162" customWidth="1"/>
    <col min="10501" max="10501" width="13.85546875" style="162" bestFit="1" customWidth="1"/>
    <col min="10502" max="10502" width="7.7109375" style="162" bestFit="1" customWidth="1"/>
    <col min="10503" max="10503" width="9.5703125" style="162" bestFit="1" customWidth="1"/>
    <col min="10504" max="10504" width="9.85546875" style="162" bestFit="1" customWidth="1"/>
    <col min="10505" max="10505" width="13.7109375" style="162" bestFit="1" customWidth="1"/>
    <col min="10506" max="10506" width="15" style="162" bestFit="1" customWidth="1"/>
    <col min="10507" max="10507" width="13.7109375" style="162" bestFit="1" customWidth="1"/>
    <col min="10508" max="10508" width="16.7109375" style="162" bestFit="1" customWidth="1"/>
    <col min="10509" max="10510" width="16.140625" style="162" bestFit="1" customWidth="1"/>
    <col min="10511" max="10752" width="11.7109375" style="162"/>
    <col min="10753" max="10753" width="37.28515625" style="162" customWidth="1"/>
    <col min="10754" max="10754" width="6.7109375" style="162" customWidth="1"/>
    <col min="10755" max="10755" width="9.85546875" style="162" bestFit="1" customWidth="1"/>
    <col min="10756" max="10756" width="5.7109375" style="162" customWidth="1"/>
    <col min="10757" max="10757" width="13.85546875" style="162" bestFit="1" customWidth="1"/>
    <col min="10758" max="10758" width="7.7109375" style="162" bestFit="1" customWidth="1"/>
    <col min="10759" max="10759" width="9.5703125" style="162" bestFit="1" customWidth="1"/>
    <col min="10760" max="10760" width="9.85546875" style="162" bestFit="1" customWidth="1"/>
    <col min="10761" max="10761" width="13.7109375" style="162" bestFit="1" customWidth="1"/>
    <col min="10762" max="10762" width="15" style="162" bestFit="1" customWidth="1"/>
    <col min="10763" max="10763" width="13.7109375" style="162" bestFit="1" customWidth="1"/>
    <col min="10764" max="10764" width="16.7109375" style="162" bestFit="1" customWidth="1"/>
    <col min="10765" max="10766" width="16.140625" style="162" bestFit="1" customWidth="1"/>
    <col min="10767" max="11008" width="11.7109375" style="162"/>
    <col min="11009" max="11009" width="37.28515625" style="162" customWidth="1"/>
    <col min="11010" max="11010" width="6.7109375" style="162" customWidth="1"/>
    <col min="11011" max="11011" width="9.85546875" style="162" bestFit="1" customWidth="1"/>
    <col min="11012" max="11012" width="5.7109375" style="162" customWidth="1"/>
    <col min="11013" max="11013" width="13.85546875" style="162" bestFit="1" customWidth="1"/>
    <col min="11014" max="11014" width="7.7109375" style="162" bestFit="1" customWidth="1"/>
    <col min="11015" max="11015" width="9.5703125" style="162" bestFit="1" customWidth="1"/>
    <col min="11016" max="11016" width="9.85546875" style="162" bestFit="1" customWidth="1"/>
    <col min="11017" max="11017" width="13.7109375" style="162" bestFit="1" customWidth="1"/>
    <col min="11018" max="11018" width="15" style="162" bestFit="1" customWidth="1"/>
    <col min="11019" max="11019" width="13.7109375" style="162" bestFit="1" customWidth="1"/>
    <col min="11020" max="11020" width="16.7109375" style="162" bestFit="1" customWidth="1"/>
    <col min="11021" max="11022" width="16.140625" style="162" bestFit="1" customWidth="1"/>
    <col min="11023" max="11264" width="11.7109375" style="162"/>
    <col min="11265" max="11265" width="37.28515625" style="162" customWidth="1"/>
    <col min="11266" max="11266" width="6.7109375" style="162" customWidth="1"/>
    <col min="11267" max="11267" width="9.85546875" style="162" bestFit="1" customWidth="1"/>
    <col min="11268" max="11268" width="5.7109375" style="162" customWidth="1"/>
    <col min="11269" max="11269" width="13.85546875" style="162" bestFit="1" customWidth="1"/>
    <col min="11270" max="11270" width="7.7109375" style="162" bestFit="1" customWidth="1"/>
    <col min="11271" max="11271" width="9.5703125" style="162" bestFit="1" customWidth="1"/>
    <col min="11272" max="11272" width="9.85546875" style="162" bestFit="1" customWidth="1"/>
    <col min="11273" max="11273" width="13.7109375" style="162" bestFit="1" customWidth="1"/>
    <col min="11274" max="11274" width="15" style="162" bestFit="1" customWidth="1"/>
    <col min="11275" max="11275" width="13.7109375" style="162" bestFit="1" customWidth="1"/>
    <col min="11276" max="11276" width="16.7109375" style="162" bestFit="1" customWidth="1"/>
    <col min="11277" max="11278" width="16.140625" style="162" bestFit="1" customWidth="1"/>
    <col min="11279" max="11520" width="11.7109375" style="162"/>
    <col min="11521" max="11521" width="37.28515625" style="162" customWidth="1"/>
    <col min="11522" max="11522" width="6.7109375" style="162" customWidth="1"/>
    <col min="11523" max="11523" width="9.85546875" style="162" bestFit="1" customWidth="1"/>
    <col min="11524" max="11524" width="5.7109375" style="162" customWidth="1"/>
    <col min="11525" max="11525" width="13.85546875" style="162" bestFit="1" customWidth="1"/>
    <col min="11526" max="11526" width="7.7109375" style="162" bestFit="1" customWidth="1"/>
    <col min="11527" max="11527" width="9.5703125" style="162" bestFit="1" customWidth="1"/>
    <col min="11528" max="11528" width="9.85546875" style="162" bestFit="1" customWidth="1"/>
    <col min="11529" max="11529" width="13.7109375" style="162" bestFit="1" customWidth="1"/>
    <col min="11530" max="11530" width="15" style="162" bestFit="1" customWidth="1"/>
    <col min="11531" max="11531" width="13.7109375" style="162" bestFit="1" customWidth="1"/>
    <col min="11532" max="11532" width="16.7109375" style="162" bestFit="1" customWidth="1"/>
    <col min="11533" max="11534" width="16.140625" style="162" bestFit="1" customWidth="1"/>
    <col min="11535" max="11776" width="11.7109375" style="162"/>
    <col min="11777" max="11777" width="37.28515625" style="162" customWidth="1"/>
    <col min="11778" max="11778" width="6.7109375" style="162" customWidth="1"/>
    <col min="11779" max="11779" width="9.85546875" style="162" bestFit="1" customWidth="1"/>
    <col min="11780" max="11780" width="5.7109375" style="162" customWidth="1"/>
    <col min="11781" max="11781" width="13.85546875" style="162" bestFit="1" customWidth="1"/>
    <col min="11782" max="11782" width="7.7109375" style="162" bestFit="1" customWidth="1"/>
    <col min="11783" max="11783" width="9.5703125" style="162" bestFit="1" customWidth="1"/>
    <col min="11784" max="11784" width="9.85546875" style="162" bestFit="1" customWidth="1"/>
    <col min="11785" max="11785" width="13.7109375" style="162" bestFit="1" customWidth="1"/>
    <col min="11786" max="11786" width="15" style="162" bestFit="1" customWidth="1"/>
    <col min="11787" max="11787" width="13.7109375" style="162" bestFit="1" customWidth="1"/>
    <col min="11788" max="11788" width="16.7109375" style="162" bestFit="1" customWidth="1"/>
    <col min="11789" max="11790" width="16.140625" style="162" bestFit="1" customWidth="1"/>
    <col min="11791" max="12032" width="11.7109375" style="162"/>
    <col min="12033" max="12033" width="37.28515625" style="162" customWidth="1"/>
    <col min="12034" max="12034" width="6.7109375" style="162" customWidth="1"/>
    <col min="12035" max="12035" width="9.85546875" style="162" bestFit="1" customWidth="1"/>
    <col min="12036" max="12036" width="5.7109375" style="162" customWidth="1"/>
    <col min="12037" max="12037" width="13.85546875" style="162" bestFit="1" customWidth="1"/>
    <col min="12038" max="12038" width="7.7109375" style="162" bestFit="1" customWidth="1"/>
    <col min="12039" max="12039" width="9.5703125" style="162" bestFit="1" customWidth="1"/>
    <col min="12040" max="12040" width="9.85546875" style="162" bestFit="1" customWidth="1"/>
    <col min="12041" max="12041" width="13.7109375" style="162" bestFit="1" customWidth="1"/>
    <col min="12042" max="12042" width="15" style="162" bestFit="1" customWidth="1"/>
    <col min="12043" max="12043" width="13.7109375" style="162" bestFit="1" customWidth="1"/>
    <col min="12044" max="12044" width="16.7109375" style="162" bestFit="1" customWidth="1"/>
    <col min="12045" max="12046" width="16.140625" style="162" bestFit="1" customWidth="1"/>
    <col min="12047" max="12288" width="11.7109375" style="162"/>
    <col min="12289" max="12289" width="37.28515625" style="162" customWidth="1"/>
    <col min="12290" max="12290" width="6.7109375" style="162" customWidth="1"/>
    <col min="12291" max="12291" width="9.85546875" style="162" bestFit="1" customWidth="1"/>
    <col min="12292" max="12292" width="5.7109375" style="162" customWidth="1"/>
    <col min="12293" max="12293" width="13.85546875" style="162" bestFit="1" customWidth="1"/>
    <col min="12294" max="12294" width="7.7109375" style="162" bestFit="1" customWidth="1"/>
    <col min="12295" max="12295" width="9.5703125" style="162" bestFit="1" customWidth="1"/>
    <col min="12296" max="12296" width="9.85546875" style="162" bestFit="1" customWidth="1"/>
    <col min="12297" max="12297" width="13.7109375" style="162" bestFit="1" customWidth="1"/>
    <col min="12298" max="12298" width="15" style="162" bestFit="1" customWidth="1"/>
    <col min="12299" max="12299" width="13.7109375" style="162" bestFit="1" customWidth="1"/>
    <col min="12300" max="12300" width="16.7109375" style="162" bestFit="1" customWidth="1"/>
    <col min="12301" max="12302" width="16.140625" style="162" bestFit="1" customWidth="1"/>
    <col min="12303" max="12544" width="11.7109375" style="162"/>
    <col min="12545" max="12545" width="37.28515625" style="162" customWidth="1"/>
    <col min="12546" max="12546" width="6.7109375" style="162" customWidth="1"/>
    <col min="12547" max="12547" width="9.85546875" style="162" bestFit="1" customWidth="1"/>
    <col min="12548" max="12548" width="5.7109375" style="162" customWidth="1"/>
    <col min="12549" max="12549" width="13.85546875" style="162" bestFit="1" customWidth="1"/>
    <col min="12550" max="12550" width="7.7109375" style="162" bestFit="1" customWidth="1"/>
    <col min="12551" max="12551" width="9.5703125" style="162" bestFit="1" customWidth="1"/>
    <col min="12552" max="12552" width="9.85546875" style="162" bestFit="1" customWidth="1"/>
    <col min="12553" max="12553" width="13.7109375" style="162" bestFit="1" customWidth="1"/>
    <col min="12554" max="12554" width="15" style="162" bestFit="1" customWidth="1"/>
    <col min="12555" max="12555" width="13.7109375" style="162" bestFit="1" customWidth="1"/>
    <col min="12556" max="12556" width="16.7109375" style="162" bestFit="1" customWidth="1"/>
    <col min="12557" max="12558" width="16.140625" style="162" bestFit="1" customWidth="1"/>
    <col min="12559" max="12800" width="11.7109375" style="162"/>
    <col min="12801" max="12801" width="37.28515625" style="162" customWidth="1"/>
    <col min="12802" max="12802" width="6.7109375" style="162" customWidth="1"/>
    <col min="12803" max="12803" width="9.85546875" style="162" bestFit="1" customWidth="1"/>
    <col min="12804" max="12804" width="5.7109375" style="162" customWidth="1"/>
    <col min="12805" max="12805" width="13.85546875" style="162" bestFit="1" customWidth="1"/>
    <col min="12806" max="12806" width="7.7109375" style="162" bestFit="1" customWidth="1"/>
    <col min="12807" max="12807" width="9.5703125" style="162" bestFit="1" customWidth="1"/>
    <col min="12808" max="12808" width="9.85546875" style="162" bestFit="1" customWidth="1"/>
    <col min="12809" max="12809" width="13.7109375" style="162" bestFit="1" customWidth="1"/>
    <col min="12810" max="12810" width="15" style="162" bestFit="1" customWidth="1"/>
    <col min="12811" max="12811" width="13.7109375" style="162" bestFit="1" customWidth="1"/>
    <col min="12812" max="12812" width="16.7109375" style="162" bestFit="1" customWidth="1"/>
    <col min="12813" max="12814" width="16.140625" style="162" bestFit="1" customWidth="1"/>
    <col min="12815" max="13056" width="11.7109375" style="162"/>
    <col min="13057" max="13057" width="37.28515625" style="162" customWidth="1"/>
    <col min="13058" max="13058" width="6.7109375" style="162" customWidth="1"/>
    <col min="13059" max="13059" width="9.85546875" style="162" bestFit="1" customWidth="1"/>
    <col min="13060" max="13060" width="5.7109375" style="162" customWidth="1"/>
    <col min="13061" max="13061" width="13.85546875" style="162" bestFit="1" customWidth="1"/>
    <col min="13062" max="13062" width="7.7109375" style="162" bestFit="1" customWidth="1"/>
    <col min="13063" max="13063" width="9.5703125" style="162" bestFit="1" customWidth="1"/>
    <col min="13064" max="13064" width="9.85546875" style="162" bestFit="1" customWidth="1"/>
    <col min="13065" max="13065" width="13.7109375" style="162" bestFit="1" customWidth="1"/>
    <col min="13066" max="13066" width="15" style="162" bestFit="1" customWidth="1"/>
    <col min="13067" max="13067" width="13.7109375" style="162" bestFit="1" customWidth="1"/>
    <col min="13068" max="13068" width="16.7109375" style="162" bestFit="1" customWidth="1"/>
    <col min="13069" max="13070" width="16.140625" style="162" bestFit="1" customWidth="1"/>
    <col min="13071" max="13312" width="11.7109375" style="162"/>
    <col min="13313" max="13313" width="37.28515625" style="162" customWidth="1"/>
    <col min="13314" max="13314" width="6.7109375" style="162" customWidth="1"/>
    <col min="13315" max="13315" width="9.85546875" style="162" bestFit="1" customWidth="1"/>
    <col min="13316" max="13316" width="5.7109375" style="162" customWidth="1"/>
    <col min="13317" max="13317" width="13.85546875" style="162" bestFit="1" customWidth="1"/>
    <col min="13318" max="13318" width="7.7109375" style="162" bestFit="1" customWidth="1"/>
    <col min="13319" max="13319" width="9.5703125" style="162" bestFit="1" customWidth="1"/>
    <col min="13320" max="13320" width="9.85546875" style="162" bestFit="1" customWidth="1"/>
    <col min="13321" max="13321" width="13.7109375" style="162" bestFit="1" customWidth="1"/>
    <col min="13322" max="13322" width="15" style="162" bestFit="1" customWidth="1"/>
    <col min="13323" max="13323" width="13.7109375" style="162" bestFit="1" customWidth="1"/>
    <col min="13324" max="13324" width="16.7109375" style="162" bestFit="1" customWidth="1"/>
    <col min="13325" max="13326" width="16.140625" style="162" bestFit="1" customWidth="1"/>
    <col min="13327" max="13568" width="11.7109375" style="162"/>
    <col min="13569" max="13569" width="37.28515625" style="162" customWidth="1"/>
    <col min="13570" max="13570" width="6.7109375" style="162" customWidth="1"/>
    <col min="13571" max="13571" width="9.85546875" style="162" bestFit="1" customWidth="1"/>
    <col min="13572" max="13572" width="5.7109375" style="162" customWidth="1"/>
    <col min="13573" max="13573" width="13.85546875" style="162" bestFit="1" customWidth="1"/>
    <col min="13574" max="13574" width="7.7109375" style="162" bestFit="1" customWidth="1"/>
    <col min="13575" max="13575" width="9.5703125" style="162" bestFit="1" customWidth="1"/>
    <col min="13576" max="13576" width="9.85546875" style="162" bestFit="1" customWidth="1"/>
    <col min="13577" max="13577" width="13.7109375" style="162" bestFit="1" customWidth="1"/>
    <col min="13578" max="13578" width="15" style="162" bestFit="1" customWidth="1"/>
    <col min="13579" max="13579" width="13.7109375" style="162" bestFit="1" customWidth="1"/>
    <col min="13580" max="13580" width="16.7109375" style="162" bestFit="1" customWidth="1"/>
    <col min="13581" max="13582" width="16.140625" style="162" bestFit="1" customWidth="1"/>
    <col min="13583" max="13824" width="11.7109375" style="162"/>
    <col min="13825" max="13825" width="37.28515625" style="162" customWidth="1"/>
    <col min="13826" max="13826" width="6.7109375" style="162" customWidth="1"/>
    <col min="13827" max="13827" width="9.85546875" style="162" bestFit="1" customWidth="1"/>
    <col min="13828" max="13828" width="5.7109375" style="162" customWidth="1"/>
    <col min="13829" max="13829" width="13.85546875" style="162" bestFit="1" customWidth="1"/>
    <col min="13830" max="13830" width="7.7109375" style="162" bestFit="1" customWidth="1"/>
    <col min="13831" max="13831" width="9.5703125" style="162" bestFit="1" customWidth="1"/>
    <col min="13832" max="13832" width="9.85546875" style="162" bestFit="1" customWidth="1"/>
    <col min="13833" max="13833" width="13.7109375" style="162" bestFit="1" customWidth="1"/>
    <col min="13834" max="13834" width="15" style="162" bestFit="1" customWidth="1"/>
    <col min="13835" max="13835" width="13.7109375" style="162" bestFit="1" customWidth="1"/>
    <col min="13836" max="13836" width="16.7109375" style="162" bestFit="1" customWidth="1"/>
    <col min="13837" max="13838" width="16.140625" style="162" bestFit="1" customWidth="1"/>
    <col min="13839" max="14080" width="11.7109375" style="162"/>
    <col min="14081" max="14081" width="37.28515625" style="162" customWidth="1"/>
    <col min="14082" max="14082" width="6.7109375" style="162" customWidth="1"/>
    <col min="14083" max="14083" width="9.85546875" style="162" bestFit="1" customWidth="1"/>
    <col min="14084" max="14084" width="5.7109375" style="162" customWidth="1"/>
    <col min="14085" max="14085" width="13.85546875" style="162" bestFit="1" customWidth="1"/>
    <col min="14086" max="14086" width="7.7109375" style="162" bestFit="1" customWidth="1"/>
    <col min="14087" max="14087" width="9.5703125" style="162" bestFit="1" customWidth="1"/>
    <col min="14088" max="14088" width="9.85546875" style="162" bestFit="1" customWidth="1"/>
    <col min="14089" max="14089" width="13.7109375" style="162" bestFit="1" customWidth="1"/>
    <col min="14090" max="14090" width="15" style="162" bestFit="1" customWidth="1"/>
    <col min="14091" max="14091" width="13.7109375" style="162" bestFit="1" customWidth="1"/>
    <col min="14092" max="14092" width="16.7109375" style="162" bestFit="1" customWidth="1"/>
    <col min="14093" max="14094" width="16.140625" style="162" bestFit="1" customWidth="1"/>
    <col min="14095" max="14336" width="11.7109375" style="162"/>
    <col min="14337" max="14337" width="37.28515625" style="162" customWidth="1"/>
    <col min="14338" max="14338" width="6.7109375" style="162" customWidth="1"/>
    <col min="14339" max="14339" width="9.85546875" style="162" bestFit="1" customWidth="1"/>
    <col min="14340" max="14340" width="5.7109375" style="162" customWidth="1"/>
    <col min="14341" max="14341" width="13.85546875" style="162" bestFit="1" customWidth="1"/>
    <col min="14342" max="14342" width="7.7109375" style="162" bestFit="1" customWidth="1"/>
    <col min="14343" max="14343" width="9.5703125" style="162" bestFit="1" customWidth="1"/>
    <col min="14344" max="14344" width="9.85546875" style="162" bestFit="1" customWidth="1"/>
    <col min="14345" max="14345" width="13.7109375" style="162" bestFit="1" customWidth="1"/>
    <col min="14346" max="14346" width="15" style="162" bestFit="1" customWidth="1"/>
    <col min="14347" max="14347" width="13.7109375" style="162" bestFit="1" customWidth="1"/>
    <col min="14348" max="14348" width="16.7109375" style="162" bestFit="1" customWidth="1"/>
    <col min="14349" max="14350" width="16.140625" style="162" bestFit="1" customWidth="1"/>
    <col min="14351" max="14592" width="11.7109375" style="162"/>
    <col min="14593" max="14593" width="37.28515625" style="162" customWidth="1"/>
    <col min="14594" max="14594" width="6.7109375" style="162" customWidth="1"/>
    <col min="14595" max="14595" width="9.85546875" style="162" bestFit="1" customWidth="1"/>
    <col min="14596" max="14596" width="5.7109375" style="162" customWidth="1"/>
    <col min="14597" max="14597" width="13.85546875" style="162" bestFit="1" customWidth="1"/>
    <col min="14598" max="14598" width="7.7109375" style="162" bestFit="1" customWidth="1"/>
    <col min="14599" max="14599" width="9.5703125" style="162" bestFit="1" customWidth="1"/>
    <col min="14600" max="14600" width="9.85546875" style="162" bestFit="1" customWidth="1"/>
    <col min="14601" max="14601" width="13.7109375" style="162" bestFit="1" customWidth="1"/>
    <col min="14602" max="14602" width="15" style="162" bestFit="1" customWidth="1"/>
    <col min="14603" max="14603" width="13.7109375" style="162" bestFit="1" customWidth="1"/>
    <col min="14604" max="14604" width="16.7109375" style="162" bestFit="1" customWidth="1"/>
    <col min="14605" max="14606" width="16.140625" style="162" bestFit="1" customWidth="1"/>
    <col min="14607" max="14848" width="11.7109375" style="162"/>
    <col min="14849" max="14849" width="37.28515625" style="162" customWidth="1"/>
    <col min="14850" max="14850" width="6.7109375" style="162" customWidth="1"/>
    <col min="14851" max="14851" width="9.85546875" style="162" bestFit="1" customWidth="1"/>
    <col min="14852" max="14852" width="5.7109375" style="162" customWidth="1"/>
    <col min="14853" max="14853" width="13.85546875" style="162" bestFit="1" customWidth="1"/>
    <col min="14854" max="14854" width="7.7109375" style="162" bestFit="1" customWidth="1"/>
    <col min="14855" max="14855" width="9.5703125" style="162" bestFit="1" customWidth="1"/>
    <col min="14856" max="14856" width="9.85546875" style="162" bestFit="1" customWidth="1"/>
    <col min="14857" max="14857" width="13.7109375" style="162" bestFit="1" customWidth="1"/>
    <col min="14858" max="14858" width="15" style="162" bestFit="1" customWidth="1"/>
    <col min="14859" max="14859" width="13.7109375" style="162" bestFit="1" customWidth="1"/>
    <col min="14860" max="14860" width="16.7109375" style="162" bestFit="1" customWidth="1"/>
    <col min="14861" max="14862" width="16.140625" style="162" bestFit="1" customWidth="1"/>
    <col min="14863" max="15104" width="11.7109375" style="162"/>
    <col min="15105" max="15105" width="37.28515625" style="162" customWidth="1"/>
    <col min="15106" max="15106" width="6.7109375" style="162" customWidth="1"/>
    <col min="15107" max="15107" width="9.85546875" style="162" bestFit="1" customWidth="1"/>
    <col min="15108" max="15108" width="5.7109375" style="162" customWidth="1"/>
    <col min="15109" max="15109" width="13.85546875" style="162" bestFit="1" customWidth="1"/>
    <col min="15110" max="15110" width="7.7109375" style="162" bestFit="1" customWidth="1"/>
    <col min="15111" max="15111" width="9.5703125" style="162" bestFit="1" customWidth="1"/>
    <col min="15112" max="15112" width="9.85546875" style="162" bestFit="1" customWidth="1"/>
    <col min="15113" max="15113" width="13.7109375" style="162" bestFit="1" customWidth="1"/>
    <col min="15114" max="15114" width="15" style="162" bestFit="1" customWidth="1"/>
    <col min="15115" max="15115" width="13.7109375" style="162" bestFit="1" customWidth="1"/>
    <col min="15116" max="15116" width="16.7109375" style="162" bestFit="1" customWidth="1"/>
    <col min="15117" max="15118" width="16.140625" style="162" bestFit="1" customWidth="1"/>
    <col min="15119" max="15360" width="11.7109375" style="162"/>
    <col min="15361" max="15361" width="37.28515625" style="162" customWidth="1"/>
    <col min="15362" max="15362" width="6.7109375" style="162" customWidth="1"/>
    <col min="15363" max="15363" width="9.85546875" style="162" bestFit="1" customWidth="1"/>
    <col min="15364" max="15364" width="5.7109375" style="162" customWidth="1"/>
    <col min="15365" max="15365" width="13.85546875" style="162" bestFit="1" customWidth="1"/>
    <col min="15366" max="15366" width="7.7109375" style="162" bestFit="1" customWidth="1"/>
    <col min="15367" max="15367" width="9.5703125" style="162" bestFit="1" customWidth="1"/>
    <col min="15368" max="15368" width="9.85546875" style="162" bestFit="1" customWidth="1"/>
    <col min="15369" max="15369" width="13.7109375" style="162" bestFit="1" customWidth="1"/>
    <col min="15370" max="15370" width="15" style="162" bestFit="1" customWidth="1"/>
    <col min="15371" max="15371" width="13.7109375" style="162" bestFit="1" customWidth="1"/>
    <col min="15372" max="15372" width="16.7109375" style="162" bestFit="1" customWidth="1"/>
    <col min="15373" max="15374" width="16.140625" style="162" bestFit="1" customWidth="1"/>
    <col min="15375" max="15616" width="11.7109375" style="162"/>
    <col min="15617" max="15617" width="37.28515625" style="162" customWidth="1"/>
    <col min="15618" max="15618" width="6.7109375" style="162" customWidth="1"/>
    <col min="15619" max="15619" width="9.85546875" style="162" bestFit="1" customWidth="1"/>
    <col min="15620" max="15620" width="5.7109375" style="162" customWidth="1"/>
    <col min="15621" max="15621" width="13.85546875" style="162" bestFit="1" customWidth="1"/>
    <col min="15622" max="15622" width="7.7109375" style="162" bestFit="1" customWidth="1"/>
    <col min="15623" max="15623" width="9.5703125" style="162" bestFit="1" customWidth="1"/>
    <col min="15624" max="15624" width="9.85546875" style="162" bestFit="1" customWidth="1"/>
    <col min="15625" max="15625" width="13.7109375" style="162" bestFit="1" customWidth="1"/>
    <col min="15626" max="15626" width="15" style="162" bestFit="1" customWidth="1"/>
    <col min="15627" max="15627" width="13.7109375" style="162" bestFit="1" customWidth="1"/>
    <col min="15628" max="15628" width="16.7109375" style="162" bestFit="1" customWidth="1"/>
    <col min="15629" max="15630" width="16.140625" style="162" bestFit="1" customWidth="1"/>
    <col min="15631" max="15872" width="11.7109375" style="162"/>
    <col min="15873" max="15873" width="37.28515625" style="162" customWidth="1"/>
    <col min="15874" max="15874" width="6.7109375" style="162" customWidth="1"/>
    <col min="15875" max="15875" width="9.85546875" style="162" bestFit="1" customWidth="1"/>
    <col min="15876" max="15876" width="5.7109375" style="162" customWidth="1"/>
    <col min="15877" max="15877" width="13.85546875" style="162" bestFit="1" customWidth="1"/>
    <col min="15878" max="15878" width="7.7109375" style="162" bestFit="1" customWidth="1"/>
    <col min="15879" max="15879" width="9.5703125" style="162" bestFit="1" customWidth="1"/>
    <col min="15880" max="15880" width="9.85546875" style="162" bestFit="1" customWidth="1"/>
    <col min="15881" max="15881" width="13.7109375" style="162" bestFit="1" customWidth="1"/>
    <col min="15882" max="15882" width="15" style="162" bestFit="1" customWidth="1"/>
    <col min="15883" max="15883" width="13.7109375" style="162" bestFit="1" customWidth="1"/>
    <col min="15884" max="15884" width="16.7109375" style="162" bestFit="1" customWidth="1"/>
    <col min="15885" max="15886" width="16.140625" style="162" bestFit="1" customWidth="1"/>
    <col min="15887" max="16128" width="11.7109375" style="162"/>
    <col min="16129" max="16129" width="37.28515625" style="162" customWidth="1"/>
    <col min="16130" max="16130" width="6.7109375" style="162" customWidth="1"/>
    <col min="16131" max="16131" width="9.85546875" style="162" bestFit="1" customWidth="1"/>
    <col min="16132" max="16132" width="5.7109375" style="162" customWidth="1"/>
    <col min="16133" max="16133" width="13.85546875" style="162" bestFit="1" customWidth="1"/>
    <col min="16134" max="16134" width="7.7109375" style="162" bestFit="1" customWidth="1"/>
    <col min="16135" max="16135" width="9.5703125" style="162" bestFit="1" customWidth="1"/>
    <col min="16136" max="16136" width="9.85546875" style="162" bestFit="1" customWidth="1"/>
    <col min="16137" max="16137" width="13.7109375" style="162" bestFit="1" customWidth="1"/>
    <col min="16138" max="16138" width="15" style="162" bestFit="1" customWidth="1"/>
    <col min="16139" max="16139" width="13.7109375" style="162" bestFit="1" customWidth="1"/>
    <col min="16140" max="16140" width="16.7109375" style="162" bestFit="1" customWidth="1"/>
    <col min="16141" max="16142" width="16.140625" style="162" bestFit="1" customWidth="1"/>
    <col min="16143" max="16384" width="11.7109375" style="162"/>
  </cols>
  <sheetData>
    <row r="1" spans="1:14" ht="12.75" x14ac:dyDescent="0.2">
      <c r="A1" s="156" t="s">
        <v>0</v>
      </c>
      <c r="B1" s="157"/>
      <c r="D1" s="159"/>
      <c r="E1" s="160"/>
    </row>
    <row r="2" spans="1:14" ht="12.75" x14ac:dyDescent="0.2">
      <c r="A2" s="156" t="s">
        <v>1</v>
      </c>
      <c r="B2" s="157"/>
      <c r="D2" s="159"/>
      <c r="E2" s="160"/>
    </row>
    <row r="3" spans="1:14" ht="12.75" x14ac:dyDescent="0.2">
      <c r="A3" s="163" t="s">
        <v>734</v>
      </c>
      <c r="F3" s="161" t="s">
        <v>3</v>
      </c>
      <c r="L3" s="165"/>
    </row>
    <row r="4" spans="1:14" x14ac:dyDescent="0.15">
      <c r="A4" s="166"/>
      <c r="B4" s="157"/>
      <c r="C4" s="157"/>
      <c r="D4" s="166"/>
      <c r="E4" s="167"/>
      <c r="F4" s="166" t="s">
        <v>3</v>
      </c>
      <c r="G4" s="166"/>
      <c r="H4" s="166"/>
      <c r="I4" s="166"/>
      <c r="J4" s="166"/>
      <c r="K4" s="166"/>
      <c r="L4" s="166"/>
      <c r="M4" s="166"/>
      <c r="N4" s="166"/>
    </row>
    <row r="5" spans="1:14" ht="12.75" customHeight="1" x14ac:dyDescent="0.2">
      <c r="A5" s="168" t="s">
        <v>4</v>
      </c>
      <c r="B5" s="169" t="s">
        <v>5</v>
      </c>
      <c r="C5" s="169"/>
      <c r="D5" s="170" t="s">
        <v>6</v>
      </c>
      <c r="E5" s="171"/>
      <c r="F5" s="172" t="s">
        <v>7</v>
      </c>
      <c r="G5" s="172" t="s">
        <v>8</v>
      </c>
      <c r="H5" s="172" t="s">
        <v>9</v>
      </c>
      <c r="I5" s="172" t="s">
        <v>10</v>
      </c>
      <c r="J5" s="728" t="s">
        <v>11</v>
      </c>
      <c r="K5" s="728"/>
      <c r="L5" s="172" t="s">
        <v>12</v>
      </c>
      <c r="M5" s="172" t="s">
        <v>13</v>
      </c>
      <c r="N5" s="173" t="s">
        <v>14</v>
      </c>
    </row>
    <row r="6" spans="1:14" ht="12.75" customHeight="1" x14ac:dyDescent="0.2">
      <c r="A6" s="174"/>
      <c r="B6" s="175"/>
      <c r="C6" s="175"/>
      <c r="D6" s="176"/>
      <c r="E6" s="177"/>
      <c r="F6" s="176"/>
      <c r="G6" s="175" t="s">
        <v>15</v>
      </c>
      <c r="H6" s="175" t="s">
        <v>16</v>
      </c>
      <c r="I6" s="178" t="s">
        <v>17</v>
      </c>
      <c r="J6" s="178" t="s">
        <v>18</v>
      </c>
      <c r="K6" s="178" t="s">
        <v>19</v>
      </c>
      <c r="L6" s="175" t="s">
        <v>20</v>
      </c>
      <c r="M6" s="175" t="s">
        <v>21</v>
      </c>
      <c r="N6" s="179" t="s">
        <v>22</v>
      </c>
    </row>
    <row r="7" spans="1:14" ht="12.75" customHeight="1" x14ac:dyDescent="0.2">
      <c r="A7" s="174"/>
      <c r="B7" s="175" t="s">
        <v>23</v>
      </c>
      <c r="C7" s="175" t="s">
        <v>24</v>
      </c>
      <c r="D7" s="180"/>
      <c r="E7" s="181" t="s">
        <v>25</v>
      </c>
      <c r="F7" s="176"/>
      <c r="G7" s="175" t="s">
        <v>26</v>
      </c>
      <c r="H7" s="175" t="s">
        <v>27</v>
      </c>
      <c r="I7" s="175" t="s">
        <v>28</v>
      </c>
      <c r="J7" s="178" t="s">
        <v>29</v>
      </c>
      <c r="K7" s="178" t="s">
        <v>30</v>
      </c>
      <c r="L7" s="175" t="s">
        <v>31</v>
      </c>
      <c r="M7" s="175" t="s">
        <v>32</v>
      </c>
      <c r="N7" s="182"/>
    </row>
    <row r="8" spans="1:14" ht="12.75" customHeight="1" x14ac:dyDescent="0.2">
      <c r="A8" s="183" t="s">
        <v>735</v>
      </c>
      <c r="B8" s="184"/>
      <c r="C8" s="184">
        <v>22462.79</v>
      </c>
      <c r="D8" s="185"/>
      <c r="E8" s="184"/>
      <c r="F8" s="184" t="s">
        <v>736</v>
      </c>
      <c r="G8" s="184">
        <v>476.27</v>
      </c>
      <c r="H8" s="186"/>
      <c r="I8" s="186"/>
      <c r="J8" s="186"/>
      <c r="K8" s="186"/>
      <c r="L8" s="187" t="s">
        <v>35</v>
      </c>
      <c r="M8" s="186" t="s">
        <v>22</v>
      </c>
      <c r="N8" s="188"/>
    </row>
    <row r="9" spans="1:14" x14ac:dyDescent="0.15">
      <c r="A9" s="166"/>
      <c r="B9" s="157"/>
      <c r="C9" s="189"/>
      <c r="D9" s="166"/>
      <c r="E9" s="167"/>
      <c r="F9" s="166"/>
      <c r="G9" s="157"/>
      <c r="H9" s="157"/>
      <c r="I9" s="157"/>
      <c r="J9" s="157"/>
      <c r="K9" s="166"/>
      <c r="L9" s="166"/>
      <c r="M9" s="166"/>
      <c r="N9" s="166"/>
    </row>
    <row r="10" spans="1:14" x14ac:dyDescent="0.15">
      <c r="A10" s="190" t="s">
        <v>36</v>
      </c>
      <c r="B10" s="191">
        <v>193</v>
      </c>
      <c r="C10" s="191" t="s">
        <v>37</v>
      </c>
      <c r="D10" s="191" t="s">
        <v>38</v>
      </c>
      <c r="E10" s="192">
        <v>163</v>
      </c>
      <c r="F10" s="193" t="s">
        <v>39</v>
      </c>
      <c r="G10" s="194">
        <v>6.5</v>
      </c>
      <c r="H10" s="191" t="s">
        <v>40</v>
      </c>
      <c r="I10" s="195">
        <v>11.5</v>
      </c>
      <c r="J10" s="196">
        <v>163000</v>
      </c>
      <c r="K10" s="196">
        <v>0</v>
      </c>
      <c r="L10" s="196">
        <f>ROUND((K10*$C$8/1000),0)</f>
        <v>0</v>
      </c>
      <c r="M10" s="196"/>
      <c r="N10" s="196"/>
    </row>
    <row r="11" spans="1:14" x14ac:dyDescent="0.15">
      <c r="A11" s="190" t="s">
        <v>36</v>
      </c>
      <c r="B11" s="191">
        <v>193</v>
      </c>
      <c r="C11" s="191" t="s">
        <v>37</v>
      </c>
      <c r="D11" s="191" t="s">
        <v>38</v>
      </c>
      <c r="E11" s="192">
        <v>139</v>
      </c>
      <c r="F11" s="193" t="s">
        <v>41</v>
      </c>
      <c r="G11" s="194">
        <v>6.3</v>
      </c>
      <c r="H11" s="191" t="s">
        <v>40</v>
      </c>
      <c r="I11" s="195">
        <v>24.5</v>
      </c>
      <c r="J11" s="196">
        <v>139000</v>
      </c>
      <c r="K11" s="196">
        <v>89856.45</v>
      </c>
      <c r="L11" s="196">
        <f>ROUND((K11*$C$8/1000),0)</f>
        <v>2018427</v>
      </c>
      <c r="M11" s="196">
        <v>20296</v>
      </c>
      <c r="N11" s="196">
        <v>2038723</v>
      </c>
    </row>
    <row r="12" spans="1:14" x14ac:dyDescent="0.15">
      <c r="A12" s="190" t="s">
        <v>36</v>
      </c>
      <c r="B12" s="191">
        <v>199</v>
      </c>
      <c r="C12" s="191" t="s">
        <v>42</v>
      </c>
      <c r="D12" s="191" t="s">
        <v>38</v>
      </c>
      <c r="E12" s="192">
        <v>168</v>
      </c>
      <c r="F12" s="193" t="s">
        <v>43</v>
      </c>
      <c r="G12" s="194">
        <v>6.5</v>
      </c>
      <c r="H12" s="191" t="s">
        <v>40</v>
      </c>
      <c r="I12" s="195">
        <v>11.5</v>
      </c>
      <c r="J12" s="196">
        <v>168000</v>
      </c>
      <c r="K12" s="196">
        <v>0</v>
      </c>
      <c r="L12" s="196">
        <f t="shared" ref="L12:L22" si="0">ROUND((K12*$C$8/1000),0)</f>
        <v>0</v>
      </c>
      <c r="M12" s="196"/>
      <c r="N12" s="196"/>
    </row>
    <row r="13" spans="1:14" x14ac:dyDescent="0.15">
      <c r="A13" s="190" t="s">
        <v>36</v>
      </c>
      <c r="B13" s="191">
        <v>199</v>
      </c>
      <c r="C13" s="191" t="s">
        <v>42</v>
      </c>
      <c r="D13" s="191" t="s">
        <v>38</v>
      </c>
      <c r="E13" s="192">
        <v>143</v>
      </c>
      <c r="F13" s="193" t="s">
        <v>44</v>
      </c>
      <c r="G13" s="194">
        <v>6.3</v>
      </c>
      <c r="H13" s="191" t="s">
        <v>40</v>
      </c>
      <c r="I13" s="195">
        <v>24.5</v>
      </c>
      <c r="J13" s="196">
        <v>143000</v>
      </c>
      <c r="K13" s="196">
        <v>97807.39</v>
      </c>
      <c r="L13" s="196">
        <f t="shared" si="0"/>
        <v>2197027</v>
      </c>
      <c r="M13" s="196">
        <v>22092</v>
      </c>
      <c r="N13" s="196">
        <v>2219119</v>
      </c>
    </row>
    <row r="14" spans="1:14" x14ac:dyDescent="0.15">
      <c r="A14" s="190" t="s">
        <v>36</v>
      </c>
      <c r="B14" s="191">
        <v>202</v>
      </c>
      <c r="C14" s="191" t="s">
        <v>45</v>
      </c>
      <c r="D14" s="191" t="s">
        <v>38</v>
      </c>
      <c r="E14" s="192">
        <v>230</v>
      </c>
      <c r="F14" s="193" t="s">
        <v>46</v>
      </c>
      <c r="G14" s="194">
        <v>7.4</v>
      </c>
      <c r="H14" s="191" t="s">
        <v>40</v>
      </c>
      <c r="I14" s="195">
        <v>5</v>
      </c>
      <c r="J14" s="196">
        <v>230000</v>
      </c>
      <c r="K14" s="196">
        <v>0</v>
      </c>
      <c r="L14" s="196">
        <f t="shared" si="0"/>
        <v>0</v>
      </c>
      <c r="M14" s="196"/>
      <c r="N14" s="196"/>
    </row>
    <row r="15" spans="1:14" x14ac:dyDescent="0.15">
      <c r="A15" s="190" t="s">
        <v>47</v>
      </c>
      <c r="B15" s="191">
        <v>202</v>
      </c>
      <c r="C15" s="191" t="s">
        <v>45</v>
      </c>
      <c r="D15" s="191" t="s">
        <v>38</v>
      </c>
      <c r="E15" s="192">
        <v>317</v>
      </c>
      <c r="F15" s="193" t="s">
        <v>48</v>
      </c>
      <c r="G15" s="194">
        <v>7.4</v>
      </c>
      <c r="H15" s="191" t="s">
        <v>40</v>
      </c>
      <c r="I15" s="195">
        <v>20</v>
      </c>
      <c r="J15" s="196">
        <v>317000</v>
      </c>
      <c r="K15" s="196">
        <v>151569.04</v>
      </c>
      <c r="L15" s="196">
        <f t="shared" si="0"/>
        <v>3404664</v>
      </c>
      <c r="M15" s="196">
        <v>40108</v>
      </c>
      <c r="N15" s="196">
        <v>3444772</v>
      </c>
    </row>
    <row r="16" spans="1:14" x14ac:dyDescent="0.15">
      <c r="A16" s="190" t="s">
        <v>49</v>
      </c>
      <c r="B16" s="191">
        <v>211</v>
      </c>
      <c r="C16" s="191" t="s">
        <v>50</v>
      </c>
      <c r="D16" s="191" t="s">
        <v>38</v>
      </c>
      <c r="E16" s="192">
        <v>290</v>
      </c>
      <c r="F16" s="191" t="s">
        <v>51</v>
      </c>
      <c r="G16" s="194">
        <v>6.9</v>
      </c>
      <c r="H16" s="191" t="s">
        <v>40</v>
      </c>
      <c r="I16" s="195">
        <v>20</v>
      </c>
      <c r="J16" s="196">
        <v>290000</v>
      </c>
      <c r="K16" s="196">
        <v>91913.9</v>
      </c>
      <c r="L16" s="196">
        <f t="shared" si="0"/>
        <v>2064643</v>
      </c>
      <c r="M16" s="196">
        <v>483862</v>
      </c>
      <c r="N16" s="196">
        <v>2548505</v>
      </c>
    </row>
    <row r="17" spans="1:14" ht="12" customHeight="1" x14ac:dyDescent="0.15">
      <c r="A17" s="190" t="s">
        <v>49</v>
      </c>
      <c r="B17" s="191">
        <v>211</v>
      </c>
      <c r="C17" s="191" t="s">
        <v>50</v>
      </c>
      <c r="D17" s="191" t="s">
        <v>38</v>
      </c>
      <c r="E17" s="192">
        <v>128</v>
      </c>
      <c r="F17" s="191" t="s">
        <v>52</v>
      </c>
      <c r="G17" s="194">
        <v>6.9</v>
      </c>
      <c r="H17" s="191" t="s">
        <v>40</v>
      </c>
      <c r="I17" s="195">
        <v>20</v>
      </c>
      <c r="J17" s="196">
        <v>128000</v>
      </c>
      <c r="K17" s="196">
        <v>39467.449999999997</v>
      </c>
      <c r="L17" s="196">
        <f t="shared" si="0"/>
        <v>886549</v>
      </c>
      <c r="M17" s="196">
        <v>207765</v>
      </c>
      <c r="N17" s="196">
        <v>1094314</v>
      </c>
    </row>
    <row r="18" spans="1:14" x14ac:dyDescent="0.15">
      <c r="A18" s="190" t="s">
        <v>53</v>
      </c>
      <c r="B18" s="191">
        <v>211</v>
      </c>
      <c r="C18" s="191" t="s">
        <v>50</v>
      </c>
      <c r="D18" s="191" t="s">
        <v>38</v>
      </c>
      <c r="E18" s="192">
        <v>22</v>
      </c>
      <c r="F18" s="191" t="s">
        <v>54</v>
      </c>
      <c r="G18" s="194">
        <v>6.9</v>
      </c>
      <c r="H18" s="191" t="s">
        <v>40</v>
      </c>
      <c r="I18" s="195">
        <v>20</v>
      </c>
      <c r="J18" s="196">
        <v>22000</v>
      </c>
      <c r="K18" s="196">
        <v>51290.58</v>
      </c>
      <c r="L18" s="196">
        <f t="shared" si="0"/>
        <v>1152130</v>
      </c>
      <c r="M18" s="196">
        <v>270009</v>
      </c>
      <c r="N18" s="196">
        <v>1422139</v>
      </c>
    </row>
    <row r="19" spans="1:14" x14ac:dyDescent="0.15">
      <c r="A19" s="190"/>
      <c r="B19" s="191"/>
      <c r="C19" s="191"/>
      <c r="D19" s="191"/>
      <c r="E19" s="192"/>
      <c r="F19" s="191"/>
      <c r="G19" s="194"/>
      <c r="H19" s="191"/>
      <c r="I19" s="195"/>
      <c r="J19" s="196"/>
      <c r="K19" s="196"/>
      <c r="L19" s="196"/>
      <c r="M19" s="196"/>
      <c r="N19" s="196"/>
    </row>
    <row r="20" spans="1:14" x14ac:dyDescent="0.15">
      <c r="A20" s="190" t="s">
        <v>49</v>
      </c>
      <c r="B20" s="191">
        <v>221</v>
      </c>
      <c r="C20" s="191" t="s">
        <v>55</v>
      </c>
      <c r="D20" s="191" t="s">
        <v>38</v>
      </c>
      <c r="E20" s="192">
        <v>330</v>
      </c>
      <c r="F20" s="191" t="s">
        <v>56</v>
      </c>
      <c r="G20" s="194">
        <v>7.4</v>
      </c>
      <c r="H20" s="191" t="s">
        <v>57</v>
      </c>
      <c r="I20" s="195">
        <v>20</v>
      </c>
      <c r="J20" s="196">
        <v>330000</v>
      </c>
      <c r="K20" s="196">
        <v>197855.2</v>
      </c>
      <c r="L20" s="196">
        <f t="shared" si="0"/>
        <v>4444380</v>
      </c>
      <c r="M20" s="196">
        <v>1122975</v>
      </c>
      <c r="N20" s="196">
        <v>5567355</v>
      </c>
    </row>
    <row r="21" spans="1:14" x14ac:dyDescent="0.15">
      <c r="A21" s="190" t="s">
        <v>49</v>
      </c>
      <c r="B21" s="191">
        <v>221</v>
      </c>
      <c r="C21" s="191" t="s">
        <v>55</v>
      </c>
      <c r="D21" s="191" t="s">
        <v>38</v>
      </c>
      <c r="E21" s="192">
        <v>43</v>
      </c>
      <c r="F21" s="191" t="s">
        <v>58</v>
      </c>
      <c r="G21" s="194">
        <v>7.4</v>
      </c>
      <c r="H21" s="191" t="s">
        <v>57</v>
      </c>
      <c r="I21" s="195">
        <v>20</v>
      </c>
      <c r="J21" s="196">
        <v>43000</v>
      </c>
      <c r="K21" s="196">
        <v>25721.279999999999</v>
      </c>
      <c r="L21" s="196">
        <f t="shared" si="0"/>
        <v>577772</v>
      </c>
      <c r="M21" s="196">
        <v>145981</v>
      </c>
      <c r="N21" s="196">
        <v>723753</v>
      </c>
    </row>
    <row r="22" spans="1:14" x14ac:dyDescent="0.15">
      <c r="A22" s="190" t="s">
        <v>49</v>
      </c>
      <c r="B22" s="191">
        <v>221</v>
      </c>
      <c r="C22" s="191" t="s">
        <v>55</v>
      </c>
      <c r="D22" s="191" t="s">
        <v>38</v>
      </c>
      <c r="E22" s="192">
        <v>240</v>
      </c>
      <c r="F22" s="191" t="s">
        <v>59</v>
      </c>
      <c r="G22" s="194">
        <v>7.4</v>
      </c>
      <c r="H22" s="191" t="s">
        <v>57</v>
      </c>
      <c r="I22" s="195">
        <v>12</v>
      </c>
      <c r="J22" s="196">
        <v>240000</v>
      </c>
      <c r="K22" s="196">
        <v>0</v>
      </c>
      <c r="L22" s="196">
        <f t="shared" si="0"/>
        <v>0</v>
      </c>
      <c r="M22" s="196"/>
      <c r="N22" s="196"/>
    </row>
    <row r="23" spans="1:14" x14ac:dyDescent="0.15">
      <c r="A23" s="190" t="s">
        <v>49</v>
      </c>
      <c r="B23" s="191">
        <v>221</v>
      </c>
      <c r="C23" s="191" t="s">
        <v>55</v>
      </c>
      <c r="D23" s="191" t="s">
        <v>38</v>
      </c>
      <c r="E23" s="192">
        <v>55</v>
      </c>
      <c r="F23" s="191" t="s">
        <v>60</v>
      </c>
      <c r="G23" s="194">
        <v>7.4</v>
      </c>
      <c r="H23" s="191" t="s">
        <v>57</v>
      </c>
      <c r="I23" s="195">
        <v>12</v>
      </c>
      <c r="J23" s="196">
        <v>55000</v>
      </c>
      <c r="K23" s="196">
        <v>0</v>
      </c>
      <c r="L23" s="196">
        <f>ROUND((K23*$C$8/1000),0)</f>
        <v>0</v>
      </c>
      <c r="M23" s="196"/>
      <c r="N23" s="196"/>
    </row>
    <row r="24" spans="1:14" x14ac:dyDescent="0.15">
      <c r="A24" s="190" t="s">
        <v>53</v>
      </c>
      <c r="B24" s="191">
        <v>221</v>
      </c>
      <c r="C24" s="191" t="s">
        <v>55</v>
      </c>
      <c r="D24" s="191" t="s">
        <v>38</v>
      </c>
      <c r="E24" s="192">
        <v>50</v>
      </c>
      <c r="F24" s="191" t="s">
        <v>61</v>
      </c>
      <c r="G24" s="194">
        <v>7.4</v>
      </c>
      <c r="H24" s="191" t="s">
        <v>57</v>
      </c>
      <c r="I24" s="195">
        <v>20</v>
      </c>
      <c r="J24" s="196">
        <v>50000</v>
      </c>
      <c r="K24" s="196">
        <v>120698</v>
      </c>
      <c r="L24" s="196">
        <f>ROUND((K24*$C$8/1000),0)</f>
        <v>2711214</v>
      </c>
      <c r="M24" s="196">
        <v>681787</v>
      </c>
      <c r="N24" s="196">
        <v>3393001</v>
      </c>
    </row>
    <row r="25" spans="1:14" x14ac:dyDescent="0.15">
      <c r="A25" s="190" t="s">
        <v>62</v>
      </c>
      <c r="B25" s="191">
        <v>225</v>
      </c>
      <c r="C25" s="191" t="s">
        <v>63</v>
      </c>
      <c r="D25" s="191" t="s">
        <v>38</v>
      </c>
      <c r="E25" s="192">
        <v>427</v>
      </c>
      <c r="F25" s="191" t="s">
        <v>64</v>
      </c>
      <c r="G25" s="194">
        <v>7.5</v>
      </c>
      <c r="H25" s="191" t="s">
        <v>65</v>
      </c>
      <c r="I25" s="195">
        <v>24</v>
      </c>
      <c r="J25" s="196">
        <v>427000</v>
      </c>
      <c r="K25" s="196">
        <v>0</v>
      </c>
      <c r="L25" s="196">
        <f>ROUND((K25*$C$8/1000),0)</f>
        <v>0</v>
      </c>
      <c r="M25" s="196"/>
      <c r="N25" s="196"/>
    </row>
    <row r="26" spans="1:14" x14ac:dyDescent="0.15">
      <c r="A26" s="190" t="s">
        <v>66</v>
      </c>
      <c r="B26" s="191">
        <v>225</v>
      </c>
      <c r="C26" s="191" t="s">
        <v>63</v>
      </c>
      <c r="D26" s="191" t="s">
        <v>38</v>
      </c>
      <c r="E26" s="192">
        <v>36</v>
      </c>
      <c r="F26" s="191" t="s">
        <v>67</v>
      </c>
      <c r="G26" s="194">
        <v>7.5</v>
      </c>
      <c r="H26" s="191" t="s">
        <v>65</v>
      </c>
      <c r="I26" s="195">
        <v>24</v>
      </c>
      <c r="J26" s="196">
        <v>36000</v>
      </c>
      <c r="K26" s="196">
        <v>0</v>
      </c>
      <c r="L26" s="196">
        <f>ROUND((K26*$C$8/1000),0)</f>
        <v>0</v>
      </c>
      <c r="M26" s="196"/>
      <c r="N26" s="196"/>
    </row>
    <row r="27" spans="1:14" x14ac:dyDescent="0.15">
      <c r="A27" s="190"/>
      <c r="B27" s="191"/>
      <c r="C27" s="191"/>
      <c r="D27" s="191"/>
      <c r="E27" s="192"/>
      <c r="F27" s="191"/>
      <c r="G27" s="194"/>
      <c r="H27" s="191"/>
      <c r="I27" s="195"/>
      <c r="J27" s="196"/>
      <c r="K27" s="196"/>
      <c r="L27" s="196"/>
      <c r="M27" s="196"/>
      <c r="N27" s="196"/>
    </row>
    <row r="28" spans="1:14" x14ac:dyDescent="0.15">
      <c r="A28" s="190" t="s">
        <v>62</v>
      </c>
      <c r="B28" s="191">
        <v>228</v>
      </c>
      <c r="C28" s="191" t="s">
        <v>68</v>
      </c>
      <c r="D28" s="191" t="s">
        <v>38</v>
      </c>
      <c r="E28" s="192">
        <v>433</v>
      </c>
      <c r="F28" s="191" t="s">
        <v>43</v>
      </c>
      <c r="G28" s="194">
        <v>7.5</v>
      </c>
      <c r="H28" s="191" t="s">
        <v>65</v>
      </c>
      <c r="I28" s="195">
        <v>21</v>
      </c>
      <c r="J28" s="196">
        <v>433000</v>
      </c>
      <c r="K28" s="196">
        <v>184444</v>
      </c>
      <c r="L28" s="196">
        <f>ROUND((K28*$C$8/1000),0)</f>
        <v>4143127</v>
      </c>
      <c r="M28" s="196">
        <v>50853</v>
      </c>
      <c r="N28" s="196">
        <v>4193980</v>
      </c>
    </row>
    <row r="29" spans="1:14" x14ac:dyDescent="0.15">
      <c r="A29" s="190" t="s">
        <v>66</v>
      </c>
      <c r="B29" s="191">
        <v>228</v>
      </c>
      <c r="C29" s="191" t="s">
        <v>68</v>
      </c>
      <c r="D29" s="191" t="s">
        <v>38</v>
      </c>
      <c r="E29" s="192">
        <v>60</v>
      </c>
      <c r="F29" s="191" t="s">
        <v>44</v>
      </c>
      <c r="G29" s="194">
        <v>7.5</v>
      </c>
      <c r="H29" s="191" t="s">
        <v>65</v>
      </c>
      <c r="I29" s="195">
        <v>21</v>
      </c>
      <c r="J29" s="196">
        <v>60000</v>
      </c>
      <c r="K29" s="196">
        <v>140346</v>
      </c>
      <c r="L29" s="196">
        <f>ROUND((K29*$C$8/1000),0)</f>
        <v>3152563</v>
      </c>
      <c r="M29" s="196">
        <v>38695</v>
      </c>
      <c r="N29" s="196">
        <v>3191258</v>
      </c>
    </row>
    <row r="30" spans="1:14" x14ac:dyDescent="0.15">
      <c r="A30" s="190" t="s">
        <v>69</v>
      </c>
      <c r="B30" s="191">
        <v>236</v>
      </c>
      <c r="C30" s="191" t="s">
        <v>70</v>
      </c>
      <c r="D30" s="191" t="s">
        <v>38</v>
      </c>
      <c r="E30" s="192">
        <v>403</v>
      </c>
      <c r="F30" s="193" t="s">
        <v>71</v>
      </c>
      <c r="G30" s="194">
        <v>7</v>
      </c>
      <c r="H30" s="191" t="s">
        <v>65</v>
      </c>
      <c r="I30" s="195">
        <v>19</v>
      </c>
      <c r="J30" s="196">
        <v>403000</v>
      </c>
      <c r="K30" s="196">
        <v>176934.97</v>
      </c>
      <c r="L30" s="196">
        <f>ROUND((K30*$C$8/1000),0)</f>
        <v>3974453</v>
      </c>
      <c r="M30" s="196">
        <v>67256</v>
      </c>
      <c r="N30" s="196">
        <v>4041709</v>
      </c>
    </row>
    <row r="31" spans="1:14" x14ac:dyDescent="0.15">
      <c r="A31" s="190" t="s">
        <v>72</v>
      </c>
      <c r="B31" s="191">
        <v>236</v>
      </c>
      <c r="C31" s="191" t="s">
        <v>70</v>
      </c>
      <c r="D31" s="191" t="s">
        <v>38</v>
      </c>
      <c r="E31" s="192">
        <v>35.5</v>
      </c>
      <c r="F31" s="193" t="s">
        <v>73</v>
      </c>
      <c r="G31" s="194">
        <v>6.5</v>
      </c>
      <c r="H31" s="191" t="s">
        <v>65</v>
      </c>
      <c r="I31" s="195">
        <v>20</v>
      </c>
      <c r="J31" s="196">
        <v>35500</v>
      </c>
      <c r="K31" s="196">
        <v>74392.28</v>
      </c>
      <c r="L31" s="196">
        <f>ROUND((K31*$C$8/1000),0)</f>
        <v>1671058</v>
      </c>
      <c r="M31" s="196"/>
      <c r="N31" s="196">
        <v>1671058</v>
      </c>
    </row>
    <row r="32" spans="1:14" x14ac:dyDescent="0.15">
      <c r="A32" s="190"/>
      <c r="B32" s="191"/>
      <c r="C32" s="191"/>
      <c r="D32" s="191"/>
      <c r="E32" s="192"/>
      <c r="F32" s="191"/>
      <c r="G32" s="194"/>
      <c r="H32" s="191"/>
      <c r="I32" s="195"/>
      <c r="J32" s="196"/>
      <c r="K32" s="196"/>
      <c r="L32" s="196"/>
      <c r="M32" s="196"/>
      <c r="N32" s="196"/>
    </row>
    <row r="33" spans="1:14" x14ac:dyDescent="0.15">
      <c r="A33" s="190" t="s">
        <v>49</v>
      </c>
      <c r="B33" s="191">
        <v>245</v>
      </c>
      <c r="C33" s="191" t="s">
        <v>74</v>
      </c>
      <c r="D33" s="191" t="s">
        <v>38</v>
      </c>
      <c r="E33" s="192">
        <v>800</v>
      </c>
      <c r="F33" s="191" t="s">
        <v>75</v>
      </c>
      <c r="G33" s="194">
        <v>7</v>
      </c>
      <c r="H33" s="191" t="s">
        <v>57</v>
      </c>
      <c r="I33" s="194">
        <v>19.75</v>
      </c>
      <c r="J33" s="196">
        <v>800000</v>
      </c>
      <c r="K33" s="196">
        <v>225236.83</v>
      </c>
      <c r="L33" s="196">
        <f>ROUND((K33*$C$8/1000),0)</f>
        <v>5059448</v>
      </c>
      <c r="M33" s="196">
        <v>1204062</v>
      </c>
      <c r="N33" s="196">
        <v>6263510</v>
      </c>
    </row>
    <row r="34" spans="1:14" x14ac:dyDescent="0.15">
      <c r="A34" s="190" t="s">
        <v>49</v>
      </c>
      <c r="B34" s="191">
        <v>245</v>
      </c>
      <c r="C34" s="191" t="s">
        <v>74</v>
      </c>
      <c r="D34" s="191" t="s">
        <v>38</v>
      </c>
      <c r="E34" s="192">
        <v>95</v>
      </c>
      <c r="F34" s="191" t="s">
        <v>76</v>
      </c>
      <c r="G34" s="194">
        <v>7</v>
      </c>
      <c r="H34" s="191" t="s">
        <v>57</v>
      </c>
      <c r="I34" s="194">
        <v>19.75</v>
      </c>
      <c r="J34" s="196">
        <v>95000</v>
      </c>
      <c r="K34" s="196">
        <v>27238.2</v>
      </c>
      <c r="L34" s="196">
        <f>ROUND((K34*$C$8/1000),0)</f>
        <v>611846</v>
      </c>
      <c r="M34" s="196">
        <v>145593</v>
      </c>
      <c r="N34" s="196">
        <v>757439</v>
      </c>
    </row>
    <row r="35" spans="1:14" x14ac:dyDescent="0.15">
      <c r="A35" s="190" t="s">
        <v>77</v>
      </c>
      <c r="B35" s="191">
        <v>245</v>
      </c>
      <c r="C35" s="191" t="s">
        <v>74</v>
      </c>
      <c r="D35" s="191" t="s">
        <v>38</v>
      </c>
      <c r="E35" s="192">
        <v>90</v>
      </c>
      <c r="F35" s="191" t="s">
        <v>78</v>
      </c>
      <c r="G35" s="194">
        <v>7</v>
      </c>
      <c r="H35" s="191" t="s">
        <v>57</v>
      </c>
      <c r="I35" s="194">
        <v>19.75</v>
      </c>
      <c r="J35" s="196">
        <v>90000</v>
      </c>
      <c r="K35" s="196">
        <v>157436.48000000001</v>
      </c>
      <c r="L35" s="196">
        <f>ROUND((K35*$C$8/1000),0)</f>
        <v>3536463</v>
      </c>
      <c r="M35" s="196">
        <v>841694</v>
      </c>
      <c r="N35" s="196">
        <v>4378157</v>
      </c>
    </row>
    <row r="36" spans="1:14" x14ac:dyDescent="0.15">
      <c r="A36" s="190" t="s">
        <v>49</v>
      </c>
      <c r="B36" s="191">
        <v>247</v>
      </c>
      <c r="C36" s="191" t="s">
        <v>79</v>
      </c>
      <c r="D36" s="191" t="s">
        <v>38</v>
      </c>
      <c r="E36" s="192">
        <v>470</v>
      </c>
      <c r="F36" s="191" t="s">
        <v>80</v>
      </c>
      <c r="G36" s="194">
        <v>6.3</v>
      </c>
      <c r="H36" s="191" t="s">
        <v>57</v>
      </c>
      <c r="I36" s="194">
        <v>25</v>
      </c>
      <c r="J36" s="196">
        <v>470000</v>
      </c>
      <c r="K36" s="196">
        <v>149281.12</v>
      </c>
      <c r="L36" s="196">
        <f t="shared" ref="L36:L43" si="1">ROUND((K36*$C$8/1000),0)</f>
        <v>3353270</v>
      </c>
      <c r="M36" s="196">
        <v>672446</v>
      </c>
      <c r="N36" s="196">
        <v>4025716</v>
      </c>
    </row>
    <row r="37" spans="1:14" x14ac:dyDescent="0.15">
      <c r="A37" s="190" t="s">
        <v>49</v>
      </c>
      <c r="B37" s="191">
        <v>247</v>
      </c>
      <c r="C37" s="191" t="s">
        <v>79</v>
      </c>
      <c r="D37" s="191" t="s">
        <v>38</v>
      </c>
      <c r="E37" s="192">
        <v>25</v>
      </c>
      <c r="F37" s="191" t="s">
        <v>81</v>
      </c>
      <c r="G37" s="194">
        <v>6.3</v>
      </c>
      <c r="H37" s="191" t="s">
        <v>57</v>
      </c>
      <c r="I37" s="194">
        <v>25</v>
      </c>
      <c r="J37" s="196">
        <v>25000</v>
      </c>
      <c r="K37" s="196">
        <v>7707.84</v>
      </c>
      <c r="L37" s="196">
        <f t="shared" si="1"/>
        <v>173140</v>
      </c>
      <c r="M37" s="196">
        <v>34709</v>
      </c>
      <c r="N37" s="196">
        <v>207849</v>
      </c>
    </row>
    <row r="38" spans="1:14" x14ac:dyDescent="0.15">
      <c r="A38" s="190" t="s">
        <v>53</v>
      </c>
      <c r="B38" s="191">
        <v>247</v>
      </c>
      <c r="C38" s="191" t="s">
        <v>79</v>
      </c>
      <c r="D38" s="191" t="s">
        <v>38</v>
      </c>
      <c r="E38" s="192">
        <v>27</v>
      </c>
      <c r="F38" s="191" t="s">
        <v>82</v>
      </c>
      <c r="G38" s="194">
        <v>7.3</v>
      </c>
      <c r="H38" s="191" t="s">
        <v>57</v>
      </c>
      <c r="I38" s="194">
        <v>25</v>
      </c>
      <c r="J38" s="196">
        <v>27000</v>
      </c>
      <c r="K38" s="196">
        <v>58551.12</v>
      </c>
      <c r="L38" s="196">
        <f t="shared" si="1"/>
        <v>1315222</v>
      </c>
      <c r="M38" s="196">
        <v>264413</v>
      </c>
      <c r="N38" s="196">
        <v>1579635</v>
      </c>
    </row>
    <row r="39" spans="1:14" x14ac:dyDescent="0.15">
      <c r="A39" s="190" t="s">
        <v>83</v>
      </c>
      <c r="B39" s="191">
        <v>262</v>
      </c>
      <c r="C39" s="191" t="s">
        <v>84</v>
      </c>
      <c r="D39" s="191" t="s">
        <v>38</v>
      </c>
      <c r="E39" s="192">
        <v>405</v>
      </c>
      <c r="F39" s="191" t="s">
        <v>85</v>
      </c>
      <c r="G39" s="194">
        <v>5.75</v>
      </c>
      <c r="H39" s="191" t="s">
        <v>40</v>
      </c>
      <c r="I39" s="194">
        <v>6</v>
      </c>
      <c r="J39" s="196">
        <v>405000</v>
      </c>
      <c r="K39" s="196">
        <v>0</v>
      </c>
      <c r="L39" s="196">
        <f>ROUND((K39*$C$8/1000),0)</f>
        <v>0</v>
      </c>
      <c r="M39" s="196"/>
      <c r="N39" s="196"/>
    </row>
    <row r="40" spans="1:14" x14ac:dyDescent="0.15">
      <c r="A40" s="190" t="s">
        <v>83</v>
      </c>
      <c r="B40" s="191">
        <v>262</v>
      </c>
      <c r="C40" s="191" t="s">
        <v>84</v>
      </c>
      <c r="D40" s="191" t="s">
        <v>38</v>
      </c>
      <c r="E40" s="192">
        <v>104</v>
      </c>
      <c r="F40" s="191" t="s">
        <v>86</v>
      </c>
      <c r="G40" s="194">
        <v>5.75</v>
      </c>
      <c r="H40" s="191" t="s">
        <v>40</v>
      </c>
      <c r="I40" s="194">
        <v>6</v>
      </c>
      <c r="J40" s="196">
        <v>104000</v>
      </c>
      <c r="K40" s="196">
        <v>0</v>
      </c>
      <c r="L40" s="196">
        <f t="shared" si="1"/>
        <v>0</v>
      </c>
      <c r="M40" s="196"/>
      <c r="N40" s="196"/>
    </row>
    <row r="41" spans="1:14" x14ac:dyDescent="0.15">
      <c r="A41" s="190" t="s">
        <v>83</v>
      </c>
      <c r="B41" s="191">
        <v>262</v>
      </c>
      <c r="C41" s="191" t="s">
        <v>84</v>
      </c>
      <c r="D41" s="191" t="s">
        <v>38</v>
      </c>
      <c r="E41" s="192">
        <v>465</v>
      </c>
      <c r="F41" s="191" t="s">
        <v>87</v>
      </c>
      <c r="G41" s="194">
        <v>6.5</v>
      </c>
      <c r="H41" s="191" t="s">
        <v>40</v>
      </c>
      <c r="I41" s="194">
        <v>20</v>
      </c>
      <c r="J41" s="196">
        <v>465000</v>
      </c>
      <c r="K41" s="196">
        <v>22665.9</v>
      </c>
      <c r="L41" s="196">
        <f t="shared" si="1"/>
        <v>509139</v>
      </c>
      <c r="M41" s="196">
        <v>5239</v>
      </c>
      <c r="N41" s="196">
        <v>514378</v>
      </c>
    </row>
    <row r="42" spans="1:14" x14ac:dyDescent="0.15">
      <c r="A42" s="190" t="s">
        <v>83</v>
      </c>
      <c r="B42" s="191">
        <v>262</v>
      </c>
      <c r="C42" s="191" t="s">
        <v>84</v>
      </c>
      <c r="D42" s="191" t="s">
        <v>38</v>
      </c>
      <c r="E42" s="192">
        <v>121</v>
      </c>
      <c r="F42" s="191" t="s">
        <v>88</v>
      </c>
      <c r="G42" s="194">
        <v>6.5</v>
      </c>
      <c r="H42" s="191" t="s">
        <v>40</v>
      </c>
      <c r="I42" s="194">
        <v>20</v>
      </c>
      <c r="J42" s="196">
        <v>121000</v>
      </c>
      <c r="K42" s="196">
        <v>4533.2</v>
      </c>
      <c r="L42" s="196">
        <f t="shared" si="1"/>
        <v>101828</v>
      </c>
      <c r="M42" s="196">
        <v>1048</v>
      </c>
      <c r="N42" s="196">
        <v>102876</v>
      </c>
    </row>
    <row r="43" spans="1:14" x14ac:dyDescent="0.15">
      <c r="A43" s="190" t="s">
        <v>737</v>
      </c>
      <c r="B43" s="191">
        <v>262</v>
      </c>
      <c r="C43" s="191" t="s">
        <v>84</v>
      </c>
      <c r="D43" s="191" t="s">
        <v>38</v>
      </c>
      <c r="E43" s="192">
        <v>35</v>
      </c>
      <c r="F43" s="191" t="s">
        <v>90</v>
      </c>
      <c r="G43" s="194">
        <v>6.5</v>
      </c>
      <c r="H43" s="191" t="s">
        <v>40</v>
      </c>
      <c r="I43" s="194">
        <v>20</v>
      </c>
      <c r="J43" s="196">
        <v>35000</v>
      </c>
      <c r="K43" s="196">
        <v>67801.399999999994</v>
      </c>
      <c r="L43" s="196">
        <f t="shared" si="1"/>
        <v>1523009</v>
      </c>
      <c r="M43" s="196">
        <v>15669</v>
      </c>
      <c r="N43" s="196">
        <v>1538678</v>
      </c>
    </row>
    <row r="44" spans="1:14" x14ac:dyDescent="0.15">
      <c r="A44" s="190"/>
      <c r="B44" s="191"/>
      <c r="C44" s="191"/>
      <c r="D44" s="191"/>
      <c r="E44" s="192"/>
      <c r="F44" s="191"/>
      <c r="G44" s="194"/>
      <c r="H44" s="191"/>
      <c r="I44" s="194"/>
      <c r="J44" s="196"/>
      <c r="K44" s="196"/>
      <c r="L44" s="196"/>
      <c r="M44" s="196"/>
      <c r="N44" s="196"/>
    </row>
    <row r="45" spans="1:14" x14ac:dyDescent="0.15">
      <c r="A45" s="190" t="s">
        <v>62</v>
      </c>
      <c r="B45" s="191">
        <v>270</v>
      </c>
      <c r="C45" s="191" t="s">
        <v>91</v>
      </c>
      <c r="D45" s="191" t="s">
        <v>38</v>
      </c>
      <c r="E45" s="192">
        <v>450</v>
      </c>
      <c r="F45" s="191" t="s">
        <v>46</v>
      </c>
      <c r="G45" s="194">
        <v>7</v>
      </c>
      <c r="H45" s="191" t="s">
        <v>65</v>
      </c>
      <c r="I45" s="194">
        <v>21</v>
      </c>
      <c r="J45" s="196">
        <v>450000</v>
      </c>
      <c r="K45" s="196">
        <v>209386</v>
      </c>
      <c r="L45" s="196">
        <f t="shared" ref="L45:L51" si="2">ROUND((K45*$C$8/1000),0)</f>
        <v>4703394</v>
      </c>
      <c r="M45" s="196">
        <v>53945</v>
      </c>
      <c r="N45" s="196">
        <v>4757339</v>
      </c>
    </row>
    <row r="46" spans="1:14" x14ac:dyDescent="0.15">
      <c r="A46" s="190" t="s">
        <v>66</v>
      </c>
      <c r="B46" s="191">
        <v>270</v>
      </c>
      <c r="C46" s="191" t="s">
        <v>91</v>
      </c>
      <c r="D46" s="191" t="s">
        <v>38</v>
      </c>
      <c r="E46" s="192">
        <v>80</v>
      </c>
      <c r="F46" s="191" t="s">
        <v>48</v>
      </c>
      <c r="G46" s="194">
        <v>7</v>
      </c>
      <c r="H46" s="191" t="s">
        <v>65</v>
      </c>
      <c r="I46" s="194">
        <v>21</v>
      </c>
      <c r="J46" s="196">
        <v>80000</v>
      </c>
      <c r="K46" s="196">
        <v>162787</v>
      </c>
      <c r="L46" s="196">
        <f t="shared" si="2"/>
        <v>3656650</v>
      </c>
      <c r="M46" s="196">
        <v>41940</v>
      </c>
      <c r="N46" s="196">
        <v>3698590</v>
      </c>
    </row>
    <row r="47" spans="1:14" x14ac:dyDescent="0.15">
      <c r="A47" s="190" t="s">
        <v>92</v>
      </c>
      <c r="B47" s="191">
        <v>271</v>
      </c>
      <c r="C47" s="191" t="s">
        <v>93</v>
      </c>
      <c r="D47" s="191" t="s">
        <v>38</v>
      </c>
      <c r="E47" s="192">
        <v>185</v>
      </c>
      <c r="F47" s="191" t="s">
        <v>94</v>
      </c>
      <c r="G47" s="194">
        <v>5.5</v>
      </c>
      <c r="H47" s="191" t="s">
        <v>57</v>
      </c>
      <c r="I47" s="194">
        <v>5</v>
      </c>
      <c r="J47" s="196">
        <v>185000</v>
      </c>
      <c r="K47" s="196">
        <v>0</v>
      </c>
      <c r="L47" s="196">
        <f t="shared" si="2"/>
        <v>0</v>
      </c>
      <c r="M47" s="196"/>
      <c r="N47" s="196"/>
    </row>
    <row r="48" spans="1:14" x14ac:dyDescent="0.15">
      <c r="A48" s="190" t="s">
        <v>92</v>
      </c>
      <c r="B48" s="191">
        <v>271</v>
      </c>
      <c r="C48" s="191" t="s">
        <v>93</v>
      </c>
      <c r="D48" s="191" t="s">
        <v>38</v>
      </c>
      <c r="E48" s="192">
        <v>47</v>
      </c>
      <c r="F48" s="191" t="s">
        <v>56</v>
      </c>
      <c r="G48" s="194">
        <v>5.5</v>
      </c>
      <c r="H48" s="191" t="s">
        <v>57</v>
      </c>
      <c r="I48" s="194">
        <v>5</v>
      </c>
      <c r="J48" s="196">
        <v>47000</v>
      </c>
      <c r="K48" s="196">
        <v>0</v>
      </c>
      <c r="L48" s="196">
        <f t="shared" si="2"/>
        <v>0</v>
      </c>
      <c r="M48" s="196"/>
      <c r="N48" s="196"/>
    </row>
    <row r="49" spans="1:14" x14ac:dyDescent="0.15">
      <c r="A49" s="190" t="s">
        <v>92</v>
      </c>
      <c r="B49" s="191">
        <v>271</v>
      </c>
      <c r="C49" s="191" t="s">
        <v>93</v>
      </c>
      <c r="D49" s="191" t="s">
        <v>38</v>
      </c>
      <c r="E49" s="192">
        <v>795</v>
      </c>
      <c r="F49" s="191" t="s">
        <v>95</v>
      </c>
      <c r="G49" s="194">
        <v>6.5</v>
      </c>
      <c r="H49" s="191" t="s">
        <v>57</v>
      </c>
      <c r="I49" s="194">
        <v>22.25</v>
      </c>
      <c r="J49" s="196">
        <v>795000</v>
      </c>
      <c r="K49" s="196">
        <v>279575.78999999998</v>
      </c>
      <c r="L49" s="196">
        <f t="shared" si="2"/>
        <v>6280052</v>
      </c>
      <c r="M49" s="196">
        <v>9896</v>
      </c>
      <c r="N49" s="196">
        <v>6289948</v>
      </c>
    </row>
    <row r="50" spans="1:14" x14ac:dyDescent="0.15">
      <c r="A50" s="190" t="s">
        <v>92</v>
      </c>
      <c r="B50" s="191">
        <v>271</v>
      </c>
      <c r="C50" s="191" t="s">
        <v>93</v>
      </c>
      <c r="D50" s="191" t="s">
        <v>38</v>
      </c>
      <c r="E50" s="192">
        <v>203</v>
      </c>
      <c r="F50" s="191" t="s">
        <v>96</v>
      </c>
      <c r="G50" s="194">
        <v>6.5</v>
      </c>
      <c r="H50" s="191" t="s">
        <v>57</v>
      </c>
      <c r="I50" s="194">
        <v>22.25</v>
      </c>
      <c r="J50" s="196">
        <v>203000</v>
      </c>
      <c r="K50" s="196">
        <v>70697.31</v>
      </c>
      <c r="L50" s="196">
        <f t="shared" si="2"/>
        <v>1588059</v>
      </c>
      <c r="M50" s="196">
        <v>2502</v>
      </c>
      <c r="N50" s="196">
        <v>1590561</v>
      </c>
    </row>
    <row r="51" spans="1:14" x14ac:dyDescent="0.15">
      <c r="A51" s="190" t="s">
        <v>97</v>
      </c>
      <c r="B51" s="191">
        <v>271</v>
      </c>
      <c r="C51" s="191" t="s">
        <v>93</v>
      </c>
      <c r="D51" s="191" t="s">
        <v>38</v>
      </c>
      <c r="E51" s="192">
        <v>90</v>
      </c>
      <c r="F51" s="191" t="s">
        <v>75</v>
      </c>
      <c r="G51" s="194">
        <v>6.5</v>
      </c>
      <c r="H51" s="191" t="s">
        <v>57</v>
      </c>
      <c r="I51" s="194">
        <v>22.25</v>
      </c>
      <c r="J51" s="196">
        <v>90000</v>
      </c>
      <c r="K51" s="196">
        <v>174346.56</v>
      </c>
      <c r="L51" s="196">
        <f t="shared" si="2"/>
        <v>3916310</v>
      </c>
      <c r="M51" s="196">
        <v>6171</v>
      </c>
      <c r="N51" s="196">
        <v>3922481</v>
      </c>
    </row>
    <row r="52" spans="1:14" x14ac:dyDescent="0.15">
      <c r="A52" s="190"/>
      <c r="B52" s="191"/>
      <c r="C52" s="191"/>
      <c r="D52" s="191"/>
      <c r="E52" s="192"/>
      <c r="F52" s="191"/>
      <c r="G52" s="194"/>
      <c r="H52" s="191"/>
      <c r="I52" s="194"/>
      <c r="J52" s="196"/>
      <c r="K52" s="196"/>
      <c r="L52" s="196"/>
      <c r="M52" s="196"/>
      <c r="N52" s="196"/>
    </row>
    <row r="53" spans="1:14" x14ac:dyDescent="0.15">
      <c r="A53" s="190" t="s">
        <v>92</v>
      </c>
      <c r="B53" s="191">
        <v>282</v>
      </c>
      <c r="C53" s="191" t="s">
        <v>98</v>
      </c>
      <c r="D53" s="191" t="s">
        <v>38</v>
      </c>
      <c r="E53" s="192">
        <v>280</v>
      </c>
      <c r="F53" s="191" t="s">
        <v>99</v>
      </c>
      <c r="G53" s="194">
        <v>5</v>
      </c>
      <c r="H53" s="191" t="s">
        <v>57</v>
      </c>
      <c r="I53" s="194">
        <v>5</v>
      </c>
      <c r="J53" s="196">
        <v>280000</v>
      </c>
      <c r="K53" s="196">
        <v>0</v>
      </c>
      <c r="L53" s="196">
        <f t="shared" ref="L53:L59" si="3">ROUND((K53*$C$8/1000),0)</f>
        <v>0</v>
      </c>
      <c r="M53" s="196"/>
      <c r="N53" s="196"/>
    </row>
    <row r="54" spans="1:14" x14ac:dyDescent="0.15">
      <c r="A54" s="190" t="s">
        <v>92</v>
      </c>
      <c r="B54" s="191">
        <v>282</v>
      </c>
      <c r="C54" s="191" t="s">
        <v>98</v>
      </c>
      <c r="D54" s="191" t="s">
        <v>38</v>
      </c>
      <c r="E54" s="192">
        <v>73</v>
      </c>
      <c r="F54" s="191" t="s">
        <v>58</v>
      </c>
      <c r="G54" s="194">
        <v>5</v>
      </c>
      <c r="H54" s="191" t="s">
        <v>57</v>
      </c>
      <c r="I54" s="194">
        <v>5</v>
      </c>
      <c r="J54" s="196">
        <v>73000</v>
      </c>
      <c r="K54" s="196">
        <v>0</v>
      </c>
      <c r="L54" s="196">
        <v>0</v>
      </c>
      <c r="M54" s="196"/>
      <c r="N54" s="196"/>
    </row>
    <row r="55" spans="1:14" x14ac:dyDescent="0.15">
      <c r="A55" s="190" t="s">
        <v>92</v>
      </c>
      <c r="B55" s="191">
        <v>282</v>
      </c>
      <c r="C55" s="191" t="s">
        <v>98</v>
      </c>
      <c r="D55" s="191" t="s">
        <v>38</v>
      </c>
      <c r="E55" s="192">
        <v>1090</v>
      </c>
      <c r="F55" s="191" t="s">
        <v>100</v>
      </c>
      <c r="G55" s="194">
        <v>6</v>
      </c>
      <c r="H55" s="191" t="s">
        <v>57</v>
      </c>
      <c r="I55" s="194">
        <v>25</v>
      </c>
      <c r="J55" s="196">
        <v>1090000</v>
      </c>
      <c r="K55" s="196">
        <v>402410.46</v>
      </c>
      <c r="L55" s="196">
        <f t="shared" si="3"/>
        <v>9039262</v>
      </c>
      <c r="M55" s="196">
        <v>101518</v>
      </c>
      <c r="N55" s="196">
        <v>9140780</v>
      </c>
    </row>
    <row r="56" spans="1:14" x14ac:dyDescent="0.15">
      <c r="A56" s="190" t="s">
        <v>92</v>
      </c>
      <c r="B56" s="191">
        <v>282</v>
      </c>
      <c r="C56" s="191" t="s">
        <v>98</v>
      </c>
      <c r="D56" s="191" t="s">
        <v>38</v>
      </c>
      <c r="E56" s="192">
        <v>274</v>
      </c>
      <c r="F56" s="191" t="s">
        <v>101</v>
      </c>
      <c r="G56" s="194">
        <v>6</v>
      </c>
      <c r="H56" s="191" t="s">
        <v>57</v>
      </c>
      <c r="I56" s="194">
        <v>25</v>
      </c>
      <c r="J56" s="196">
        <v>274000</v>
      </c>
      <c r="K56" s="196">
        <v>99797.8</v>
      </c>
      <c r="L56" s="196">
        <f t="shared" si="3"/>
        <v>2241737</v>
      </c>
      <c r="M56" s="196">
        <v>25177</v>
      </c>
      <c r="N56" s="196">
        <v>2266914</v>
      </c>
    </row>
    <row r="57" spans="1:14" x14ac:dyDescent="0.15">
      <c r="A57" s="190" t="s">
        <v>102</v>
      </c>
      <c r="B57" s="191">
        <v>282</v>
      </c>
      <c r="C57" s="191" t="s">
        <v>98</v>
      </c>
      <c r="D57" s="191" t="s">
        <v>38</v>
      </c>
      <c r="E57" s="192">
        <v>197</v>
      </c>
      <c r="F57" s="191" t="s">
        <v>76</v>
      </c>
      <c r="G57" s="194">
        <v>6</v>
      </c>
      <c r="H57" s="191" t="s">
        <v>57</v>
      </c>
      <c r="I57" s="194">
        <v>25</v>
      </c>
      <c r="J57" s="196">
        <v>197000</v>
      </c>
      <c r="K57" s="196">
        <v>352797</v>
      </c>
      <c r="L57" s="196">
        <f t="shared" si="3"/>
        <v>7924805</v>
      </c>
      <c r="M57" s="196">
        <v>89002</v>
      </c>
      <c r="N57" s="196">
        <v>8013807</v>
      </c>
    </row>
    <row r="58" spans="1:14" x14ac:dyDescent="0.15">
      <c r="A58" s="190" t="s">
        <v>103</v>
      </c>
      <c r="B58" s="191">
        <v>283</v>
      </c>
      <c r="C58" s="191" t="s">
        <v>104</v>
      </c>
      <c r="D58" s="191" t="s">
        <v>38</v>
      </c>
      <c r="E58" s="192">
        <v>438</v>
      </c>
      <c r="F58" s="193" t="s">
        <v>105</v>
      </c>
      <c r="G58" s="194">
        <v>6</v>
      </c>
      <c r="H58" s="191" t="s">
        <v>65</v>
      </c>
      <c r="I58" s="194">
        <v>22</v>
      </c>
      <c r="J58" s="196">
        <v>438000</v>
      </c>
      <c r="K58" s="196">
        <v>297406.82</v>
      </c>
      <c r="L58" s="196">
        <f t="shared" si="3"/>
        <v>6680587</v>
      </c>
      <c r="M58" s="196">
        <v>97130</v>
      </c>
      <c r="N58" s="196">
        <v>6777717</v>
      </c>
    </row>
    <row r="59" spans="1:14" x14ac:dyDescent="0.15">
      <c r="A59" s="190" t="s">
        <v>106</v>
      </c>
      <c r="B59" s="191">
        <v>283</v>
      </c>
      <c r="C59" s="191" t="s">
        <v>104</v>
      </c>
      <c r="D59" s="191" t="s">
        <v>38</v>
      </c>
      <c r="E59" s="192">
        <v>122.8</v>
      </c>
      <c r="F59" s="191" t="s">
        <v>107</v>
      </c>
      <c r="G59" s="194">
        <v>6</v>
      </c>
      <c r="H59" s="191" t="s">
        <v>65</v>
      </c>
      <c r="I59" s="194">
        <v>22.5</v>
      </c>
      <c r="J59" s="196">
        <v>122800</v>
      </c>
      <c r="K59" s="196">
        <v>223113.48</v>
      </c>
      <c r="L59" s="196">
        <f t="shared" si="3"/>
        <v>5011751</v>
      </c>
      <c r="M59" s="196"/>
      <c r="N59" s="196">
        <v>5011751</v>
      </c>
    </row>
    <row r="60" spans="1:14" x14ac:dyDescent="0.15">
      <c r="A60" s="190"/>
      <c r="B60" s="191"/>
      <c r="C60" s="191"/>
      <c r="D60" s="191"/>
      <c r="E60" s="192"/>
      <c r="F60" s="191"/>
      <c r="G60" s="194"/>
      <c r="H60" s="191"/>
      <c r="I60" s="194"/>
      <c r="J60" s="196"/>
      <c r="K60" s="196"/>
      <c r="L60" s="196"/>
      <c r="M60" s="196"/>
      <c r="N60" s="196"/>
    </row>
    <row r="61" spans="1:14" x14ac:dyDescent="0.15">
      <c r="A61" s="190" t="s">
        <v>49</v>
      </c>
      <c r="B61" s="191">
        <v>294</v>
      </c>
      <c r="C61" s="197" t="s">
        <v>108</v>
      </c>
      <c r="D61" s="191" t="s">
        <v>38</v>
      </c>
      <c r="E61" s="192">
        <v>400</v>
      </c>
      <c r="F61" s="191" t="s">
        <v>109</v>
      </c>
      <c r="G61" s="194">
        <v>6.25</v>
      </c>
      <c r="H61" s="191" t="s">
        <v>57</v>
      </c>
      <c r="I61" s="194">
        <v>20.83</v>
      </c>
      <c r="J61" s="196">
        <v>400000</v>
      </c>
      <c r="K61" s="196">
        <v>141088.79999999999</v>
      </c>
      <c r="L61" s="196">
        <f t="shared" ref="L61:L66" si="4">ROUND((K61*$C$8/1000),0)</f>
        <v>3169248</v>
      </c>
      <c r="M61" s="196">
        <v>620004</v>
      </c>
      <c r="N61" s="196">
        <v>3789252</v>
      </c>
    </row>
    <row r="62" spans="1:14" x14ac:dyDescent="0.15">
      <c r="A62" s="190" t="s">
        <v>49</v>
      </c>
      <c r="B62" s="191">
        <v>294</v>
      </c>
      <c r="C62" s="197" t="s">
        <v>108</v>
      </c>
      <c r="D62" s="191" t="s">
        <v>38</v>
      </c>
      <c r="E62" s="192">
        <v>69</v>
      </c>
      <c r="F62" s="191" t="s">
        <v>110</v>
      </c>
      <c r="G62" s="194">
        <v>6.25</v>
      </c>
      <c r="H62" s="191" t="s">
        <v>57</v>
      </c>
      <c r="I62" s="194">
        <v>20.83</v>
      </c>
      <c r="J62" s="196">
        <v>69000</v>
      </c>
      <c r="K62" s="196">
        <v>24898.02</v>
      </c>
      <c r="L62" s="196">
        <f t="shared" si="4"/>
        <v>559279</v>
      </c>
      <c r="M62" s="196">
        <v>109412</v>
      </c>
      <c r="N62" s="196">
        <v>668691</v>
      </c>
    </row>
    <row r="63" spans="1:14" x14ac:dyDescent="0.15">
      <c r="A63" s="190" t="s">
        <v>53</v>
      </c>
      <c r="B63" s="191">
        <v>294</v>
      </c>
      <c r="C63" s="197" t="s">
        <v>108</v>
      </c>
      <c r="D63" s="191" t="s">
        <v>38</v>
      </c>
      <c r="E63" s="192">
        <v>31.8</v>
      </c>
      <c r="F63" s="191" t="s">
        <v>111</v>
      </c>
      <c r="G63" s="194">
        <v>6.75</v>
      </c>
      <c r="H63" s="191" t="s">
        <v>57</v>
      </c>
      <c r="I63" s="194">
        <v>20.83</v>
      </c>
      <c r="J63" s="196">
        <v>31800</v>
      </c>
      <c r="K63" s="196">
        <v>60898.78</v>
      </c>
      <c r="L63" s="196">
        <f t="shared" si="4"/>
        <v>1367957</v>
      </c>
      <c r="M63" s="196">
        <v>295225</v>
      </c>
      <c r="N63" s="196">
        <v>1663182</v>
      </c>
    </row>
    <row r="64" spans="1:14" x14ac:dyDescent="0.15">
      <c r="A64" s="190" t="s">
        <v>112</v>
      </c>
      <c r="B64" s="191">
        <v>300</v>
      </c>
      <c r="C64" s="191" t="s">
        <v>113</v>
      </c>
      <c r="D64" s="191" t="s">
        <v>38</v>
      </c>
      <c r="E64" s="192">
        <v>275</v>
      </c>
      <c r="F64" s="191" t="s">
        <v>114</v>
      </c>
      <c r="G64" s="194">
        <v>6.2</v>
      </c>
      <c r="H64" s="191" t="s">
        <v>65</v>
      </c>
      <c r="I64" s="194">
        <v>22.75</v>
      </c>
      <c r="J64" s="196">
        <v>275000</v>
      </c>
      <c r="K64" s="196">
        <v>161056</v>
      </c>
      <c r="L64" s="196">
        <f t="shared" si="4"/>
        <v>3617767</v>
      </c>
      <c r="M64" s="196">
        <v>41958</v>
      </c>
      <c r="N64" s="196">
        <v>3659725</v>
      </c>
    </row>
    <row r="65" spans="1:14" x14ac:dyDescent="0.15">
      <c r="A65" s="190" t="s">
        <v>112</v>
      </c>
      <c r="B65" s="191">
        <v>300</v>
      </c>
      <c r="C65" s="197" t="s">
        <v>113</v>
      </c>
      <c r="D65" s="191" t="s">
        <v>38</v>
      </c>
      <c r="E65" s="192">
        <v>74</v>
      </c>
      <c r="F65" s="191" t="s">
        <v>115</v>
      </c>
      <c r="G65" s="194">
        <v>6.2</v>
      </c>
      <c r="H65" s="191" t="s">
        <v>65</v>
      </c>
      <c r="I65" s="194">
        <v>22.75</v>
      </c>
      <c r="J65" s="196">
        <v>74000</v>
      </c>
      <c r="K65" s="196">
        <v>36685</v>
      </c>
      <c r="L65" s="196">
        <f t="shared" si="4"/>
        <v>824047</v>
      </c>
      <c r="M65" s="196">
        <v>9557</v>
      </c>
      <c r="N65" s="196">
        <v>833604</v>
      </c>
    </row>
    <row r="66" spans="1:14" x14ac:dyDescent="0.15">
      <c r="A66" s="190" t="s">
        <v>116</v>
      </c>
      <c r="B66" s="191">
        <v>300</v>
      </c>
      <c r="C66" s="197" t="s">
        <v>113</v>
      </c>
      <c r="D66" s="191" t="s">
        <v>38</v>
      </c>
      <c r="E66" s="192">
        <v>70</v>
      </c>
      <c r="F66" s="191" t="s">
        <v>117</v>
      </c>
      <c r="G66" s="194">
        <v>6.2</v>
      </c>
      <c r="H66" s="191" t="s">
        <v>65</v>
      </c>
      <c r="I66" s="194">
        <v>22.75</v>
      </c>
      <c r="J66" s="196">
        <v>70000</v>
      </c>
      <c r="K66" s="196">
        <v>70000</v>
      </c>
      <c r="L66" s="196">
        <f t="shared" si="4"/>
        <v>1572395</v>
      </c>
      <c r="M66" s="196">
        <v>1244378</v>
      </c>
      <c r="N66" s="198">
        <v>2816773</v>
      </c>
    </row>
    <row r="67" spans="1:14" x14ac:dyDescent="0.15">
      <c r="A67" s="190"/>
      <c r="B67" s="199"/>
      <c r="C67" s="199"/>
      <c r="D67" s="191"/>
      <c r="E67" s="192"/>
      <c r="F67" s="191"/>
      <c r="G67" s="194"/>
      <c r="H67" s="191"/>
      <c r="I67" s="194"/>
      <c r="J67" s="196"/>
      <c r="K67" s="196"/>
      <c r="L67" s="196"/>
      <c r="M67" s="196"/>
      <c r="N67" s="196"/>
    </row>
    <row r="68" spans="1:14" x14ac:dyDescent="0.15">
      <c r="A68" s="190" t="s">
        <v>62</v>
      </c>
      <c r="B68" s="199">
        <v>319</v>
      </c>
      <c r="C68" s="199" t="s">
        <v>118</v>
      </c>
      <c r="D68" s="191" t="s">
        <v>38</v>
      </c>
      <c r="E68" s="192">
        <v>950</v>
      </c>
      <c r="F68" s="191" t="s">
        <v>71</v>
      </c>
      <c r="G68" s="194">
        <v>6</v>
      </c>
      <c r="H68" s="191" t="s">
        <v>65</v>
      </c>
      <c r="I68" s="194">
        <v>22</v>
      </c>
      <c r="J68" s="196">
        <v>950000</v>
      </c>
      <c r="K68" s="196">
        <v>541424</v>
      </c>
      <c r="L68" s="196">
        <f t="shared" ref="L68:L76" si="5">ROUND((K68*$C$8/1000),0)</f>
        <v>12161894</v>
      </c>
      <c r="M68" s="196">
        <v>118974</v>
      </c>
      <c r="N68" s="196">
        <v>12280868</v>
      </c>
    </row>
    <row r="69" spans="1:14" x14ac:dyDescent="0.15">
      <c r="A69" s="190" t="s">
        <v>66</v>
      </c>
      <c r="B69" s="199">
        <v>319</v>
      </c>
      <c r="C69" s="199" t="s">
        <v>118</v>
      </c>
      <c r="D69" s="191" t="s">
        <v>38</v>
      </c>
      <c r="E69" s="192">
        <v>58</v>
      </c>
      <c r="F69" s="191" t="s">
        <v>73</v>
      </c>
      <c r="G69" s="194">
        <v>6</v>
      </c>
      <c r="H69" s="191" t="s">
        <v>65</v>
      </c>
      <c r="I69" s="194">
        <v>22</v>
      </c>
      <c r="J69" s="196">
        <v>58000</v>
      </c>
      <c r="K69" s="196">
        <v>97990</v>
      </c>
      <c r="L69" s="196">
        <f t="shared" si="5"/>
        <v>2201129</v>
      </c>
      <c r="M69" s="196">
        <v>21533</v>
      </c>
      <c r="N69" s="196">
        <v>2222662</v>
      </c>
    </row>
    <row r="70" spans="1:14" x14ac:dyDescent="0.15">
      <c r="A70" s="190" t="s">
        <v>66</v>
      </c>
      <c r="B70" s="199">
        <v>319</v>
      </c>
      <c r="C70" s="199" t="s">
        <v>118</v>
      </c>
      <c r="D70" s="191" t="s">
        <v>38</v>
      </c>
      <c r="E70" s="192">
        <v>100</v>
      </c>
      <c r="F70" s="191" t="s">
        <v>119</v>
      </c>
      <c r="G70" s="194">
        <v>6</v>
      </c>
      <c r="H70" s="191" t="s">
        <v>65</v>
      </c>
      <c r="I70" s="194">
        <v>22</v>
      </c>
      <c r="J70" s="196">
        <v>100000</v>
      </c>
      <c r="K70" s="196">
        <v>168948</v>
      </c>
      <c r="L70" s="196">
        <f t="shared" si="5"/>
        <v>3795043</v>
      </c>
      <c r="M70" s="196">
        <v>37125</v>
      </c>
      <c r="N70" s="196">
        <v>3832168</v>
      </c>
    </row>
    <row r="71" spans="1:14" x14ac:dyDescent="0.15">
      <c r="A71" s="190" t="s">
        <v>92</v>
      </c>
      <c r="B71" s="199">
        <v>322</v>
      </c>
      <c r="C71" s="199" t="s">
        <v>120</v>
      </c>
      <c r="D71" s="191" t="s">
        <v>38</v>
      </c>
      <c r="E71" s="192">
        <v>440</v>
      </c>
      <c r="F71" s="191" t="s">
        <v>121</v>
      </c>
      <c r="G71" s="194">
        <v>4</v>
      </c>
      <c r="H71" s="191" t="s">
        <v>57</v>
      </c>
      <c r="I71" s="194">
        <v>5</v>
      </c>
      <c r="J71" s="196">
        <v>440000</v>
      </c>
      <c r="K71" s="196">
        <v>0</v>
      </c>
      <c r="L71" s="196">
        <f t="shared" si="5"/>
        <v>0</v>
      </c>
      <c r="M71" s="196"/>
      <c r="N71" s="196"/>
    </row>
    <row r="72" spans="1:14" x14ac:dyDescent="0.15">
      <c r="A72" s="190" t="s">
        <v>92</v>
      </c>
      <c r="B72" s="199">
        <v>322</v>
      </c>
      <c r="C72" s="199" t="s">
        <v>120</v>
      </c>
      <c r="D72" s="191" t="s">
        <v>38</v>
      </c>
      <c r="E72" s="192">
        <v>114</v>
      </c>
      <c r="F72" s="191" t="s">
        <v>122</v>
      </c>
      <c r="G72" s="194">
        <v>4</v>
      </c>
      <c r="H72" s="191" t="s">
        <v>57</v>
      </c>
      <c r="I72" s="194">
        <v>5</v>
      </c>
      <c r="J72" s="196">
        <v>114000</v>
      </c>
      <c r="K72" s="196">
        <v>0</v>
      </c>
      <c r="L72" s="196">
        <f t="shared" si="5"/>
        <v>0</v>
      </c>
      <c r="M72" s="196"/>
      <c r="N72" s="196"/>
    </row>
    <row r="73" spans="1:14" x14ac:dyDescent="0.15">
      <c r="A73" s="190" t="s">
        <v>92</v>
      </c>
      <c r="B73" s="199">
        <v>322</v>
      </c>
      <c r="C73" s="199" t="s">
        <v>120</v>
      </c>
      <c r="D73" s="191" t="s">
        <v>38</v>
      </c>
      <c r="E73" s="192">
        <v>1500</v>
      </c>
      <c r="F73" s="191" t="s">
        <v>123</v>
      </c>
      <c r="G73" s="194">
        <v>5.8</v>
      </c>
      <c r="H73" s="191" t="s">
        <v>57</v>
      </c>
      <c r="I73" s="194">
        <v>19.25</v>
      </c>
      <c r="J73" s="196">
        <v>1500000</v>
      </c>
      <c r="K73" s="196">
        <v>640525.35</v>
      </c>
      <c r="L73" s="196">
        <f t="shared" si="5"/>
        <v>14387986</v>
      </c>
      <c r="M73" s="196">
        <v>88150</v>
      </c>
      <c r="N73" s="196">
        <v>14476136</v>
      </c>
    </row>
    <row r="74" spans="1:14" x14ac:dyDescent="0.15">
      <c r="A74" s="190" t="s">
        <v>92</v>
      </c>
      <c r="B74" s="199">
        <v>322</v>
      </c>
      <c r="C74" s="199" t="s">
        <v>120</v>
      </c>
      <c r="D74" s="191" t="s">
        <v>38</v>
      </c>
      <c r="E74" s="192">
        <v>374</v>
      </c>
      <c r="F74" s="191" t="s">
        <v>124</v>
      </c>
      <c r="G74" s="194">
        <v>5.8</v>
      </c>
      <c r="H74" s="191" t="s">
        <v>57</v>
      </c>
      <c r="I74" s="194">
        <v>19.25</v>
      </c>
      <c r="J74" s="196">
        <v>374000</v>
      </c>
      <c r="K74" s="196">
        <v>160310.26</v>
      </c>
      <c r="L74" s="196">
        <f t="shared" si="5"/>
        <v>3601016</v>
      </c>
      <c r="M74" s="196">
        <v>22062</v>
      </c>
      <c r="N74" s="196">
        <v>3623078</v>
      </c>
    </row>
    <row r="75" spans="1:14" x14ac:dyDescent="0.15">
      <c r="A75" s="190" t="s">
        <v>125</v>
      </c>
      <c r="B75" s="199">
        <v>322</v>
      </c>
      <c r="C75" s="199" t="s">
        <v>120</v>
      </c>
      <c r="D75" s="191" t="s">
        <v>38</v>
      </c>
      <c r="E75" s="192">
        <v>314</v>
      </c>
      <c r="F75" s="191" t="s">
        <v>126</v>
      </c>
      <c r="G75" s="194">
        <v>5.8</v>
      </c>
      <c r="H75" s="191" t="s">
        <v>57</v>
      </c>
      <c r="I75" s="194">
        <v>19</v>
      </c>
      <c r="J75" s="196">
        <v>314000</v>
      </c>
      <c r="K75" s="196">
        <v>418149.01</v>
      </c>
      <c r="L75" s="196">
        <f t="shared" si="5"/>
        <v>9392793</v>
      </c>
      <c r="M75" s="196">
        <v>57544</v>
      </c>
      <c r="N75" s="196">
        <v>9450337</v>
      </c>
    </row>
    <row r="76" spans="1:14" x14ac:dyDescent="0.15">
      <c r="A76" s="190" t="s">
        <v>127</v>
      </c>
      <c r="B76" s="199">
        <v>322</v>
      </c>
      <c r="C76" s="199" t="s">
        <v>120</v>
      </c>
      <c r="D76" s="191" t="s">
        <v>38</v>
      </c>
      <c r="E76" s="192">
        <v>28</v>
      </c>
      <c r="F76" s="191" t="s">
        <v>128</v>
      </c>
      <c r="G76" s="194">
        <v>5.8</v>
      </c>
      <c r="H76" s="191" t="s">
        <v>57</v>
      </c>
      <c r="I76" s="194">
        <v>19</v>
      </c>
      <c r="J76" s="196">
        <v>28000</v>
      </c>
      <c r="K76" s="196">
        <v>46508.14</v>
      </c>
      <c r="L76" s="196">
        <f t="shared" si="5"/>
        <v>1044703</v>
      </c>
      <c r="M76" s="196">
        <v>6400</v>
      </c>
      <c r="N76" s="196">
        <v>1051103</v>
      </c>
    </row>
    <row r="77" spans="1:14" x14ac:dyDescent="0.15">
      <c r="A77" s="190"/>
      <c r="B77" s="199"/>
      <c r="C77" s="199"/>
      <c r="D77" s="191"/>
      <c r="E77" s="192"/>
      <c r="F77" s="191"/>
      <c r="G77" s="194"/>
      <c r="H77" s="191"/>
      <c r="I77" s="194"/>
      <c r="J77" s="196"/>
      <c r="K77" s="196"/>
      <c r="L77" s="196"/>
      <c r="M77" s="196"/>
      <c r="N77" s="196"/>
    </row>
    <row r="78" spans="1:14" x14ac:dyDescent="0.15">
      <c r="A78" s="190" t="s">
        <v>738</v>
      </c>
      <c r="B78" s="199">
        <v>337</v>
      </c>
      <c r="C78" s="199" t="s">
        <v>130</v>
      </c>
      <c r="D78" s="191" t="s">
        <v>38</v>
      </c>
      <c r="E78" s="192">
        <v>400</v>
      </c>
      <c r="F78" s="191" t="s">
        <v>39</v>
      </c>
      <c r="G78" s="194">
        <v>6.3</v>
      </c>
      <c r="H78" s="191" t="s">
        <v>65</v>
      </c>
      <c r="I78" s="194">
        <v>19.5</v>
      </c>
      <c r="J78" s="196">
        <v>400000</v>
      </c>
      <c r="K78" s="196">
        <v>192322</v>
      </c>
      <c r="L78" s="196">
        <f t="shared" ref="L78:L84" si="6">ROUND((K78*$C$8/1000),0)</f>
        <v>4320089</v>
      </c>
      <c r="M78" s="196">
        <v>3665</v>
      </c>
      <c r="N78" s="196">
        <v>4323754</v>
      </c>
    </row>
    <row r="79" spans="1:14" x14ac:dyDescent="0.15">
      <c r="A79" s="190" t="s">
        <v>738</v>
      </c>
      <c r="B79" s="199">
        <v>337</v>
      </c>
      <c r="C79" s="199" t="s">
        <v>130</v>
      </c>
      <c r="D79" s="191" t="s">
        <v>38</v>
      </c>
      <c r="E79" s="192">
        <v>74</v>
      </c>
      <c r="F79" s="191" t="s">
        <v>41</v>
      </c>
      <c r="G79" s="194">
        <v>6.3</v>
      </c>
      <c r="H79" s="191" t="s">
        <v>65</v>
      </c>
      <c r="I79" s="194">
        <v>19.5</v>
      </c>
      <c r="J79" s="196">
        <v>74000</v>
      </c>
      <c r="K79" s="196">
        <v>35632</v>
      </c>
      <c r="L79" s="196">
        <f>ROUND((K79*$C$8/1000),0)</f>
        <v>800394</v>
      </c>
      <c r="M79" s="196">
        <v>676</v>
      </c>
      <c r="N79" s="196">
        <v>801070</v>
      </c>
    </row>
    <row r="80" spans="1:14" x14ac:dyDescent="0.15">
      <c r="A80" s="190" t="s">
        <v>739</v>
      </c>
      <c r="B80" s="199">
        <v>337</v>
      </c>
      <c r="C80" s="199" t="s">
        <v>130</v>
      </c>
      <c r="D80" s="191" t="s">
        <v>38</v>
      </c>
      <c r="E80" s="192">
        <v>38</v>
      </c>
      <c r="F80" s="191" t="s">
        <v>132</v>
      </c>
      <c r="G80" s="194">
        <v>7</v>
      </c>
      <c r="H80" s="191" t="s">
        <v>65</v>
      </c>
      <c r="I80" s="194">
        <v>19.75</v>
      </c>
      <c r="J80" s="196">
        <v>38000</v>
      </c>
      <c r="K80" s="196">
        <v>38000</v>
      </c>
      <c r="L80" s="196">
        <f t="shared" si="6"/>
        <v>853586</v>
      </c>
      <c r="M80" s="196">
        <v>690827</v>
      </c>
      <c r="N80" s="196">
        <v>1544413</v>
      </c>
    </row>
    <row r="81" spans="1:14" s="200" customFormat="1" x14ac:dyDescent="0.15">
      <c r="A81" s="190" t="s">
        <v>740</v>
      </c>
      <c r="B81" s="199">
        <v>337</v>
      </c>
      <c r="C81" s="199" t="s">
        <v>134</v>
      </c>
      <c r="D81" s="191" t="s">
        <v>38</v>
      </c>
      <c r="E81" s="192">
        <v>539</v>
      </c>
      <c r="F81" s="191" t="s">
        <v>135</v>
      </c>
      <c r="G81" s="194">
        <v>5</v>
      </c>
      <c r="H81" s="199" t="s">
        <v>57</v>
      </c>
      <c r="I81" s="194">
        <v>19.5</v>
      </c>
      <c r="J81" s="196">
        <v>539000</v>
      </c>
      <c r="K81" s="196">
        <v>290942</v>
      </c>
      <c r="L81" s="196">
        <f t="shared" si="6"/>
        <v>6535369</v>
      </c>
      <c r="M81" s="196">
        <v>31078</v>
      </c>
      <c r="N81" s="196">
        <v>6566447</v>
      </c>
    </row>
    <row r="82" spans="1:14" s="200" customFormat="1" x14ac:dyDescent="0.15">
      <c r="A82" s="190" t="s">
        <v>740</v>
      </c>
      <c r="B82" s="199">
        <v>337</v>
      </c>
      <c r="C82" s="199" t="s">
        <v>134</v>
      </c>
      <c r="D82" s="191" t="s">
        <v>38</v>
      </c>
      <c r="E82" s="192">
        <v>40</v>
      </c>
      <c r="F82" s="191" t="s">
        <v>136</v>
      </c>
      <c r="G82" s="194">
        <v>7.5</v>
      </c>
      <c r="H82" s="199" t="s">
        <v>57</v>
      </c>
      <c r="I82" s="194">
        <v>19.75</v>
      </c>
      <c r="J82" s="196">
        <v>40000</v>
      </c>
      <c r="K82" s="196">
        <v>40000</v>
      </c>
      <c r="L82" s="196">
        <f t="shared" si="6"/>
        <v>898512</v>
      </c>
      <c r="M82" s="196">
        <v>657958</v>
      </c>
      <c r="N82" s="196">
        <v>1556470</v>
      </c>
    </row>
    <row r="83" spans="1:14" x14ac:dyDescent="0.15">
      <c r="A83" s="190" t="s">
        <v>741</v>
      </c>
      <c r="B83" s="199">
        <v>337</v>
      </c>
      <c r="C83" s="199" t="s">
        <v>138</v>
      </c>
      <c r="D83" s="191" t="s">
        <v>38</v>
      </c>
      <c r="E83" s="192">
        <v>512</v>
      </c>
      <c r="F83" s="191" t="s">
        <v>139</v>
      </c>
      <c r="G83" s="194">
        <v>4.5</v>
      </c>
      <c r="H83" s="191" t="s">
        <v>65</v>
      </c>
      <c r="I83" s="194">
        <v>19.5</v>
      </c>
      <c r="J83" s="196">
        <v>512000</v>
      </c>
      <c r="K83" s="196">
        <v>295040</v>
      </c>
      <c r="L83" s="196">
        <f t="shared" si="6"/>
        <v>6627422</v>
      </c>
      <c r="M83" s="196">
        <v>4067</v>
      </c>
      <c r="N83" s="196">
        <v>6631489</v>
      </c>
    </row>
    <row r="84" spans="1:14" x14ac:dyDescent="0.15">
      <c r="A84" s="190" t="s">
        <v>741</v>
      </c>
      <c r="B84" s="199">
        <v>337</v>
      </c>
      <c r="C84" s="199" t="s">
        <v>138</v>
      </c>
      <c r="D84" s="191" t="s">
        <v>38</v>
      </c>
      <c r="E84" s="192">
        <v>45</v>
      </c>
      <c r="F84" s="191" t="s">
        <v>140</v>
      </c>
      <c r="G84" s="194">
        <v>8</v>
      </c>
      <c r="H84" s="191" t="s">
        <v>65</v>
      </c>
      <c r="I84" s="194">
        <v>19.75</v>
      </c>
      <c r="J84" s="196">
        <v>45000</v>
      </c>
      <c r="K84" s="196">
        <v>45000</v>
      </c>
      <c r="L84" s="196">
        <f t="shared" si="6"/>
        <v>1010826</v>
      </c>
      <c r="M84" s="196">
        <v>690356</v>
      </c>
      <c r="N84" s="196">
        <v>1701182</v>
      </c>
    </row>
    <row r="85" spans="1:14" x14ac:dyDescent="0.15">
      <c r="A85" s="190"/>
      <c r="B85" s="199"/>
      <c r="C85" s="199"/>
      <c r="D85" s="191"/>
      <c r="E85" s="192"/>
      <c r="F85" s="191"/>
      <c r="G85" s="194"/>
      <c r="H85" s="191"/>
      <c r="I85" s="194"/>
      <c r="J85" s="196"/>
      <c r="K85" s="196"/>
      <c r="L85" s="196"/>
      <c r="M85" s="196"/>
      <c r="N85" s="196"/>
    </row>
    <row r="86" spans="1:14" x14ac:dyDescent="0.15">
      <c r="A86" s="190" t="s">
        <v>62</v>
      </c>
      <c r="B86" s="199">
        <v>341</v>
      </c>
      <c r="C86" s="199" t="s">
        <v>141</v>
      </c>
      <c r="D86" s="191" t="s">
        <v>38</v>
      </c>
      <c r="E86" s="192">
        <v>320</v>
      </c>
      <c r="F86" s="191" t="s">
        <v>142</v>
      </c>
      <c r="G86" s="194">
        <v>5.8</v>
      </c>
      <c r="H86" s="191" t="s">
        <v>40</v>
      </c>
      <c r="I86" s="194">
        <v>23.75</v>
      </c>
      <c r="J86" s="196">
        <v>320000</v>
      </c>
      <c r="K86" s="196">
        <v>125392</v>
      </c>
      <c r="L86" s="196">
        <f>ROUND((K86*$C$8/1000),0)</f>
        <v>2816654</v>
      </c>
      <c r="M86" s="196">
        <v>26655</v>
      </c>
      <c r="N86" s="196">
        <v>2843309</v>
      </c>
    </row>
    <row r="87" spans="1:14" x14ac:dyDescent="0.15">
      <c r="A87" s="190" t="s">
        <v>66</v>
      </c>
      <c r="B87" s="199">
        <v>341</v>
      </c>
      <c r="C87" s="199" t="s">
        <v>141</v>
      </c>
      <c r="D87" s="191" t="s">
        <v>38</v>
      </c>
      <c r="E87" s="192">
        <v>6</v>
      </c>
      <c r="F87" s="191" t="s">
        <v>143</v>
      </c>
      <c r="G87" s="194">
        <v>7.5</v>
      </c>
      <c r="H87" s="191" t="s">
        <v>40</v>
      </c>
      <c r="I87" s="194">
        <v>23.75</v>
      </c>
      <c r="J87" s="196">
        <v>6000</v>
      </c>
      <c r="K87" s="196">
        <v>10896</v>
      </c>
      <c r="L87" s="196">
        <f>ROUND((K87*$C$8/1000),0)</f>
        <v>244755</v>
      </c>
      <c r="M87" s="196">
        <v>2977</v>
      </c>
      <c r="N87" s="196">
        <v>247732</v>
      </c>
    </row>
    <row r="88" spans="1:14" x14ac:dyDescent="0.15">
      <c r="A88" s="190" t="s">
        <v>66</v>
      </c>
      <c r="B88" s="199">
        <v>341</v>
      </c>
      <c r="C88" s="199" t="s">
        <v>141</v>
      </c>
      <c r="D88" s="191" t="s">
        <v>38</v>
      </c>
      <c r="E88" s="192">
        <v>15.2</v>
      </c>
      <c r="F88" s="191" t="s">
        <v>144</v>
      </c>
      <c r="G88" s="194">
        <v>7.5</v>
      </c>
      <c r="H88" s="191" t="s">
        <v>40</v>
      </c>
      <c r="I88" s="194">
        <v>23.75</v>
      </c>
      <c r="J88" s="196">
        <v>15200</v>
      </c>
      <c r="K88" s="196">
        <v>27603</v>
      </c>
      <c r="L88" s="196">
        <f>ROUND((K88*$C$8/1000),0)</f>
        <v>620040</v>
      </c>
      <c r="M88" s="196">
        <v>7542</v>
      </c>
      <c r="N88" s="196">
        <v>627582</v>
      </c>
    </row>
    <row r="89" spans="1:14" x14ac:dyDescent="0.15">
      <c r="A89" s="190"/>
      <c r="B89" s="199"/>
      <c r="C89" s="199"/>
      <c r="D89" s="191"/>
      <c r="E89" s="192"/>
      <c r="F89" s="191"/>
      <c r="G89" s="194"/>
      <c r="H89" s="191"/>
      <c r="I89" s="194"/>
      <c r="J89" s="196"/>
      <c r="K89" s="196"/>
      <c r="L89" s="196"/>
      <c r="M89" s="196"/>
      <c r="N89" s="196"/>
    </row>
    <row r="90" spans="1:14" x14ac:dyDescent="0.15">
      <c r="A90" s="190" t="s">
        <v>92</v>
      </c>
      <c r="B90" s="199">
        <v>351</v>
      </c>
      <c r="C90" s="199" t="s">
        <v>145</v>
      </c>
      <c r="D90" s="191" t="s">
        <v>38</v>
      </c>
      <c r="E90" s="192">
        <v>400</v>
      </c>
      <c r="F90" s="191" t="s">
        <v>146</v>
      </c>
      <c r="G90" s="194">
        <v>6.5</v>
      </c>
      <c r="H90" s="191" t="s">
        <v>57</v>
      </c>
      <c r="I90" s="194">
        <v>20</v>
      </c>
      <c r="J90" s="196">
        <v>400000</v>
      </c>
      <c r="K90" s="196">
        <v>219695.5</v>
      </c>
      <c r="L90" s="196">
        <f>ROUND((K90*$C$8/1000),0)</f>
        <v>4934974</v>
      </c>
      <c r="M90" s="196">
        <v>33783</v>
      </c>
      <c r="N90" s="196">
        <v>4968757</v>
      </c>
    </row>
    <row r="91" spans="1:14" x14ac:dyDescent="0.15">
      <c r="A91" s="190" t="s">
        <v>92</v>
      </c>
      <c r="B91" s="199">
        <v>351</v>
      </c>
      <c r="C91" s="199" t="s">
        <v>145</v>
      </c>
      <c r="D91" s="191" t="s">
        <v>38</v>
      </c>
      <c r="E91" s="192">
        <v>155</v>
      </c>
      <c r="F91" s="191" t="s">
        <v>147</v>
      </c>
      <c r="G91" s="194">
        <v>6.5</v>
      </c>
      <c r="H91" s="191" t="s">
        <v>57</v>
      </c>
      <c r="I91" s="194">
        <v>20</v>
      </c>
      <c r="J91" s="196">
        <v>155000</v>
      </c>
      <c r="K91" s="196">
        <v>85132.17</v>
      </c>
      <c r="L91" s="196">
        <f>ROUND((K91*$C$8/1000),0)</f>
        <v>1912306</v>
      </c>
      <c r="M91" s="196">
        <v>13091</v>
      </c>
      <c r="N91" s="196">
        <v>1925397</v>
      </c>
    </row>
    <row r="92" spans="1:14" x14ac:dyDescent="0.15">
      <c r="A92" s="190" t="s">
        <v>148</v>
      </c>
      <c r="B92" s="199">
        <v>351</v>
      </c>
      <c r="C92" s="199" t="s">
        <v>145</v>
      </c>
      <c r="D92" s="191" t="s">
        <v>38</v>
      </c>
      <c r="E92" s="192">
        <v>21</v>
      </c>
      <c r="F92" s="191" t="s">
        <v>149</v>
      </c>
      <c r="G92" s="194">
        <v>5</v>
      </c>
      <c r="H92" s="191" t="s">
        <v>57</v>
      </c>
      <c r="I92" s="194">
        <v>5.5</v>
      </c>
      <c r="J92" s="196">
        <v>21000</v>
      </c>
      <c r="K92" s="196">
        <v>0</v>
      </c>
      <c r="L92" s="196">
        <f>ROUND((K92*$C$8/1000),0)</f>
        <v>0</v>
      </c>
      <c r="M92" s="162"/>
      <c r="N92" s="162"/>
    </row>
    <row r="93" spans="1:14" x14ac:dyDescent="0.15">
      <c r="A93" s="190" t="s">
        <v>102</v>
      </c>
      <c r="B93" s="199">
        <v>351</v>
      </c>
      <c r="C93" s="199" t="s">
        <v>145</v>
      </c>
      <c r="D93" s="191" t="s">
        <v>38</v>
      </c>
      <c r="E93" s="192">
        <v>60</v>
      </c>
      <c r="F93" s="191" t="s">
        <v>150</v>
      </c>
      <c r="G93" s="194">
        <v>6.5</v>
      </c>
      <c r="H93" s="191" t="s">
        <v>57</v>
      </c>
      <c r="I93" s="194">
        <v>20</v>
      </c>
      <c r="J93" s="196">
        <v>60000</v>
      </c>
      <c r="K93" s="196">
        <v>97612.33</v>
      </c>
      <c r="L93" s="196">
        <f>ROUND((K93*$C$8/1000),0)</f>
        <v>2192645</v>
      </c>
      <c r="M93" s="196">
        <v>15010</v>
      </c>
      <c r="N93" s="196">
        <v>2207655</v>
      </c>
    </row>
    <row r="94" spans="1:14" x14ac:dyDescent="0.15">
      <c r="A94" s="190" t="s">
        <v>102</v>
      </c>
      <c r="B94" s="199">
        <v>351</v>
      </c>
      <c r="C94" s="199" t="s">
        <v>145</v>
      </c>
      <c r="D94" s="191" t="s">
        <v>38</v>
      </c>
      <c r="E94" s="192">
        <v>2</v>
      </c>
      <c r="F94" s="191" t="s">
        <v>151</v>
      </c>
      <c r="G94" s="194">
        <v>6.5</v>
      </c>
      <c r="H94" s="191" t="s">
        <v>57</v>
      </c>
      <c r="I94" s="194">
        <v>21</v>
      </c>
      <c r="J94" s="196">
        <v>2000</v>
      </c>
      <c r="K94" s="196">
        <v>3362.52</v>
      </c>
      <c r="L94" s="196">
        <f>ROUND((K94*$C$8/1000),0)</f>
        <v>75532</v>
      </c>
      <c r="M94" s="196">
        <v>517</v>
      </c>
      <c r="N94" s="196">
        <v>76049</v>
      </c>
    </row>
    <row r="95" spans="1:14" x14ac:dyDescent="0.15">
      <c r="A95" s="190" t="s">
        <v>171</v>
      </c>
      <c r="B95" s="199">
        <v>351</v>
      </c>
      <c r="C95" s="199" t="s">
        <v>153</v>
      </c>
      <c r="D95" s="191" t="s">
        <v>38</v>
      </c>
      <c r="E95" s="192">
        <v>160</v>
      </c>
      <c r="F95" s="191" t="s">
        <v>154</v>
      </c>
      <c r="G95" s="194">
        <v>5.3</v>
      </c>
      <c r="H95" s="191" t="s">
        <v>57</v>
      </c>
      <c r="I95" s="194">
        <v>6</v>
      </c>
      <c r="J95" s="196">
        <v>160000</v>
      </c>
      <c r="K95" s="196">
        <v>0</v>
      </c>
      <c r="L95" s="196">
        <f t="shared" ref="L95:L107" si="7">ROUND((K95*$C$8/1000),0)</f>
        <v>0</v>
      </c>
      <c r="M95" s="196"/>
      <c r="N95" s="196"/>
    </row>
    <row r="96" spans="1:14" x14ac:dyDescent="0.15">
      <c r="A96" s="190" t="s">
        <v>171</v>
      </c>
      <c r="B96" s="199">
        <v>351</v>
      </c>
      <c r="C96" s="199" t="s">
        <v>153</v>
      </c>
      <c r="D96" s="191" t="s">
        <v>38</v>
      </c>
      <c r="E96" s="192">
        <v>60</v>
      </c>
      <c r="F96" s="191" t="s">
        <v>155</v>
      </c>
      <c r="G96" s="194">
        <v>5.3</v>
      </c>
      <c r="H96" s="191" t="s">
        <v>57</v>
      </c>
      <c r="I96" s="194">
        <v>6</v>
      </c>
      <c r="J96" s="196">
        <v>60000</v>
      </c>
      <c r="K96" s="196">
        <v>0</v>
      </c>
      <c r="L96" s="196">
        <f t="shared" si="7"/>
        <v>0</v>
      </c>
      <c r="M96" s="196"/>
      <c r="N96" s="196"/>
    </row>
    <row r="97" spans="1:14" x14ac:dyDescent="0.15">
      <c r="A97" s="190" t="s">
        <v>171</v>
      </c>
      <c r="B97" s="199">
        <v>351</v>
      </c>
      <c r="C97" s="199" t="s">
        <v>153</v>
      </c>
      <c r="D97" s="191" t="s">
        <v>38</v>
      </c>
      <c r="E97" s="192">
        <v>600</v>
      </c>
      <c r="F97" s="191" t="s">
        <v>156</v>
      </c>
      <c r="G97" s="194">
        <v>6.5</v>
      </c>
      <c r="H97" s="191" t="s">
        <v>57</v>
      </c>
      <c r="I97" s="194">
        <v>22.5</v>
      </c>
      <c r="J97" s="196">
        <v>600000</v>
      </c>
      <c r="K97" s="196">
        <v>404439.11</v>
      </c>
      <c r="L97" s="196">
        <f t="shared" si="7"/>
        <v>9084831</v>
      </c>
      <c r="M97" s="196">
        <v>62190</v>
      </c>
      <c r="N97" s="196">
        <v>9147021</v>
      </c>
    </row>
    <row r="98" spans="1:14" x14ac:dyDescent="0.15">
      <c r="A98" s="190" t="s">
        <v>171</v>
      </c>
      <c r="B98" s="199">
        <v>351</v>
      </c>
      <c r="C98" s="199" t="s">
        <v>153</v>
      </c>
      <c r="D98" s="191" t="s">
        <v>38</v>
      </c>
      <c r="E98" s="192">
        <v>129</v>
      </c>
      <c r="F98" s="191" t="s">
        <v>157</v>
      </c>
      <c r="G98" s="194">
        <v>6.5</v>
      </c>
      <c r="H98" s="191" t="s">
        <v>57</v>
      </c>
      <c r="I98" s="194">
        <v>22.5</v>
      </c>
      <c r="J98" s="196">
        <v>129000</v>
      </c>
      <c r="K98" s="196">
        <v>86954.82</v>
      </c>
      <c r="L98" s="196">
        <f t="shared" si="7"/>
        <v>1953248</v>
      </c>
      <c r="M98" s="196">
        <v>13370</v>
      </c>
      <c r="N98" s="196">
        <v>1966618</v>
      </c>
    </row>
    <row r="99" spans="1:14" x14ac:dyDescent="0.15">
      <c r="A99" s="190" t="s">
        <v>742</v>
      </c>
      <c r="B99" s="199">
        <v>351</v>
      </c>
      <c r="C99" s="199" t="s">
        <v>153</v>
      </c>
      <c r="D99" s="191" t="s">
        <v>38</v>
      </c>
      <c r="E99" s="192">
        <v>82</v>
      </c>
      <c r="F99" s="191" t="s">
        <v>159</v>
      </c>
      <c r="G99" s="194">
        <v>6.5</v>
      </c>
      <c r="H99" s="191" t="s">
        <v>57</v>
      </c>
      <c r="I99" s="194">
        <v>22.5</v>
      </c>
      <c r="J99" s="196">
        <v>82000</v>
      </c>
      <c r="K99" s="196">
        <v>131254.29999999999</v>
      </c>
      <c r="L99" s="196">
        <f t="shared" si="7"/>
        <v>2948338</v>
      </c>
      <c r="M99" s="196">
        <v>20183</v>
      </c>
      <c r="N99" s="196">
        <v>2968521</v>
      </c>
    </row>
    <row r="100" spans="1:14" x14ac:dyDescent="0.15">
      <c r="A100" s="190" t="s">
        <v>742</v>
      </c>
      <c r="B100" s="199">
        <v>351</v>
      </c>
      <c r="C100" s="199" t="s">
        <v>153</v>
      </c>
      <c r="D100" s="191" t="s">
        <v>38</v>
      </c>
      <c r="E100" s="192">
        <v>7</v>
      </c>
      <c r="F100" s="191" t="s">
        <v>160</v>
      </c>
      <c r="G100" s="194">
        <v>6.5</v>
      </c>
      <c r="H100" s="191" t="s">
        <v>57</v>
      </c>
      <c r="I100" s="194">
        <v>22.5</v>
      </c>
      <c r="J100" s="196">
        <v>7000</v>
      </c>
      <c r="K100" s="196">
        <v>11584.97</v>
      </c>
      <c r="L100" s="196">
        <f t="shared" si="7"/>
        <v>260231</v>
      </c>
      <c r="M100" s="196">
        <v>1781</v>
      </c>
      <c r="N100" s="196">
        <v>262012</v>
      </c>
    </row>
    <row r="101" spans="1:14" x14ac:dyDescent="0.15">
      <c r="A101" s="190" t="s">
        <v>743</v>
      </c>
      <c r="B101" s="199">
        <v>351</v>
      </c>
      <c r="C101" s="199" t="s">
        <v>162</v>
      </c>
      <c r="D101" s="191" t="s">
        <v>38</v>
      </c>
      <c r="E101" s="192">
        <v>255</v>
      </c>
      <c r="F101" s="191" t="s">
        <v>163</v>
      </c>
      <c r="G101" s="194">
        <v>4</v>
      </c>
      <c r="H101" s="199" t="s">
        <v>65</v>
      </c>
      <c r="I101" s="194">
        <v>5.75</v>
      </c>
      <c r="J101" s="196">
        <v>255000</v>
      </c>
      <c r="K101" s="196">
        <v>0</v>
      </c>
      <c r="L101" s="196">
        <f t="shared" si="7"/>
        <v>0</v>
      </c>
      <c r="M101" s="162"/>
      <c r="N101" s="162"/>
    </row>
    <row r="102" spans="1:14" x14ac:dyDescent="0.15">
      <c r="A102" s="190" t="s">
        <v>743</v>
      </c>
      <c r="B102" s="199">
        <v>351</v>
      </c>
      <c r="C102" s="199" t="s">
        <v>162</v>
      </c>
      <c r="D102" s="191" t="s">
        <v>38</v>
      </c>
      <c r="E102" s="192">
        <v>69</v>
      </c>
      <c r="F102" s="191" t="s">
        <v>164</v>
      </c>
      <c r="G102" s="194">
        <v>4</v>
      </c>
      <c r="H102" s="199" t="s">
        <v>65</v>
      </c>
      <c r="I102" s="194">
        <v>5.75</v>
      </c>
      <c r="J102" s="196">
        <v>69000</v>
      </c>
      <c r="K102" s="196">
        <v>0</v>
      </c>
      <c r="L102" s="196">
        <f t="shared" si="7"/>
        <v>0</v>
      </c>
      <c r="M102" s="196"/>
      <c r="N102" s="196"/>
    </row>
    <row r="103" spans="1:14" x14ac:dyDescent="0.15">
      <c r="A103" s="190" t="s">
        <v>744</v>
      </c>
      <c r="B103" s="199">
        <v>351</v>
      </c>
      <c r="C103" s="199" t="s">
        <v>162</v>
      </c>
      <c r="D103" s="191" t="s">
        <v>38</v>
      </c>
      <c r="E103" s="192">
        <v>305</v>
      </c>
      <c r="F103" s="191" t="s">
        <v>166</v>
      </c>
      <c r="G103" s="194">
        <v>6</v>
      </c>
      <c r="H103" s="199" t="s">
        <v>65</v>
      </c>
      <c r="I103" s="194">
        <v>22.5</v>
      </c>
      <c r="J103" s="196">
        <v>305000</v>
      </c>
      <c r="K103" s="196">
        <v>282296.92</v>
      </c>
      <c r="L103" s="196">
        <f t="shared" si="7"/>
        <v>6341176</v>
      </c>
      <c r="M103" s="196">
        <v>40156</v>
      </c>
      <c r="N103" s="196">
        <v>6381332</v>
      </c>
    </row>
    <row r="104" spans="1:14" x14ac:dyDescent="0.15">
      <c r="A104" s="190" t="s">
        <v>744</v>
      </c>
      <c r="B104" s="199">
        <v>351</v>
      </c>
      <c r="C104" s="199" t="s">
        <v>162</v>
      </c>
      <c r="D104" s="191" t="s">
        <v>38</v>
      </c>
      <c r="E104" s="192">
        <v>77</v>
      </c>
      <c r="F104" s="191" t="s">
        <v>167</v>
      </c>
      <c r="G104" s="194">
        <v>6</v>
      </c>
      <c r="H104" s="199" t="s">
        <v>65</v>
      </c>
      <c r="I104" s="194">
        <v>22.5</v>
      </c>
      <c r="J104" s="196">
        <v>77000</v>
      </c>
      <c r="K104" s="196">
        <v>71268.77</v>
      </c>
      <c r="L104" s="196">
        <f t="shared" si="7"/>
        <v>1600895</v>
      </c>
      <c r="M104" s="196">
        <v>10138</v>
      </c>
      <c r="N104" s="196">
        <v>1611033</v>
      </c>
    </row>
    <row r="105" spans="1:14" x14ac:dyDescent="0.15">
      <c r="A105" s="190" t="s">
        <v>744</v>
      </c>
      <c r="B105" s="199">
        <v>351</v>
      </c>
      <c r="C105" s="199" t="s">
        <v>162</v>
      </c>
      <c r="D105" s="191" t="s">
        <v>38</v>
      </c>
      <c r="E105" s="192">
        <v>29</v>
      </c>
      <c r="F105" s="191" t="s">
        <v>168</v>
      </c>
      <c r="G105" s="194">
        <v>6</v>
      </c>
      <c r="H105" s="199" t="s">
        <v>65</v>
      </c>
      <c r="I105" s="194">
        <v>25.5</v>
      </c>
      <c r="J105" s="196">
        <v>29000</v>
      </c>
      <c r="K105" s="196">
        <v>43253.11</v>
      </c>
      <c r="L105" s="196">
        <f t="shared" si="7"/>
        <v>971586</v>
      </c>
      <c r="M105" s="196">
        <v>6152</v>
      </c>
      <c r="N105" s="196">
        <v>977738</v>
      </c>
    </row>
    <row r="106" spans="1:14" x14ac:dyDescent="0.15">
      <c r="A106" s="190" t="s">
        <v>745</v>
      </c>
      <c r="B106" s="199">
        <v>351</v>
      </c>
      <c r="C106" s="199" t="s">
        <v>162</v>
      </c>
      <c r="D106" s="191" t="s">
        <v>38</v>
      </c>
      <c r="E106" s="192">
        <v>29</v>
      </c>
      <c r="F106" s="191" t="s">
        <v>170</v>
      </c>
      <c r="G106" s="194">
        <v>4.5</v>
      </c>
      <c r="H106" s="199" t="s">
        <v>65</v>
      </c>
      <c r="I106" s="194">
        <v>26</v>
      </c>
      <c r="J106" s="196">
        <v>29000</v>
      </c>
      <c r="K106" s="196">
        <v>40195.47</v>
      </c>
      <c r="L106" s="196">
        <f t="shared" si="7"/>
        <v>902902</v>
      </c>
      <c r="M106" s="196">
        <v>4316</v>
      </c>
      <c r="N106" s="196">
        <v>907218</v>
      </c>
    </row>
    <row r="107" spans="1:14" x14ac:dyDescent="0.15">
      <c r="A107" s="190" t="s">
        <v>746</v>
      </c>
      <c r="B107" s="199">
        <v>351</v>
      </c>
      <c r="C107" s="199" t="s">
        <v>172</v>
      </c>
      <c r="D107" s="191" t="s">
        <v>38</v>
      </c>
      <c r="E107" s="192">
        <v>205</v>
      </c>
      <c r="F107" s="191" t="s">
        <v>173</v>
      </c>
      <c r="G107" s="194">
        <v>4</v>
      </c>
      <c r="H107" s="199" t="s">
        <v>65</v>
      </c>
      <c r="I107" s="194">
        <v>5.75</v>
      </c>
      <c r="J107" s="196">
        <v>205000</v>
      </c>
      <c r="K107" s="196">
        <v>0</v>
      </c>
      <c r="L107" s="196">
        <f t="shared" si="7"/>
        <v>0</v>
      </c>
      <c r="M107" s="196"/>
      <c r="N107" s="196"/>
    </row>
    <row r="108" spans="1:14" x14ac:dyDescent="0.15">
      <c r="A108" s="190" t="s">
        <v>746</v>
      </c>
      <c r="B108" s="199">
        <v>351</v>
      </c>
      <c r="C108" s="199" t="s">
        <v>172</v>
      </c>
      <c r="D108" s="191" t="s">
        <v>38</v>
      </c>
      <c r="E108" s="192">
        <v>57</v>
      </c>
      <c r="F108" s="191" t="s">
        <v>174</v>
      </c>
      <c r="G108" s="194">
        <v>4</v>
      </c>
      <c r="H108" s="199" t="s">
        <v>65</v>
      </c>
      <c r="I108" s="194">
        <v>5.75</v>
      </c>
      <c r="J108" s="196">
        <v>57000</v>
      </c>
      <c r="K108" s="196">
        <v>0</v>
      </c>
      <c r="L108" s="196">
        <f>ROUND((K108*$C$8/1000),0)</f>
        <v>0</v>
      </c>
      <c r="M108" s="196"/>
      <c r="N108" s="196"/>
    </row>
    <row r="109" spans="1:14" x14ac:dyDescent="0.15">
      <c r="A109" s="190" t="s">
        <v>747</v>
      </c>
      <c r="B109" s="199">
        <v>351</v>
      </c>
      <c r="C109" s="199" t="s">
        <v>172</v>
      </c>
      <c r="D109" s="191" t="s">
        <v>38</v>
      </c>
      <c r="E109" s="192">
        <v>270</v>
      </c>
      <c r="F109" s="191" t="s">
        <v>176</v>
      </c>
      <c r="G109" s="194">
        <v>5.6</v>
      </c>
      <c r="H109" s="199" t="s">
        <v>65</v>
      </c>
      <c r="I109" s="194">
        <v>19.75</v>
      </c>
      <c r="J109" s="196">
        <v>270000</v>
      </c>
      <c r="K109" s="196">
        <v>244721.67</v>
      </c>
      <c r="L109" s="196">
        <f>ROUND((K109*$C$8/1000),0)</f>
        <v>5497131</v>
      </c>
      <c r="M109" s="196">
        <v>32545</v>
      </c>
      <c r="N109" s="196">
        <v>5529676</v>
      </c>
    </row>
    <row r="110" spans="1:14" x14ac:dyDescent="0.15">
      <c r="A110" s="190" t="s">
        <v>748</v>
      </c>
      <c r="B110" s="199">
        <v>351</v>
      </c>
      <c r="C110" s="199" t="s">
        <v>172</v>
      </c>
      <c r="D110" s="191" t="s">
        <v>38</v>
      </c>
      <c r="E110" s="192">
        <v>69</v>
      </c>
      <c r="F110" s="191" t="s">
        <v>178</v>
      </c>
      <c r="G110" s="194">
        <v>5.6</v>
      </c>
      <c r="H110" s="199" t="s">
        <v>65</v>
      </c>
      <c r="I110" s="194">
        <v>19.75</v>
      </c>
      <c r="J110" s="196">
        <v>69000</v>
      </c>
      <c r="K110" s="196">
        <v>62540.14</v>
      </c>
      <c r="L110" s="196">
        <f>ROUND((K110*$C$8/1000),0)</f>
        <v>1404826</v>
      </c>
      <c r="M110" s="196">
        <v>8317</v>
      </c>
      <c r="N110" s="196">
        <v>1413143</v>
      </c>
    </row>
    <row r="111" spans="1:14" x14ac:dyDescent="0.15">
      <c r="A111" s="190" t="s">
        <v>749</v>
      </c>
      <c r="B111" s="199">
        <v>351</v>
      </c>
      <c r="C111" s="199" t="s">
        <v>172</v>
      </c>
      <c r="D111" s="191" t="s">
        <v>38</v>
      </c>
      <c r="E111" s="192">
        <v>20</v>
      </c>
      <c r="F111" s="191" t="s">
        <v>180</v>
      </c>
      <c r="G111" s="194">
        <v>6</v>
      </c>
      <c r="H111" s="199" t="s">
        <v>65</v>
      </c>
      <c r="I111" s="194">
        <v>25.25</v>
      </c>
      <c r="J111" s="196">
        <v>20000</v>
      </c>
      <c r="K111" s="196">
        <v>29215.81</v>
      </c>
      <c r="L111" s="196">
        <f>ROUND((K111*$C$8/1000),0)</f>
        <v>656269</v>
      </c>
      <c r="M111" s="196">
        <v>4155</v>
      </c>
      <c r="N111" s="196">
        <v>660424</v>
      </c>
    </row>
    <row r="112" spans="1:14" x14ac:dyDescent="0.15">
      <c r="A112" s="190" t="s">
        <v>747</v>
      </c>
      <c r="B112" s="199">
        <v>351</v>
      </c>
      <c r="C112" s="199" t="s">
        <v>172</v>
      </c>
      <c r="D112" s="191" t="s">
        <v>38</v>
      </c>
      <c r="E112" s="192">
        <v>46</v>
      </c>
      <c r="F112" s="191" t="s">
        <v>181</v>
      </c>
      <c r="G112" s="194">
        <v>4.5</v>
      </c>
      <c r="H112" s="199" t="s">
        <v>65</v>
      </c>
      <c r="I112" s="194">
        <v>25.75</v>
      </c>
      <c r="J112" s="196">
        <v>46000</v>
      </c>
      <c r="K112" s="196">
        <v>62829.69</v>
      </c>
      <c r="L112" s="196">
        <f>ROUND((K112*$C$8/1000),0)</f>
        <v>1411330</v>
      </c>
      <c r="M112" s="196">
        <v>6746</v>
      </c>
      <c r="N112" s="196">
        <v>1418076</v>
      </c>
    </row>
    <row r="113" spans="1:14" x14ac:dyDescent="0.15">
      <c r="A113" s="190"/>
      <c r="B113" s="199"/>
      <c r="C113" s="199"/>
      <c r="D113" s="191"/>
      <c r="E113" s="192"/>
      <c r="F113" s="191"/>
      <c r="G113" s="194"/>
      <c r="H113" s="199"/>
      <c r="I113" s="194"/>
      <c r="J113" s="196"/>
      <c r="K113" s="196"/>
      <c r="L113" s="196"/>
      <c r="M113" s="196"/>
      <c r="N113" s="196"/>
    </row>
    <row r="114" spans="1:14" x14ac:dyDescent="0.15">
      <c r="A114" s="190" t="s">
        <v>92</v>
      </c>
      <c r="B114" s="199">
        <v>363</v>
      </c>
      <c r="C114" s="199" t="s">
        <v>182</v>
      </c>
      <c r="D114" s="191" t="s">
        <v>38</v>
      </c>
      <c r="E114" s="192">
        <v>400</v>
      </c>
      <c r="F114" s="191" t="s">
        <v>183</v>
      </c>
      <c r="G114" s="194">
        <v>5</v>
      </c>
      <c r="H114" s="199" t="s">
        <v>184</v>
      </c>
      <c r="I114" s="194">
        <v>17.5</v>
      </c>
      <c r="J114" s="196">
        <v>400000</v>
      </c>
      <c r="K114" s="196">
        <v>254167.14</v>
      </c>
      <c r="L114" s="196">
        <f t="shared" ref="L114:L120" si="8">ROUND((K114*$C$8/1000),0)</f>
        <v>5709303</v>
      </c>
      <c r="M114" s="196">
        <v>3208</v>
      </c>
      <c r="N114" s="196">
        <v>5712511</v>
      </c>
    </row>
    <row r="115" spans="1:14" x14ac:dyDescent="0.15">
      <c r="A115" s="190" t="s">
        <v>92</v>
      </c>
      <c r="B115" s="199">
        <v>363</v>
      </c>
      <c r="C115" s="199" t="s">
        <v>182</v>
      </c>
      <c r="D115" s="191" t="s">
        <v>38</v>
      </c>
      <c r="E115" s="192">
        <v>96</v>
      </c>
      <c r="F115" s="191" t="s">
        <v>185</v>
      </c>
      <c r="G115" s="194">
        <v>5</v>
      </c>
      <c r="H115" s="199" t="s">
        <v>184</v>
      </c>
      <c r="I115" s="194">
        <v>17.5</v>
      </c>
      <c r="J115" s="196">
        <v>96000</v>
      </c>
      <c r="K115" s="196">
        <v>61000.12</v>
      </c>
      <c r="L115" s="196">
        <f t="shared" si="8"/>
        <v>1370233</v>
      </c>
      <c r="M115" s="196">
        <v>770</v>
      </c>
      <c r="N115" s="196">
        <v>1371003</v>
      </c>
    </row>
    <row r="116" spans="1:14" x14ac:dyDescent="0.15">
      <c r="A116" s="190" t="s">
        <v>148</v>
      </c>
      <c r="B116" s="199">
        <v>363</v>
      </c>
      <c r="C116" s="199" t="s">
        <v>182</v>
      </c>
      <c r="D116" s="191" t="s">
        <v>38</v>
      </c>
      <c r="E116" s="201">
        <v>1E-3</v>
      </c>
      <c r="F116" s="191" t="s">
        <v>186</v>
      </c>
      <c r="G116" s="194">
        <v>0</v>
      </c>
      <c r="H116" s="199" t="s">
        <v>184</v>
      </c>
      <c r="I116" s="194">
        <v>17.5</v>
      </c>
      <c r="J116" s="196">
        <v>1</v>
      </c>
      <c r="K116" s="196">
        <v>1</v>
      </c>
      <c r="L116" s="196">
        <f t="shared" si="8"/>
        <v>22</v>
      </c>
      <c r="M116" s="196"/>
      <c r="N116" s="196">
        <f>L116</f>
        <v>22</v>
      </c>
    </row>
    <row r="117" spans="1:14" x14ac:dyDescent="0.15">
      <c r="A117" s="190" t="s">
        <v>62</v>
      </c>
      <c r="B117" s="199">
        <v>367</v>
      </c>
      <c r="C117" s="199" t="s">
        <v>187</v>
      </c>
      <c r="D117" s="191" t="s">
        <v>38</v>
      </c>
      <c r="E117" s="192">
        <v>321.5</v>
      </c>
      <c r="F117" s="191" t="s">
        <v>188</v>
      </c>
      <c r="G117" s="194">
        <v>5.5</v>
      </c>
      <c r="H117" s="199" t="s">
        <v>65</v>
      </c>
      <c r="I117" s="194">
        <v>19</v>
      </c>
      <c r="J117" s="196">
        <v>321500</v>
      </c>
      <c r="K117" s="196">
        <v>171964</v>
      </c>
      <c r="L117" s="196">
        <f t="shared" si="8"/>
        <v>3862791</v>
      </c>
      <c r="M117" s="196">
        <v>34701</v>
      </c>
      <c r="N117" s="196">
        <v>3897492</v>
      </c>
    </row>
    <row r="118" spans="1:14" x14ac:dyDescent="0.15">
      <c r="A118" s="190" t="s">
        <v>62</v>
      </c>
      <c r="B118" s="199">
        <v>367</v>
      </c>
      <c r="C118" s="199" t="s">
        <v>187</v>
      </c>
      <c r="D118" s="191" t="s">
        <v>38</v>
      </c>
      <c r="E118" s="192">
        <v>452.5</v>
      </c>
      <c r="F118" s="191" t="s">
        <v>189</v>
      </c>
      <c r="G118" s="194">
        <v>5.9</v>
      </c>
      <c r="H118" s="199" t="s">
        <v>65</v>
      </c>
      <c r="I118" s="194">
        <v>21.5</v>
      </c>
      <c r="J118" s="196">
        <v>452500</v>
      </c>
      <c r="K118" s="196">
        <v>334173</v>
      </c>
      <c r="L118" s="196">
        <f t="shared" si="8"/>
        <v>7506458</v>
      </c>
      <c r="M118" s="196">
        <v>72235</v>
      </c>
      <c r="N118" s="196">
        <v>7578693</v>
      </c>
    </row>
    <row r="119" spans="1:14" x14ac:dyDescent="0.15">
      <c r="A119" s="190" t="s">
        <v>66</v>
      </c>
      <c r="B119" s="199">
        <v>367</v>
      </c>
      <c r="C119" s="199" t="s">
        <v>187</v>
      </c>
      <c r="D119" s="191" t="s">
        <v>38</v>
      </c>
      <c r="E119" s="192">
        <v>31</v>
      </c>
      <c r="F119" s="191" t="s">
        <v>190</v>
      </c>
      <c r="G119" s="194">
        <v>6.3</v>
      </c>
      <c r="H119" s="199" t="s">
        <v>65</v>
      </c>
      <c r="I119" s="194">
        <v>21.5</v>
      </c>
      <c r="J119" s="196">
        <v>31000</v>
      </c>
      <c r="K119" s="196">
        <v>49773</v>
      </c>
      <c r="L119" s="196">
        <f t="shared" si="8"/>
        <v>1118040</v>
      </c>
      <c r="M119" s="196">
        <v>11472</v>
      </c>
      <c r="N119" s="196">
        <v>1129512</v>
      </c>
    </row>
    <row r="120" spans="1:14" x14ac:dyDescent="0.15">
      <c r="A120" s="190" t="s">
        <v>66</v>
      </c>
      <c r="B120" s="199">
        <v>367</v>
      </c>
      <c r="C120" s="199" t="s">
        <v>187</v>
      </c>
      <c r="D120" s="191" t="s">
        <v>38</v>
      </c>
      <c r="E120" s="192">
        <v>51.8</v>
      </c>
      <c r="F120" s="191" t="s">
        <v>191</v>
      </c>
      <c r="G120" s="194">
        <v>6.3</v>
      </c>
      <c r="H120" s="199" t="s">
        <v>65</v>
      </c>
      <c r="I120" s="194">
        <v>21.5</v>
      </c>
      <c r="J120" s="196">
        <v>51800</v>
      </c>
      <c r="K120" s="196">
        <v>83169</v>
      </c>
      <c r="L120" s="196">
        <f t="shared" si="8"/>
        <v>1868208</v>
      </c>
      <c r="M120" s="196">
        <v>19169</v>
      </c>
      <c r="N120" s="196">
        <v>1887377</v>
      </c>
    </row>
    <row r="121" spans="1:14" x14ac:dyDescent="0.15">
      <c r="A121" s="190"/>
      <c r="B121" s="199"/>
      <c r="C121" s="199"/>
      <c r="D121" s="191"/>
      <c r="E121" s="192"/>
      <c r="F121" s="191"/>
      <c r="G121" s="194"/>
      <c r="H121" s="199"/>
      <c r="I121" s="194"/>
      <c r="J121" s="196"/>
      <c r="K121" s="196"/>
      <c r="L121" s="196"/>
      <c r="M121" s="196"/>
      <c r="N121" s="196"/>
    </row>
    <row r="122" spans="1:14" x14ac:dyDescent="0.15">
      <c r="A122" s="190" t="s">
        <v>192</v>
      </c>
      <c r="B122" s="199">
        <v>383</v>
      </c>
      <c r="C122" s="199" t="s">
        <v>162</v>
      </c>
      <c r="D122" s="191" t="s">
        <v>38</v>
      </c>
      <c r="E122" s="192">
        <v>1250</v>
      </c>
      <c r="F122" s="191" t="s">
        <v>99</v>
      </c>
      <c r="G122" s="194">
        <v>4.5</v>
      </c>
      <c r="H122" s="199" t="s">
        <v>57</v>
      </c>
      <c r="I122" s="194">
        <v>22</v>
      </c>
      <c r="J122" s="196">
        <v>1250000</v>
      </c>
      <c r="K122" s="196">
        <v>444906</v>
      </c>
      <c r="L122" s="196">
        <f t="shared" ref="L122:L127" si="9">ROUND((K122*$C$8/1000),0)</f>
        <v>9993830</v>
      </c>
      <c r="M122" s="196">
        <v>6116</v>
      </c>
      <c r="N122" s="196">
        <v>9999946</v>
      </c>
    </row>
    <row r="123" spans="1:14" x14ac:dyDescent="0.15">
      <c r="A123" s="190" t="s">
        <v>193</v>
      </c>
      <c r="B123" s="199">
        <v>383</v>
      </c>
      <c r="C123" s="199" t="s">
        <v>162</v>
      </c>
      <c r="D123" s="191" t="s">
        <v>38</v>
      </c>
      <c r="E123" s="201">
        <v>161</v>
      </c>
      <c r="F123" s="191" t="s">
        <v>58</v>
      </c>
      <c r="G123" s="194">
        <v>6</v>
      </c>
      <c r="H123" s="199" t="s">
        <v>57</v>
      </c>
      <c r="I123" s="194">
        <v>22</v>
      </c>
      <c r="J123" s="196">
        <v>161000</v>
      </c>
      <c r="K123" s="196">
        <v>245638</v>
      </c>
      <c r="L123" s="196">
        <f t="shared" si="9"/>
        <v>5517715</v>
      </c>
      <c r="M123" s="196">
        <v>17883</v>
      </c>
      <c r="N123" s="196">
        <v>5535598</v>
      </c>
    </row>
    <row r="124" spans="1:14" x14ac:dyDescent="0.15">
      <c r="A124" s="190" t="s">
        <v>69</v>
      </c>
      <c r="B124" s="199">
        <v>392</v>
      </c>
      <c r="C124" s="199" t="s">
        <v>194</v>
      </c>
      <c r="D124" s="191" t="s">
        <v>38</v>
      </c>
      <c r="E124" s="192">
        <v>240</v>
      </c>
      <c r="F124" s="191" t="s">
        <v>195</v>
      </c>
      <c r="G124" s="194">
        <v>3.5</v>
      </c>
      <c r="H124" s="199" t="s">
        <v>57</v>
      </c>
      <c r="I124" s="194">
        <v>7</v>
      </c>
      <c r="J124" s="196">
        <v>240000</v>
      </c>
      <c r="K124" s="196">
        <v>0</v>
      </c>
      <c r="L124" s="196">
        <f t="shared" si="9"/>
        <v>0</v>
      </c>
      <c r="M124" s="196"/>
      <c r="N124" s="196"/>
    </row>
    <row r="125" spans="1:14" x14ac:dyDescent="0.15">
      <c r="A125" s="190" t="s">
        <v>750</v>
      </c>
      <c r="B125" s="199">
        <v>392</v>
      </c>
      <c r="C125" s="199" t="s">
        <v>194</v>
      </c>
      <c r="D125" s="191" t="s">
        <v>38</v>
      </c>
      <c r="E125" s="192">
        <v>245</v>
      </c>
      <c r="F125" s="191" t="s">
        <v>190</v>
      </c>
      <c r="G125" s="194">
        <v>4.5</v>
      </c>
      <c r="H125" s="199" t="s">
        <v>57</v>
      </c>
      <c r="I125" s="194">
        <v>11</v>
      </c>
      <c r="J125" s="196">
        <v>119805</v>
      </c>
      <c r="K125" s="196">
        <v>119619.05</v>
      </c>
      <c r="L125" s="196">
        <f t="shared" si="9"/>
        <v>2686978</v>
      </c>
      <c r="M125" s="196">
        <v>29404</v>
      </c>
      <c r="N125" s="196">
        <v>2716382</v>
      </c>
    </row>
    <row r="126" spans="1:14" x14ac:dyDescent="0.15">
      <c r="A126" s="190" t="s">
        <v>750</v>
      </c>
      <c r="B126" s="199">
        <v>392</v>
      </c>
      <c r="C126" s="199" t="s">
        <v>194</v>
      </c>
      <c r="D126" s="191" t="s">
        <v>38</v>
      </c>
      <c r="E126" s="202" t="s">
        <v>197</v>
      </c>
      <c r="F126" s="191" t="s">
        <v>198</v>
      </c>
      <c r="G126" s="194">
        <v>4.5</v>
      </c>
      <c r="H126" s="199" t="s">
        <v>57</v>
      </c>
      <c r="I126" s="194">
        <v>11</v>
      </c>
      <c r="J126" s="196">
        <v>195</v>
      </c>
      <c r="K126" s="196">
        <v>194.65</v>
      </c>
      <c r="L126" s="196">
        <f t="shared" si="9"/>
        <v>4372</v>
      </c>
      <c r="M126" s="196">
        <v>48</v>
      </c>
      <c r="N126" s="196">
        <v>4420</v>
      </c>
    </row>
    <row r="127" spans="1:14" x14ac:dyDescent="0.15">
      <c r="A127" s="190" t="s">
        <v>750</v>
      </c>
      <c r="B127" s="199">
        <v>392</v>
      </c>
      <c r="C127" s="199" t="s">
        <v>194</v>
      </c>
      <c r="D127" s="191" t="s">
        <v>38</v>
      </c>
      <c r="E127" s="202" t="s">
        <v>197</v>
      </c>
      <c r="F127" s="191" t="s">
        <v>199</v>
      </c>
      <c r="G127" s="194">
        <v>5</v>
      </c>
      <c r="H127" s="199" t="s">
        <v>57</v>
      </c>
      <c r="I127" s="194">
        <v>11.5</v>
      </c>
      <c r="J127" s="196">
        <v>146837.81</v>
      </c>
      <c r="K127" s="196">
        <v>194365.19</v>
      </c>
      <c r="L127" s="196">
        <f t="shared" si="9"/>
        <v>4365984</v>
      </c>
      <c r="M127" s="196"/>
      <c r="N127" s="196">
        <v>4365984</v>
      </c>
    </row>
    <row r="129" spans="1:14" x14ac:dyDescent="0.15">
      <c r="A129" s="190" t="s">
        <v>62</v>
      </c>
      <c r="B129" s="199">
        <v>420</v>
      </c>
      <c r="C129" s="199" t="s">
        <v>200</v>
      </c>
      <c r="D129" s="191" t="s">
        <v>38</v>
      </c>
      <c r="E129" s="192">
        <v>507</v>
      </c>
      <c r="F129" s="191" t="s">
        <v>201</v>
      </c>
      <c r="G129" s="194">
        <v>4.5</v>
      </c>
      <c r="H129" s="199" t="s">
        <v>40</v>
      </c>
      <c r="I129" s="194">
        <v>19.5</v>
      </c>
      <c r="J129" s="196">
        <v>507000</v>
      </c>
      <c r="K129" s="196">
        <v>225875</v>
      </c>
      <c r="L129" s="196">
        <f>ROUND((K129*$C$8/1000),0)</f>
        <v>5073783</v>
      </c>
      <c r="M129" s="196">
        <v>37428</v>
      </c>
      <c r="N129" s="196">
        <v>5111211</v>
      </c>
    </row>
    <row r="130" spans="1:14" x14ac:dyDescent="0.15">
      <c r="A130" s="190" t="s">
        <v>62</v>
      </c>
      <c r="B130" s="199">
        <v>420</v>
      </c>
      <c r="C130" s="199" t="s">
        <v>200</v>
      </c>
      <c r="D130" s="191" t="s">
        <v>38</v>
      </c>
      <c r="E130" s="192">
        <v>91</v>
      </c>
      <c r="F130" s="191" t="s">
        <v>202</v>
      </c>
      <c r="G130" s="194">
        <v>4.5</v>
      </c>
      <c r="H130" s="199" t="s">
        <v>40</v>
      </c>
      <c r="I130" s="194">
        <v>19.5</v>
      </c>
      <c r="J130" s="196">
        <v>91000</v>
      </c>
      <c r="K130" s="196">
        <v>67837</v>
      </c>
      <c r="L130" s="196">
        <f>ROUND((K130*$C$8/1000),0)</f>
        <v>1523808</v>
      </c>
      <c r="M130" s="196">
        <v>11241</v>
      </c>
      <c r="N130" s="196">
        <v>1535049</v>
      </c>
    </row>
    <row r="131" spans="1:14" x14ac:dyDescent="0.15">
      <c r="A131" s="190" t="s">
        <v>66</v>
      </c>
      <c r="B131" s="199">
        <v>420</v>
      </c>
      <c r="C131" s="199" t="s">
        <v>200</v>
      </c>
      <c r="D131" s="191" t="s">
        <v>38</v>
      </c>
      <c r="E131" s="192">
        <v>32</v>
      </c>
      <c r="F131" s="191" t="s">
        <v>203</v>
      </c>
      <c r="G131" s="194">
        <v>4.5</v>
      </c>
      <c r="H131" s="199" t="s">
        <v>40</v>
      </c>
      <c r="I131" s="194">
        <v>19.5</v>
      </c>
      <c r="J131" s="196">
        <v>32000</v>
      </c>
      <c r="K131" s="196">
        <v>43071</v>
      </c>
      <c r="L131" s="196">
        <f>ROUND((K131*$C$8/1000),0)</f>
        <v>967495</v>
      </c>
      <c r="M131" s="196">
        <v>7137</v>
      </c>
      <c r="N131" s="196">
        <v>974632</v>
      </c>
    </row>
    <row r="132" spans="1:14" x14ac:dyDescent="0.15">
      <c r="A132" s="190" t="s">
        <v>66</v>
      </c>
      <c r="B132" s="199">
        <v>420</v>
      </c>
      <c r="C132" s="199" t="s">
        <v>200</v>
      </c>
      <c r="D132" s="191" t="s">
        <v>38</v>
      </c>
      <c r="E132" s="192">
        <v>28</v>
      </c>
      <c r="F132" s="191" t="s">
        <v>204</v>
      </c>
      <c r="G132" s="194">
        <v>4.5</v>
      </c>
      <c r="H132" s="199" t="s">
        <v>40</v>
      </c>
      <c r="I132" s="194">
        <v>19.5</v>
      </c>
      <c r="J132" s="196">
        <v>28000</v>
      </c>
      <c r="K132" s="196">
        <v>37687</v>
      </c>
      <c r="L132" s="196">
        <f>ROUND((K132*$C$8/1000),0)</f>
        <v>846555</v>
      </c>
      <c r="M132" s="196">
        <v>6245</v>
      </c>
      <c r="N132" s="196">
        <v>852800</v>
      </c>
    </row>
    <row r="133" spans="1:14" x14ac:dyDescent="0.15">
      <c r="A133" s="190" t="s">
        <v>66</v>
      </c>
      <c r="B133" s="199">
        <v>420</v>
      </c>
      <c r="C133" s="199" t="s">
        <v>200</v>
      </c>
      <c r="D133" s="191" t="s">
        <v>38</v>
      </c>
      <c r="E133" s="192">
        <v>25</v>
      </c>
      <c r="F133" s="191" t="s">
        <v>205</v>
      </c>
      <c r="G133" s="194">
        <v>4.5</v>
      </c>
      <c r="H133" s="199" t="s">
        <v>40</v>
      </c>
      <c r="I133" s="194">
        <v>19.5</v>
      </c>
      <c r="J133" s="196">
        <v>25000</v>
      </c>
      <c r="K133" s="196">
        <v>33649</v>
      </c>
      <c r="L133" s="196">
        <f>ROUND((K133*$C$8/1000),0)</f>
        <v>755850</v>
      </c>
      <c r="M133" s="196">
        <v>5576</v>
      </c>
      <c r="N133" s="196">
        <v>761426</v>
      </c>
    </row>
    <row r="134" spans="1:14" x14ac:dyDescent="0.15">
      <c r="A134" s="190"/>
      <c r="B134" s="199"/>
      <c r="C134" s="199"/>
      <c r="D134" s="191"/>
      <c r="E134" s="192"/>
      <c r="F134" s="191"/>
      <c r="G134" s="194"/>
      <c r="H134" s="199"/>
      <c r="I134" s="194"/>
      <c r="J134" s="196"/>
      <c r="K134" s="196"/>
      <c r="L134" s="196"/>
      <c r="M134" s="196"/>
      <c r="N134" s="196"/>
    </row>
    <row r="135" spans="1:14" x14ac:dyDescent="0.15">
      <c r="A135" s="190" t="s">
        <v>437</v>
      </c>
      <c r="B135" s="199">
        <v>424</v>
      </c>
      <c r="C135" s="199" t="s">
        <v>751</v>
      </c>
      <c r="D135" s="191" t="s">
        <v>38</v>
      </c>
      <c r="E135" s="192">
        <v>893.5</v>
      </c>
      <c r="F135" s="191" t="s">
        <v>752</v>
      </c>
      <c r="G135" s="194">
        <v>1.51</v>
      </c>
      <c r="H135" s="191" t="s">
        <v>753</v>
      </c>
      <c r="I135" s="194">
        <v>1.04</v>
      </c>
      <c r="J135" s="196">
        <v>893500</v>
      </c>
      <c r="K135" s="196">
        <v>0</v>
      </c>
      <c r="L135" s="196">
        <f>ROUND((K135*$C$8/1000),0)</f>
        <v>0</v>
      </c>
      <c r="M135" s="196"/>
      <c r="N135" s="196"/>
    </row>
    <row r="136" spans="1:14" x14ac:dyDescent="0.15">
      <c r="A136" s="190" t="s">
        <v>437</v>
      </c>
      <c r="B136" s="199">
        <v>424</v>
      </c>
      <c r="C136" s="199" t="s">
        <v>751</v>
      </c>
      <c r="D136" s="191" t="s">
        <v>38</v>
      </c>
      <c r="E136" s="192">
        <v>638.5</v>
      </c>
      <c r="F136" s="191" t="s">
        <v>754</v>
      </c>
      <c r="G136" s="194">
        <v>1.61</v>
      </c>
      <c r="H136" s="191" t="s">
        <v>753</v>
      </c>
      <c r="I136" s="194">
        <v>1.1399999999999999</v>
      </c>
      <c r="J136" s="196">
        <v>638500</v>
      </c>
      <c r="K136" s="196">
        <v>0</v>
      </c>
      <c r="L136" s="196">
        <f>ROUND((K136*$C$8/1000),0)</f>
        <v>0</v>
      </c>
      <c r="M136" s="196"/>
      <c r="N136" s="196"/>
    </row>
    <row r="137" spans="1:14" x14ac:dyDescent="0.15">
      <c r="A137" s="190" t="s">
        <v>437</v>
      </c>
      <c r="B137" s="199">
        <v>424</v>
      </c>
      <c r="C137" s="199" t="s">
        <v>751</v>
      </c>
      <c r="D137" s="191" t="s">
        <v>38</v>
      </c>
      <c r="E137" s="192">
        <v>618</v>
      </c>
      <c r="F137" s="191" t="s">
        <v>755</v>
      </c>
      <c r="G137" s="194">
        <v>2.41</v>
      </c>
      <c r="H137" s="191" t="s">
        <v>753</v>
      </c>
      <c r="I137" s="194">
        <v>2.15</v>
      </c>
      <c r="J137" s="196">
        <v>618000</v>
      </c>
      <c r="K137" s="196">
        <v>0</v>
      </c>
      <c r="L137" s="196">
        <f t="shared" ref="L137:L143" si="10">ROUND((K137*$C$8/1000),0)</f>
        <v>0</v>
      </c>
      <c r="M137" s="196"/>
      <c r="N137" s="196"/>
    </row>
    <row r="138" spans="1:14" x14ac:dyDescent="0.15">
      <c r="A138" s="190" t="s">
        <v>437</v>
      </c>
      <c r="B138" s="199">
        <v>424</v>
      </c>
      <c r="C138" s="199" t="s">
        <v>751</v>
      </c>
      <c r="D138" s="191" t="s">
        <v>38</v>
      </c>
      <c r="E138" s="192">
        <v>821</v>
      </c>
      <c r="F138" s="191" t="s">
        <v>756</v>
      </c>
      <c r="G138" s="194">
        <v>2.72</v>
      </c>
      <c r="H138" s="191" t="s">
        <v>753</v>
      </c>
      <c r="I138" s="194">
        <v>3.07</v>
      </c>
      <c r="J138" s="196">
        <v>821000</v>
      </c>
      <c r="K138" s="196">
        <v>0</v>
      </c>
      <c r="L138" s="196">
        <f t="shared" si="10"/>
        <v>0</v>
      </c>
      <c r="M138" s="196"/>
      <c r="N138" s="196"/>
    </row>
    <row r="139" spans="1:14" x14ac:dyDescent="0.15">
      <c r="A139" s="190" t="s">
        <v>437</v>
      </c>
      <c r="B139" s="199">
        <v>424</v>
      </c>
      <c r="C139" s="199" t="s">
        <v>751</v>
      </c>
      <c r="D139" s="191" t="s">
        <v>38</v>
      </c>
      <c r="E139" s="192">
        <v>789.5</v>
      </c>
      <c r="F139" s="191" t="s">
        <v>757</v>
      </c>
      <c r="G139" s="194">
        <v>3.02</v>
      </c>
      <c r="H139" s="191" t="s">
        <v>753</v>
      </c>
      <c r="I139" s="194">
        <v>4.08</v>
      </c>
      <c r="J139" s="196">
        <v>789500</v>
      </c>
      <c r="K139" s="196">
        <v>0</v>
      </c>
      <c r="L139" s="196">
        <f t="shared" si="10"/>
        <v>0</v>
      </c>
      <c r="M139" s="196"/>
      <c r="N139" s="196"/>
    </row>
    <row r="140" spans="1:14" x14ac:dyDescent="0.15">
      <c r="A140" s="190" t="s">
        <v>437</v>
      </c>
      <c r="B140" s="199">
        <v>424</v>
      </c>
      <c r="C140" s="199" t="s">
        <v>751</v>
      </c>
      <c r="D140" s="191" t="s">
        <v>38</v>
      </c>
      <c r="E140" s="192">
        <v>764</v>
      </c>
      <c r="F140" s="191" t="s">
        <v>758</v>
      </c>
      <c r="G140" s="194">
        <v>3.07</v>
      </c>
      <c r="H140" s="191" t="s">
        <v>753</v>
      </c>
      <c r="I140" s="194">
        <v>5.09</v>
      </c>
      <c r="J140" s="196">
        <v>764000</v>
      </c>
      <c r="K140" s="196">
        <v>0</v>
      </c>
      <c r="L140" s="196">
        <f t="shared" si="10"/>
        <v>0</v>
      </c>
      <c r="M140" s="196"/>
      <c r="N140" s="196"/>
    </row>
    <row r="141" spans="1:14" x14ac:dyDescent="0.15">
      <c r="A141" s="190" t="s">
        <v>437</v>
      </c>
      <c r="B141" s="199">
        <v>424</v>
      </c>
      <c r="C141" s="199" t="s">
        <v>751</v>
      </c>
      <c r="D141" s="191" t="s">
        <v>38</v>
      </c>
      <c r="E141" s="192">
        <v>738.5</v>
      </c>
      <c r="F141" s="191" t="s">
        <v>759</v>
      </c>
      <c r="G141" s="194">
        <v>3.12</v>
      </c>
      <c r="H141" s="191" t="s">
        <v>753</v>
      </c>
      <c r="I141" s="194">
        <v>6.11</v>
      </c>
      <c r="J141" s="196">
        <v>738500</v>
      </c>
      <c r="K141" s="196">
        <v>0</v>
      </c>
      <c r="L141" s="196">
        <f t="shared" si="10"/>
        <v>0</v>
      </c>
      <c r="M141" s="196"/>
      <c r="N141" s="196"/>
    </row>
    <row r="142" spans="1:14" x14ac:dyDescent="0.15">
      <c r="A142" s="190" t="s">
        <v>437</v>
      </c>
      <c r="B142" s="199">
        <v>424</v>
      </c>
      <c r="C142" s="199" t="s">
        <v>751</v>
      </c>
      <c r="D142" s="191" t="s">
        <v>38</v>
      </c>
      <c r="E142" s="192">
        <v>708</v>
      </c>
      <c r="F142" s="191" t="s">
        <v>760</v>
      </c>
      <c r="G142" s="194">
        <v>3.17</v>
      </c>
      <c r="H142" s="191" t="s">
        <v>753</v>
      </c>
      <c r="I142" s="194">
        <v>7.13</v>
      </c>
      <c r="J142" s="196">
        <v>708000</v>
      </c>
      <c r="K142" s="196">
        <v>708000</v>
      </c>
      <c r="L142" s="196">
        <f t="shared" si="10"/>
        <v>15903655</v>
      </c>
      <c r="M142" s="196">
        <v>3708074</v>
      </c>
      <c r="N142" s="196">
        <v>19611729</v>
      </c>
    </row>
    <row r="143" spans="1:14" x14ac:dyDescent="0.15">
      <c r="A143" s="190" t="s">
        <v>437</v>
      </c>
      <c r="B143" s="199">
        <v>424</v>
      </c>
      <c r="C143" s="199" t="s">
        <v>751</v>
      </c>
      <c r="D143" s="191" t="s">
        <v>38</v>
      </c>
      <c r="E143" s="201">
        <v>1E-3</v>
      </c>
      <c r="F143" s="191" t="s">
        <v>761</v>
      </c>
      <c r="G143" s="194">
        <v>0</v>
      </c>
      <c r="H143" s="191" t="s">
        <v>753</v>
      </c>
      <c r="I143" s="194">
        <v>7.13</v>
      </c>
      <c r="J143" s="196">
        <v>1</v>
      </c>
      <c r="K143" s="196">
        <v>1</v>
      </c>
      <c r="L143" s="196">
        <f t="shared" si="10"/>
        <v>22</v>
      </c>
      <c r="M143" s="196"/>
      <c r="N143" s="196">
        <f>L143</f>
        <v>22</v>
      </c>
    </row>
    <row r="144" spans="1:14" x14ac:dyDescent="0.15">
      <c r="A144" s="190"/>
      <c r="B144" s="199"/>
      <c r="C144" s="199"/>
      <c r="D144" s="191"/>
      <c r="E144" s="192"/>
      <c r="F144" s="191"/>
      <c r="G144" s="194"/>
      <c r="H144" s="199"/>
      <c r="I144" s="194"/>
      <c r="J144" s="196"/>
      <c r="K144" s="196"/>
      <c r="L144" s="196"/>
      <c r="M144" s="196"/>
      <c r="N144" s="196"/>
    </row>
    <row r="145" spans="1:14" x14ac:dyDescent="0.15">
      <c r="A145" s="190" t="s">
        <v>206</v>
      </c>
      <c r="B145" s="199">
        <v>430</v>
      </c>
      <c r="C145" s="199" t="s">
        <v>207</v>
      </c>
      <c r="D145" s="191" t="s">
        <v>38</v>
      </c>
      <c r="E145" s="203">
        <v>3660</v>
      </c>
      <c r="F145" s="191" t="s">
        <v>208</v>
      </c>
      <c r="G145" s="194">
        <v>3</v>
      </c>
      <c r="H145" s="199" t="s">
        <v>184</v>
      </c>
      <c r="I145" s="194">
        <v>11.42</v>
      </c>
      <c r="J145" s="196">
        <v>3660000</v>
      </c>
      <c r="K145" s="196">
        <v>1702113.78</v>
      </c>
      <c r="L145" s="196">
        <f>ROUND((K145*$C$8/1000),0)</f>
        <v>38234224</v>
      </c>
      <c r="M145" s="196">
        <v>4400610</v>
      </c>
      <c r="N145" s="196">
        <v>42634834</v>
      </c>
    </row>
    <row r="146" spans="1:14" x14ac:dyDescent="0.15">
      <c r="A146" s="190" t="s">
        <v>206</v>
      </c>
      <c r="B146" s="199">
        <v>430</v>
      </c>
      <c r="C146" s="199" t="s">
        <v>207</v>
      </c>
      <c r="D146" s="191" t="s">
        <v>38</v>
      </c>
      <c r="E146" s="203">
        <v>479</v>
      </c>
      <c r="F146" s="191" t="s">
        <v>209</v>
      </c>
      <c r="G146" s="194">
        <v>4</v>
      </c>
      <c r="H146" s="199" t="s">
        <v>184</v>
      </c>
      <c r="I146" s="194">
        <v>11.42</v>
      </c>
      <c r="J146" s="196">
        <v>479000</v>
      </c>
      <c r="K146" s="196">
        <v>382507.97</v>
      </c>
      <c r="L146" s="196">
        <f>ROUND((K146*$C$8/1000),0)</f>
        <v>8592196</v>
      </c>
      <c r="M146" s="196">
        <v>1307897</v>
      </c>
      <c r="N146" s="196">
        <v>9900093</v>
      </c>
    </row>
    <row r="147" spans="1:14" x14ac:dyDescent="0.15">
      <c r="A147" s="190" t="s">
        <v>210</v>
      </c>
      <c r="B147" s="199">
        <v>430</v>
      </c>
      <c r="C147" s="199" t="s">
        <v>207</v>
      </c>
      <c r="D147" s="191" t="s">
        <v>38</v>
      </c>
      <c r="E147" s="201">
        <v>1.5349999999999999</v>
      </c>
      <c r="F147" s="191" t="s">
        <v>211</v>
      </c>
      <c r="G147" s="194">
        <v>10</v>
      </c>
      <c r="H147" s="199" t="s">
        <v>184</v>
      </c>
      <c r="I147" s="194">
        <v>11.42</v>
      </c>
      <c r="J147" s="196">
        <v>1535</v>
      </c>
      <c r="K147" s="196">
        <v>2720.77</v>
      </c>
      <c r="L147" s="196">
        <f>ROUND((K147*$C$8/1000),0)</f>
        <v>61116</v>
      </c>
      <c r="M147" s="196">
        <v>24804</v>
      </c>
      <c r="N147" s="196">
        <v>85920</v>
      </c>
    </row>
    <row r="148" spans="1:14" x14ac:dyDescent="0.15">
      <c r="A148" s="190" t="s">
        <v>212</v>
      </c>
      <c r="B148" s="199">
        <v>436</v>
      </c>
      <c r="C148" s="199" t="s">
        <v>213</v>
      </c>
      <c r="D148" s="191" t="s">
        <v>214</v>
      </c>
      <c r="E148" s="203">
        <v>22000000</v>
      </c>
      <c r="F148" s="199" t="s">
        <v>215</v>
      </c>
      <c r="G148" s="194">
        <v>5.5</v>
      </c>
      <c r="H148" s="199" t="s">
        <v>184</v>
      </c>
      <c r="I148" s="194">
        <v>6</v>
      </c>
      <c r="J148" s="196">
        <v>22000000000</v>
      </c>
      <c r="K148" s="196">
        <v>0</v>
      </c>
      <c r="L148" s="196">
        <f>ROUND((K148/1000),0)</f>
        <v>0</v>
      </c>
      <c r="M148" s="196"/>
      <c r="N148" s="196"/>
    </row>
    <row r="149" spans="1:14" x14ac:dyDescent="0.15">
      <c r="A149" s="190" t="s">
        <v>216</v>
      </c>
      <c r="B149" s="199">
        <v>436</v>
      </c>
      <c r="C149" s="199" t="s">
        <v>213</v>
      </c>
      <c r="D149" s="191" t="s">
        <v>214</v>
      </c>
      <c r="E149" s="203">
        <v>14100000</v>
      </c>
      <c r="F149" s="199" t="s">
        <v>217</v>
      </c>
      <c r="G149" s="194">
        <v>10</v>
      </c>
      <c r="H149" s="199" t="s">
        <v>184</v>
      </c>
      <c r="I149" s="194">
        <v>6</v>
      </c>
      <c r="J149" s="196">
        <v>14100000000</v>
      </c>
      <c r="K149" s="196">
        <v>0</v>
      </c>
      <c r="L149" s="196">
        <f>ROUND((K149/1000),0)</f>
        <v>0</v>
      </c>
      <c r="M149" s="196"/>
      <c r="N149" s="196"/>
    </row>
    <row r="150" spans="1:14" x14ac:dyDescent="0.15">
      <c r="A150" s="190"/>
      <c r="B150" s="199"/>
      <c r="C150" s="199"/>
      <c r="D150" s="191"/>
      <c r="E150" s="203"/>
      <c r="F150" s="199"/>
      <c r="G150" s="194"/>
      <c r="H150" s="199"/>
      <c r="I150" s="194"/>
      <c r="J150" s="196"/>
      <c r="K150" s="196"/>
      <c r="L150" s="196"/>
      <c r="M150" s="196"/>
      <c r="N150" s="196"/>
    </row>
    <row r="151" spans="1:14" x14ac:dyDescent="0.15">
      <c r="A151" s="190" t="s">
        <v>218</v>
      </c>
      <c r="B151" s="199">
        <v>437</v>
      </c>
      <c r="C151" s="199" t="s">
        <v>219</v>
      </c>
      <c r="D151" s="191" t="s">
        <v>38</v>
      </c>
      <c r="E151" s="203">
        <v>110</v>
      </c>
      <c r="F151" s="191" t="s">
        <v>220</v>
      </c>
      <c r="G151" s="194">
        <v>3</v>
      </c>
      <c r="H151" s="199" t="s">
        <v>65</v>
      </c>
      <c r="I151" s="194">
        <v>7</v>
      </c>
      <c r="J151" s="196">
        <v>110000</v>
      </c>
      <c r="K151" s="196">
        <v>9041.81</v>
      </c>
      <c r="L151" s="196">
        <f>ROUND((K151*$C$8/1000),0)</f>
        <v>203104</v>
      </c>
      <c r="M151" s="196">
        <v>1154</v>
      </c>
      <c r="N151" s="196">
        <v>204258</v>
      </c>
    </row>
    <row r="152" spans="1:14" x14ac:dyDescent="0.15">
      <c r="A152" s="190" t="s">
        <v>218</v>
      </c>
      <c r="B152" s="199">
        <v>437</v>
      </c>
      <c r="C152" s="199" t="s">
        <v>219</v>
      </c>
      <c r="D152" s="191" t="s">
        <v>38</v>
      </c>
      <c r="E152" s="203">
        <v>33</v>
      </c>
      <c r="F152" s="191" t="s">
        <v>221</v>
      </c>
      <c r="G152" s="194">
        <v>3</v>
      </c>
      <c r="H152" s="199" t="s">
        <v>65</v>
      </c>
      <c r="I152" s="194">
        <v>7</v>
      </c>
      <c r="J152" s="196">
        <v>33000</v>
      </c>
      <c r="K152" s="196">
        <v>2712.54</v>
      </c>
      <c r="L152" s="196">
        <f t="shared" ref="L152:L164" si="11">ROUND((K152*$C$8/1000),0)</f>
        <v>60931</v>
      </c>
      <c r="M152" s="196">
        <v>346</v>
      </c>
      <c r="N152" s="196">
        <v>61277</v>
      </c>
    </row>
    <row r="153" spans="1:14" x14ac:dyDescent="0.15">
      <c r="A153" s="190" t="s">
        <v>218</v>
      </c>
      <c r="B153" s="199">
        <v>437</v>
      </c>
      <c r="C153" s="199" t="s">
        <v>219</v>
      </c>
      <c r="D153" s="191" t="s">
        <v>38</v>
      </c>
      <c r="E153" s="203">
        <v>260</v>
      </c>
      <c r="F153" s="191" t="s">
        <v>222</v>
      </c>
      <c r="G153" s="194">
        <v>4.2</v>
      </c>
      <c r="H153" s="199" t="s">
        <v>65</v>
      </c>
      <c r="I153" s="194">
        <v>20</v>
      </c>
      <c r="J153" s="196">
        <v>260000</v>
      </c>
      <c r="K153" s="196">
        <v>198510.99</v>
      </c>
      <c r="L153" s="196">
        <f t="shared" si="11"/>
        <v>4459111</v>
      </c>
      <c r="M153" s="196">
        <v>35301</v>
      </c>
      <c r="N153" s="196">
        <v>4494412</v>
      </c>
    </row>
    <row r="154" spans="1:14" x14ac:dyDescent="0.15">
      <c r="A154" s="190" t="s">
        <v>218</v>
      </c>
      <c r="B154" s="199">
        <v>437</v>
      </c>
      <c r="C154" s="199" t="s">
        <v>219</v>
      </c>
      <c r="D154" s="191" t="s">
        <v>38</v>
      </c>
      <c r="E154" s="203">
        <v>68</v>
      </c>
      <c r="F154" s="191" t="s">
        <v>223</v>
      </c>
      <c r="G154" s="194">
        <v>4.2</v>
      </c>
      <c r="H154" s="199" t="s">
        <v>65</v>
      </c>
      <c r="I154" s="194">
        <v>20</v>
      </c>
      <c r="J154" s="196">
        <v>68000</v>
      </c>
      <c r="K154" s="196">
        <v>51918.26</v>
      </c>
      <c r="L154" s="196">
        <f t="shared" si="11"/>
        <v>1166229</v>
      </c>
      <c r="M154" s="196">
        <v>9233</v>
      </c>
      <c r="N154" s="196">
        <v>1175462</v>
      </c>
    </row>
    <row r="155" spans="1:14" x14ac:dyDescent="0.15">
      <c r="A155" s="190" t="s">
        <v>762</v>
      </c>
      <c r="B155" s="199">
        <v>437</v>
      </c>
      <c r="C155" s="199" t="s">
        <v>219</v>
      </c>
      <c r="D155" s="191" t="s">
        <v>38</v>
      </c>
      <c r="E155" s="204">
        <v>132</v>
      </c>
      <c r="F155" s="191" t="s">
        <v>225</v>
      </c>
      <c r="G155" s="194">
        <v>4.2</v>
      </c>
      <c r="H155" s="199" t="s">
        <v>65</v>
      </c>
      <c r="I155" s="194">
        <v>20</v>
      </c>
      <c r="J155" s="196">
        <v>132000</v>
      </c>
      <c r="K155" s="196">
        <v>89697.01</v>
      </c>
      <c r="L155" s="196">
        <f t="shared" si="11"/>
        <v>2014845</v>
      </c>
      <c r="M155" s="196">
        <v>15951</v>
      </c>
      <c r="N155" s="196">
        <v>2030796</v>
      </c>
    </row>
    <row r="156" spans="1:14" x14ac:dyDescent="0.15">
      <c r="A156" s="190" t="s">
        <v>226</v>
      </c>
      <c r="B156" s="199">
        <v>437</v>
      </c>
      <c r="C156" s="199" t="s">
        <v>219</v>
      </c>
      <c r="D156" s="191" t="s">
        <v>38</v>
      </c>
      <c r="E156" s="204">
        <v>55</v>
      </c>
      <c r="F156" s="191" t="s">
        <v>227</v>
      </c>
      <c r="G156" s="194">
        <v>4.2</v>
      </c>
      <c r="H156" s="199" t="s">
        <v>65</v>
      </c>
      <c r="I156" s="194">
        <v>20</v>
      </c>
      <c r="J156" s="196">
        <v>55000</v>
      </c>
      <c r="K156" s="196">
        <v>56901.79</v>
      </c>
      <c r="L156" s="196">
        <f t="shared" si="11"/>
        <v>1278173</v>
      </c>
      <c r="M156" s="196">
        <v>10118</v>
      </c>
      <c r="N156" s="196">
        <v>1288291</v>
      </c>
    </row>
    <row r="157" spans="1:14" x14ac:dyDescent="0.15">
      <c r="A157" s="190" t="s">
        <v>226</v>
      </c>
      <c r="B157" s="199">
        <v>437</v>
      </c>
      <c r="C157" s="199" t="s">
        <v>219</v>
      </c>
      <c r="D157" s="191" t="s">
        <v>38</v>
      </c>
      <c r="E157" s="204">
        <v>1</v>
      </c>
      <c r="F157" s="191" t="s">
        <v>228</v>
      </c>
      <c r="G157" s="194">
        <v>4.2</v>
      </c>
      <c r="H157" s="199" t="s">
        <v>65</v>
      </c>
      <c r="I157" s="194">
        <v>20</v>
      </c>
      <c r="J157" s="196">
        <v>1000</v>
      </c>
      <c r="K157" s="196">
        <v>1293.22</v>
      </c>
      <c r="L157" s="196">
        <f t="shared" si="11"/>
        <v>29049</v>
      </c>
      <c r="M157" s="196">
        <v>230</v>
      </c>
      <c r="N157" s="196">
        <v>29279</v>
      </c>
    </row>
    <row r="158" spans="1:14" x14ac:dyDescent="0.15">
      <c r="A158" s="190" t="s">
        <v>763</v>
      </c>
      <c r="B158" s="199">
        <v>437</v>
      </c>
      <c r="C158" s="199" t="s">
        <v>230</v>
      </c>
      <c r="D158" s="191" t="s">
        <v>38</v>
      </c>
      <c r="E158" s="192">
        <v>110</v>
      </c>
      <c r="F158" s="191" t="s">
        <v>231</v>
      </c>
      <c r="G158" s="194">
        <v>3</v>
      </c>
      <c r="H158" s="199" t="s">
        <v>65</v>
      </c>
      <c r="I158" s="194">
        <v>5.93</v>
      </c>
      <c r="J158" s="196">
        <v>110000</v>
      </c>
      <c r="K158" s="196">
        <v>16089.93</v>
      </c>
      <c r="L158" s="196">
        <f t="shared" si="11"/>
        <v>361425</v>
      </c>
      <c r="M158" s="196">
        <v>2053</v>
      </c>
      <c r="N158" s="196">
        <v>363478</v>
      </c>
    </row>
    <row r="159" spans="1:14" x14ac:dyDescent="0.15">
      <c r="A159" s="190" t="s">
        <v>764</v>
      </c>
      <c r="B159" s="199">
        <v>437</v>
      </c>
      <c r="C159" s="199" t="s">
        <v>230</v>
      </c>
      <c r="D159" s="191" t="s">
        <v>38</v>
      </c>
      <c r="E159" s="192">
        <v>33</v>
      </c>
      <c r="F159" s="191" t="s">
        <v>233</v>
      </c>
      <c r="G159" s="194">
        <v>3</v>
      </c>
      <c r="H159" s="199" t="s">
        <v>65</v>
      </c>
      <c r="I159" s="194">
        <v>5.93</v>
      </c>
      <c r="J159" s="196">
        <v>33000</v>
      </c>
      <c r="K159" s="196">
        <v>4826.9799999999996</v>
      </c>
      <c r="L159" s="196">
        <f t="shared" si="11"/>
        <v>108427</v>
      </c>
      <c r="M159" s="196">
        <v>617</v>
      </c>
      <c r="N159" s="196">
        <v>109044</v>
      </c>
    </row>
    <row r="160" spans="1:14" x14ac:dyDescent="0.15">
      <c r="A160" s="190" t="s">
        <v>763</v>
      </c>
      <c r="B160" s="199">
        <v>437</v>
      </c>
      <c r="C160" s="199" t="s">
        <v>230</v>
      </c>
      <c r="D160" s="191" t="s">
        <v>38</v>
      </c>
      <c r="E160" s="192">
        <v>375</v>
      </c>
      <c r="F160" s="191" t="s">
        <v>234</v>
      </c>
      <c r="G160" s="194">
        <v>4.2</v>
      </c>
      <c r="H160" s="199" t="s">
        <v>65</v>
      </c>
      <c r="I160" s="194">
        <v>19.75</v>
      </c>
      <c r="J160" s="196">
        <v>375000</v>
      </c>
      <c r="K160" s="196">
        <v>303947.90000000002</v>
      </c>
      <c r="L160" s="196">
        <f t="shared" si="11"/>
        <v>6827518</v>
      </c>
      <c r="M160" s="196">
        <v>54051</v>
      </c>
      <c r="N160" s="196">
        <v>6881569</v>
      </c>
    </row>
    <row r="161" spans="1:14" x14ac:dyDescent="0.15">
      <c r="A161" s="190" t="s">
        <v>763</v>
      </c>
      <c r="B161" s="199">
        <v>437</v>
      </c>
      <c r="C161" s="199" t="s">
        <v>230</v>
      </c>
      <c r="D161" s="191" t="s">
        <v>38</v>
      </c>
      <c r="E161" s="192">
        <v>99</v>
      </c>
      <c r="F161" s="191" t="s">
        <v>235</v>
      </c>
      <c r="G161" s="194">
        <v>4.2</v>
      </c>
      <c r="H161" s="199" t="s">
        <v>65</v>
      </c>
      <c r="I161" s="194">
        <v>19.75</v>
      </c>
      <c r="J161" s="196">
        <v>99000</v>
      </c>
      <c r="K161" s="196">
        <v>80242.23</v>
      </c>
      <c r="L161" s="196">
        <f t="shared" si="11"/>
        <v>1802464</v>
      </c>
      <c r="M161" s="196">
        <v>14270</v>
      </c>
      <c r="N161" s="196">
        <v>1816734</v>
      </c>
    </row>
    <row r="162" spans="1:14" x14ac:dyDescent="0.15">
      <c r="A162" s="190" t="s">
        <v>763</v>
      </c>
      <c r="B162" s="199">
        <v>437</v>
      </c>
      <c r="C162" s="199" t="s">
        <v>230</v>
      </c>
      <c r="D162" s="191" t="s">
        <v>38</v>
      </c>
      <c r="E162" s="192">
        <v>93</v>
      </c>
      <c r="F162" s="191" t="s">
        <v>236</v>
      </c>
      <c r="G162" s="194">
        <v>4.2</v>
      </c>
      <c r="H162" s="199" t="s">
        <v>65</v>
      </c>
      <c r="I162" s="194">
        <v>19.75</v>
      </c>
      <c r="J162" s="196">
        <v>93000</v>
      </c>
      <c r="K162" s="196">
        <v>71585.09</v>
      </c>
      <c r="L162" s="196">
        <f t="shared" si="11"/>
        <v>1608001</v>
      </c>
      <c r="M162" s="196">
        <v>12730</v>
      </c>
      <c r="N162" s="196">
        <v>1620731</v>
      </c>
    </row>
    <row r="163" spans="1:14" x14ac:dyDescent="0.15">
      <c r="A163" s="190" t="s">
        <v>765</v>
      </c>
      <c r="B163" s="199">
        <v>437</v>
      </c>
      <c r="C163" s="199" t="s">
        <v>230</v>
      </c>
      <c r="D163" s="191" t="s">
        <v>38</v>
      </c>
      <c r="E163" s="192">
        <v>122</v>
      </c>
      <c r="F163" s="191" t="s">
        <v>238</v>
      </c>
      <c r="G163" s="194">
        <v>4.2</v>
      </c>
      <c r="H163" s="199" t="s">
        <v>65</v>
      </c>
      <c r="I163" s="194">
        <v>19.75</v>
      </c>
      <c r="J163" s="196">
        <v>122000</v>
      </c>
      <c r="K163" s="196">
        <v>118746.64</v>
      </c>
      <c r="L163" s="196">
        <f t="shared" si="11"/>
        <v>2667381</v>
      </c>
      <c r="M163" s="196">
        <v>21117</v>
      </c>
      <c r="N163" s="196">
        <v>2688498</v>
      </c>
    </row>
    <row r="164" spans="1:14" x14ac:dyDescent="0.15">
      <c r="A164" s="190" t="s">
        <v>765</v>
      </c>
      <c r="B164" s="199">
        <v>437</v>
      </c>
      <c r="C164" s="199" t="s">
        <v>230</v>
      </c>
      <c r="D164" s="191" t="s">
        <v>38</v>
      </c>
      <c r="E164" s="192">
        <v>1</v>
      </c>
      <c r="F164" s="191" t="s">
        <v>239</v>
      </c>
      <c r="G164" s="194">
        <v>4.2</v>
      </c>
      <c r="H164" s="199" t="s">
        <v>65</v>
      </c>
      <c r="I164" s="194">
        <v>19.75</v>
      </c>
      <c r="J164" s="196">
        <v>1000</v>
      </c>
      <c r="K164" s="196">
        <v>1224.19</v>
      </c>
      <c r="L164" s="196">
        <f t="shared" si="11"/>
        <v>27499</v>
      </c>
      <c r="M164" s="196">
        <v>217</v>
      </c>
      <c r="N164" s="196">
        <v>27716</v>
      </c>
    </row>
    <row r="165" spans="1:14" x14ac:dyDescent="0.15">
      <c r="A165" s="190"/>
      <c r="B165" s="199"/>
      <c r="C165" s="199"/>
      <c r="D165" s="191"/>
      <c r="E165" s="192"/>
      <c r="F165" s="191"/>
      <c r="G165" s="194"/>
      <c r="H165" s="199"/>
      <c r="I165" s="194"/>
      <c r="J165" s="196"/>
      <c r="K165" s="196"/>
      <c r="L165" s="196"/>
      <c r="M165" s="196"/>
      <c r="N165" s="196"/>
    </row>
    <row r="166" spans="1:14" x14ac:dyDescent="0.15">
      <c r="A166" s="190" t="s">
        <v>69</v>
      </c>
      <c r="B166" s="199">
        <v>449</v>
      </c>
      <c r="C166" s="199" t="s">
        <v>240</v>
      </c>
      <c r="D166" s="191" t="s">
        <v>38</v>
      </c>
      <c r="E166" s="192">
        <v>162</v>
      </c>
      <c r="F166" s="191" t="s">
        <v>201</v>
      </c>
      <c r="G166" s="194">
        <v>4.8</v>
      </c>
      <c r="H166" s="191" t="s">
        <v>57</v>
      </c>
      <c r="I166" s="194">
        <v>7.75</v>
      </c>
      <c r="J166" s="196">
        <v>162000</v>
      </c>
      <c r="K166" s="196">
        <v>37951.870000000003</v>
      </c>
      <c r="L166" s="196">
        <f>ROUND((K166*$C$8/1000),0)</f>
        <v>852505</v>
      </c>
      <c r="M166" s="196">
        <v>6516</v>
      </c>
      <c r="N166" s="196">
        <v>859021</v>
      </c>
    </row>
    <row r="167" spans="1:14" x14ac:dyDescent="0.15">
      <c r="A167" s="190" t="s">
        <v>241</v>
      </c>
      <c r="B167" s="199">
        <v>449</v>
      </c>
      <c r="C167" s="199" t="s">
        <v>240</v>
      </c>
      <c r="D167" s="191" t="s">
        <v>38</v>
      </c>
      <c r="E167" s="192">
        <v>50</v>
      </c>
      <c r="F167" s="191" t="s">
        <v>202</v>
      </c>
      <c r="G167" s="194">
        <v>5.4</v>
      </c>
      <c r="H167" s="191" t="s">
        <v>57</v>
      </c>
      <c r="I167" s="194">
        <v>14.75</v>
      </c>
      <c r="J167" s="196">
        <v>50000</v>
      </c>
      <c r="K167" s="196">
        <v>69139.22</v>
      </c>
      <c r="L167" s="196">
        <f>ROUND((K167*$C$8/1000),0)</f>
        <v>1553060</v>
      </c>
      <c r="M167" s="196"/>
      <c r="N167" s="196">
        <f>L167</f>
        <v>1553060</v>
      </c>
    </row>
    <row r="168" spans="1:14" x14ac:dyDescent="0.15">
      <c r="A168" s="190" t="s">
        <v>241</v>
      </c>
      <c r="B168" s="199">
        <v>449</v>
      </c>
      <c r="C168" s="199" t="s">
        <v>240</v>
      </c>
      <c r="D168" s="191" t="s">
        <v>38</v>
      </c>
      <c r="E168" s="192">
        <v>59.52</v>
      </c>
      <c r="F168" s="191" t="s">
        <v>203</v>
      </c>
      <c r="G168" s="194">
        <v>4.5</v>
      </c>
      <c r="H168" s="191" t="s">
        <v>57</v>
      </c>
      <c r="I168" s="194">
        <v>15</v>
      </c>
      <c r="J168" s="196">
        <v>59520</v>
      </c>
      <c r="K168" s="196">
        <v>78066.58</v>
      </c>
      <c r="L168" s="196">
        <f>ROUND((K168*$C$8/1000),0)</f>
        <v>1753593</v>
      </c>
      <c r="M168" s="196"/>
      <c r="N168" s="196">
        <f>L168</f>
        <v>1753593</v>
      </c>
    </row>
    <row r="169" spans="1:14" x14ac:dyDescent="0.15">
      <c r="A169" s="190"/>
      <c r="B169" s="199"/>
      <c r="C169" s="199"/>
      <c r="D169" s="191"/>
      <c r="E169" s="192"/>
      <c r="F169" s="191"/>
      <c r="G169" s="194"/>
      <c r="H169" s="199"/>
      <c r="I169" s="194"/>
      <c r="J169" s="196"/>
      <c r="K169" s="196"/>
      <c r="L169" s="196"/>
      <c r="M169" s="196"/>
      <c r="N169" s="196"/>
    </row>
    <row r="170" spans="1:14" x14ac:dyDescent="0.15">
      <c r="A170" s="190" t="s">
        <v>738</v>
      </c>
      <c r="B170" s="199">
        <v>472</v>
      </c>
      <c r="C170" s="199" t="s">
        <v>242</v>
      </c>
      <c r="D170" s="191" t="s">
        <v>214</v>
      </c>
      <c r="E170" s="192">
        <v>15700000</v>
      </c>
      <c r="F170" s="191" t="s">
        <v>71</v>
      </c>
      <c r="G170" s="194">
        <v>6</v>
      </c>
      <c r="H170" s="199" t="s">
        <v>184</v>
      </c>
      <c r="I170" s="194">
        <v>4</v>
      </c>
      <c r="J170" s="196">
        <v>15700000000</v>
      </c>
      <c r="K170" s="196">
        <v>0</v>
      </c>
      <c r="L170" s="196">
        <f>ROUND((K170/1000),0)</f>
        <v>0</v>
      </c>
      <c r="M170" s="196"/>
      <c r="N170" s="196"/>
    </row>
    <row r="171" spans="1:14" x14ac:dyDescent="0.15">
      <c r="A171" s="190" t="s">
        <v>738</v>
      </c>
      <c r="B171" s="199">
        <v>472</v>
      </c>
      <c r="C171" s="199" t="s">
        <v>242</v>
      </c>
      <c r="D171" s="191" t="s">
        <v>214</v>
      </c>
      <c r="E171" s="192">
        <v>500000</v>
      </c>
      <c r="F171" s="191" t="s">
        <v>73</v>
      </c>
      <c r="G171" s="194" t="s">
        <v>243</v>
      </c>
      <c r="H171" s="199" t="s">
        <v>184</v>
      </c>
      <c r="I171" s="194">
        <v>6</v>
      </c>
      <c r="J171" s="196">
        <v>500000000</v>
      </c>
      <c r="K171" s="196">
        <v>0</v>
      </c>
      <c r="L171" s="196">
        <f>ROUND((K171/1000),0)</f>
        <v>0</v>
      </c>
      <c r="M171" s="196"/>
      <c r="N171" s="196"/>
    </row>
    <row r="172" spans="1:14" x14ac:dyDescent="0.15">
      <c r="A172" s="190" t="s">
        <v>738</v>
      </c>
      <c r="B172" s="199">
        <v>472</v>
      </c>
      <c r="C172" s="199" t="s">
        <v>242</v>
      </c>
      <c r="D172" s="191" t="s">
        <v>214</v>
      </c>
      <c r="E172" s="192">
        <v>1000</v>
      </c>
      <c r="F172" s="191" t="s">
        <v>119</v>
      </c>
      <c r="G172" s="194">
        <v>10</v>
      </c>
      <c r="H172" s="199" t="s">
        <v>184</v>
      </c>
      <c r="I172" s="194">
        <v>6</v>
      </c>
      <c r="J172" s="196">
        <v>1000000</v>
      </c>
      <c r="K172" s="196">
        <v>0</v>
      </c>
      <c r="L172" s="196">
        <f>ROUND((K172/1000),0)</f>
        <v>0</v>
      </c>
      <c r="M172" s="196"/>
      <c r="N172" s="196"/>
    </row>
    <row r="173" spans="1:14" x14ac:dyDescent="0.15">
      <c r="A173" s="190" t="s">
        <v>738</v>
      </c>
      <c r="B173" s="199">
        <v>486</v>
      </c>
      <c r="C173" s="199" t="s">
        <v>244</v>
      </c>
      <c r="D173" s="191" t="s">
        <v>38</v>
      </c>
      <c r="E173" s="192">
        <v>450</v>
      </c>
      <c r="F173" s="191" t="s">
        <v>105</v>
      </c>
      <c r="G173" s="194">
        <v>4.25</v>
      </c>
      <c r="H173" s="199" t="s">
        <v>65</v>
      </c>
      <c r="I173" s="194">
        <v>19.5</v>
      </c>
      <c r="J173" s="196">
        <v>450000</v>
      </c>
      <c r="K173" s="196">
        <v>312060</v>
      </c>
      <c r="L173" s="196">
        <f>ROUND((K173*$C$8/1000),0)</f>
        <v>7009738</v>
      </c>
      <c r="M173" s="196">
        <v>28424</v>
      </c>
      <c r="N173" s="196">
        <v>7038162</v>
      </c>
    </row>
    <row r="174" spans="1:14" x14ac:dyDescent="0.15">
      <c r="A174" s="190" t="s">
        <v>766</v>
      </c>
      <c r="B174" s="199">
        <v>486</v>
      </c>
      <c r="C174" s="199" t="s">
        <v>244</v>
      </c>
      <c r="D174" s="191" t="s">
        <v>38</v>
      </c>
      <c r="E174" s="192">
        <v>50</v>
      </c>
      <c r="F174" s="191" t="s">
        <v>107</v>
      </c>
      <c r="G174" s="194">
        <v>8</v>
      </c>
      <c r="H174" s="199" t="s">
        <v>65</v>
      </c>
      <c r="I174" s="194">
        <v>23.25</v>
      </c>
      <c r="J174" s="196">
        <v>50000</v>
      </c>
      <c r="K174" s="196">
        <v>50000</v>
      </c>
      <c r="L174" s="196">
        <f>ROUND((K174*$C$8/1000),0)</f>
        <v>1123140</v>
      </c>
      <c r="M174" s="196">
        <v>604742</v>
      </c>
      <c r="N174" s="196">
        <v>1727882</v>
      </c>
    </row>
    <row r="175" spans="1:14" x14ac:dyDescent="0.15">
      <c r="A175" s="190" t="s">
        <v>767</v>
      </c>
      <c r="B175" s="199">
        <v>486</v>
      </c>
      <c r="C175" s="199" t="s">
        <v>247</v>
      </c>
      <c r="D175" s="191" t="s">
        <v>38</v>
      </c>
      <c r="E175" s="192">
        <v>427</v>
      </c>
      <c r="F175" s="191" t="s">
        <v>199</v>
      </c>
      <c r="G175" s="194">
        <v>4</v>
      </c>
      <c r="H175" s="199" t="s">
        <v>65</v>
      </c>
      <c r="I175" s="194">
        <v>20</v>
      </c>
      <c r="J175" s="196">
        <v>427000</v>
      </c>
      <c r="K175" s="196">
        <v>323674</v>
      </c>
      <c r="L175" s="196">
        <f>ROUND((K175*$C$8/1000),0)</f>
        <v>7270621</v>
      </c>
      <c r="M175" s="196">
        <v>27778</v>
      </c>
      <c r="N175" s="196">
        <v>7298399</v>
      </c>
    </row>
    <row r="176" spans="1:14" x14ac:dyDescent="0.15">
      <c r="A176" s="190" t="s">
        <v>767</v>
      </c>
      <c r="B176" s="199">
        <v>486</v>
      </c>
      <c r="C176" s="199" t="s">
        <v>247</v>
      </c>
      <c r="D176" s="191" t="s">
        <v>38</v>
      </c>
      <c r="E176" s="192">
        <v>37</v>
      </c>
      <c r="F176" s="191" t="s">
        <v>248</v>
      </c>
      <c r="G176" s="194">
        <v>4</v>
      </c>
      <c r="H176" s="199" t="s">
        <v>65</v>
      </c>
      <c r="I176" s="194">
        <v>20</v>
      </c>
      <c r="J176" s="196">
        <v>37000</v>
      </c>
      <c r="K176" s="196">
        <v>37000</v>
      </c>
      <c r="L176" s="196">
        <f>ROUND((K176*$C$8/1000),0)</f>
        <v>831123</v>
      </c>
      <c r="M176" s="196">
        <v>144888</v>
      </c>
      <c r="N176" s="196">
        <v>976011</v>
      </c>
    </row>
    <row r="177" spans="1:14" x14ac:dyDescent="0.15">
      <c r="A177" s="190" t="s">
        <v>767</v>
      </c>
      <c r="B177" s="199">
        <v>486</v>
      </c>
      <c r="C177" s="199" t="s">
        <v>247</v>
      </c>
      <c r="D177" s="191" t="s">
        <v>38</v>
      </c>
      <c r="E177" s="192">
        <v>59</v>
      </c>
      <c r="F177" s="191" t="s">
        <v>249</v>
      </c>
      <c r="G177" s="194">
        <v>7</v>
      </c>
      <c r="H177" s="199" t="s">
        <v>65</v>
      </c>
      <c r="I177" s="194">
        <v>21.75</v>
      </c>
      <c r="J177" s="196">
        <v>59000</v>
      </c>
      <c r="K177" s="196">
        <v>59000</v>
      </c>
      <c r="L177" s="196">
        <f>ROUND((K177*$C$8/1000),0)</f>
        <v>1325305</v>
      </c>
      <c r="M177" s="196">
        <v>423364</v>
      </c>
      <c r="N177" s="196">
        <v>1748669</v>
      </c>
    </row>
    <row r="178" spans="1:14" x14ac:dyDescent="0.15">
      <c r="A178" s="190"/>
      <c r="B178" s="199"/>
      <c r="C178" s="199"/>
      <c r="D178" s="191"/>
      <c r="E178" s="192"/>
      <c r="F178" s="191"/>
      <c r="G178" s="194"/>
      <c r="H178" s="199"/>
      <c r="I178" s="194"/>
      <c r="J178" s="196"/>
      <c r="K178" s="196"/>
      <c r="L178" s="196"/>
      <c r="M178" s="196"/>
      <c r="N178" s="196"/>
    </row>
    <row r="179" spans="1:14" x14ac:dyDescent="0.15">
      <c r="A179" s="190" t="s">
        <v>62</v>
      </c>
      <c r="B179" s="199">
        <v>495</v>
      </c>
      <c r="C179" s="199" t="s">
        <v>250</v>
      </c>
      <c r="D179" s="191" t="s">
        <v>38</v>
      </c>
      <c r="E179" s="192">
        <v>578.5</v>
      </c>
      <c r="F179" s="191" t="s">
        <v>251</v>
      </c>
      <c r="G179" s="194">
        <v>4</v>
      </c>
      <c r="H179" s="199" t="s">
        <v>65</v>
      </c>
      <c r="I179" s="194">
        <v>19.25</v>
      </c>
      <c r="J179" s="196">
        <v>578500</v>
      </c>
      <c r="K179" s="196">
        <v>388049</v>
      </c>
      <c r="L179" s="196">
        <f t="shared" ref="L179:L196" si="12">ROUND((K179*$C$8/1000),0)</f>
        <v>8716663</v>
      </c>
      <c r="M179" s="196">
        <v>57256</v>
      </c>
      <c r="N179" s="196">
        <v>8773919</v>
      </c>
    </row>
    <row r="180" spans="1:14" x14ac:dyDescent="0.15">
      <c r="A180" s="190" t="s">
        <v>62</v>
      </c>
      <c r="B180" s="199">
        <v>495</v>
      </c>
      <c r="C180" s="199" t="s">
        <v>250</v>
      </c>
      <c r="D180" s="191" t="s">
        <v>38</v>
      </c>
      <c r="E180" s="192">
        <v>52.2</v>
      </c>
      <c r="F180" s="191" t="s">
        <v>252</v>
      </c>
      <c r="G180" s="194">
        <v>5</v>
      </c>
      <c r="H180" s="199" t="s">
        <v>65</v>
      </c>
      <c r="I180" s="194">
        <v>19.25</v>
      </c>
      <c r="J180" s="196">
        <v>52200</v>
      </c>
      <c r="K180" s="196">
        <v>52841</v>
      </c>
      <c r="L180" s="196">
        <f t="shared" si="12"/>
        <v>1186956</v>
      </c>
      <c r="M180" s="196">
        <v>9710</v>
      </c>
      <c r="N180" s="196">
        <v>1196666</v>
      </c>
    </row>
    <row r="181" spans="1:14" x14ac:dyDescent="0.15">
      <c r="A181" s="190" t="s">
        <v>66</v>
      </c>
      <c r="B181" s="199">
        <v>495</v>
      </c>
      <c r="C181" s="199" t="s">
        <v>250</v>
      </c>
      <c r="D181" s="191" t="s">
        <v>38</v>
      </c>
      <c r="E181" s="192">
        <v>27.4</v>
      </c>
      <c r="F181" s="191" t="s">
        <v>253</v>
      </c>
      <c r="G181" s="194">
        <v>5.5</v>
      </c>
      <c r="H181" s="199" t="s">
        <v>65</v>
      </c>
      <c r="I181" s="194">
        <v>19.25</v>
      </c>
      <c r="J181" s="196">
        <v>27400</v>
      </c>
      <c r="K181" s="196">
        <v>30908</v>
      </c>
      <c r="L181" s="196">
        <f t="shared" si="12"/>
        <v>694280</v>
      </c>
      <c r="M181" s="196">
        <v>6237</v>
      </c>
      <c r="N181" s="196">
        <v>700517</v>
      </c>
    </row>
    <row r="182" spans="1:14" x14ac:dyDescent="0.15">
      <c r="A182" s="190" t="s">
        <v>66</v>
      </c>
      <c r="B182" s="199">
        <v>495</v>
      </c>
      <c r="C182" s="199" t="s">
        <v>250</v>
      </c>
      <c r="D182" s="191" t="s">
        <v>38</v>
      </c>
      <c r="E182" s="192">
        <v>20.399999999999999</v>
      </c>
      <c r="F182" s="191" t="s">
        <v>254</v>
      </c>
      <c r="G182" s="194">
        <v>6</v>
      </c>
      <c r="H182" s="199" t="s">
        <v>65</v>
      </c>
      <c r="I182" s="194">
        <v>19.25</v>
      </c>
      <c r="J182" s="196">
        <v>20400</v>
      </c>
      <c r="K182" s="196">
        <v>25015</v>
      </c>
      <c r="L182" s="196">
        <f t="shared" si="12"/>
        <v>561907</v>
      </c>
      <c r="M182" s="196">
        <v>5496</v>
      </c>
      <c r="N182" s="196">
        <v>567403</v>
      </c>
    </row>
    <row r="183" spans="1:14" x14ac:dyDescent="0.15">
      <c r="A183" s="190" t="s">
        <v>255</v>
      </c>
      <c r="B183" s="199">
        <v>495</v>
      </c>
      <c r="C183" s="199" t="s">
        <v>250</v>
      </c>
      <c r="D183" s="191" t="s">
        <v>38</v>
      </c>
      <c r="E183" s="192">
        <v>22</v>
      </c>
      <c r="F183" s="205" t="s">
        <v>256</v>
      </c>
      <c r="G183" s="194">
        <v>7</v>
      </c>
      <c r="H183" s="199" t="s">
        <v>65</v>
      </c>
      <c r="I183" s="194">
        <v>19.25</v>
      </c>
      <c r="J183" s="196">
        <v>22000</v>
      </c>
      <c r="K183" s="196">
        <v>27878</v>
      </c>
      <c r="L183" s="196">
        <f t="shared" si="12"/>
        <v>626218</v>
      </c>
      <c r="M183" s="196">
        <v>7121</v>
      </c>
      <c r="N183" s="196">
        <v>633339</v>
      </c>
    </row>
    <row r="184" spans="1:14" x14ac:dyDescent="0.15">
      <c r="A184" s="190" t="s">
        <v>255</v>
      </c>
      <c r="B184" s="199">
        <v>495</v>
      </c>
      <c r="C184" s="199" t="s">
        <v>250</v>
      </c>
      <c r="D184" s="191" t="s">
        <v>38</v>
      </c>
      <c r="E184" s="192">
        <v>31</v>
      </c>
      <c r="F184" s="191" t="s">
        <v>257</v>
      </c>
      <c r="G184" s="194">
        <v>7.5</v>
      </c>
      <c r="H184" s="199" t="s">
        <v>65</v>
      </c>
      <c r="I184" s="194">
        <v>19.25</v>
      </c>
      <c r="J184" s="196">
        <v>31000</v>
      </c>
      <c r="K184" s="196">
        <v>44504</v>
      </c>
      <c r="L184" s="196">
        <f t="shared" si="12"/>
        <v>999684</v>
      </c>
      <c r="M184" s="196">
        <v>12159</v>
      </c>
      <c r="N184" s="196">
        <v>1011843</v>
      </c>
    </row>
    <row r="185" spans="1:14" x14ac:dyDescent="0.15">
      <c r="A185" s="190" t="s">
        <v>768</v>
      </c>
      <c r="B185" s="199">
        <v>495</v>
      </c>
      <c r="C185" s="199" t="s">
        <v>259</v>
      </c>
      <c r="D185" s="191" t="s">
        <v>38</v>
      </c>
      <c r="E185" s="192">
        <v>478</v>
      </c>
      <c r="F185" s="191" t="s">
        <v>260</v>
      </c>
      <c r="G185" s="194">
        <v>4</v>
      </c>
      <c r="H185" s="199" t="s">
        <v>65</v>
      </c>
      <c r="I185" s="194">
        <v>18.25</v>
      </c>
      <c r="J185" s="196">
        <v>478000</v>
      </c>
      <c r="K185" s="196">
        <v>344863</v>
      </c>
      <c r="L185" s="196">
        <f t="shared" si="12"/>
        <v>7746585</v>
      </c>
      <c r="M185" s="196">
        <v>50886</v>
      </c>
      <c r="N185" s="196">
        <v>7797471</v>
      </c>
    </row>
    <row r="186" spans="1:14" x14ac:dyDescent="0.15">
      <c r="A186" s="190" t="s">
        <v>769</v>
      </c>
      <c r="B186" s="199">
        <v>495</v>
      </c>
      <c r="C186" s="199" t="s">
        <v>259</v>
      </c>
      <c r="D186" s="191" t="s">
        <v>38</v>
      </c>
      <c r="E186" s="192">
        <v>55</v>
      </c>
      <c r="F186" s="191" t="s">
        <v>262</v>
      </c>
      <c r="G186" s="194">
        <v>5</v>
      </c>
      <c r="H186" s="199" t="s">
        <v>65</v>
      </c>
      <c r="I186" s="194">
        <v>18.25</v>
      </c>
      <c r="J186" s="196">
        <v>55000</v>
      </c>
      <c r="K186" s="196">
        <v>55675</v>
      </c>
      <c r="L186" s="196">
        <f t="shared" si="12"/>
        <v>1250616</v>
      </c>
      <c r="M186" s="196">
        <v>10231</v>
      </c>
      <c r="N186" s="196">
        <v>1260847</v>
      </c>
    </row>
    <row r="187" spans="1:14" x14ac:dyDescent="0.15">
      <c r="A187" s="190" t="s">
        <v>770</v>
      </c>
      <c r="B187" s="199">
        <v>495</v>
      </c>
      <c r="C187" s="199" t="s">
        <v>259</v>
      </c>
      <c r="D187" s="191" t="s">
        <v>38</v>
      </c>
      <c r="E187" s="192">
        <v>18</v>
      </c>
      <c r="F187" s="191" t="s">
        <v>264</v>
      </c>
      <c r="G187" s="194">
        <v>5.5</v>
      </c>
      <c r="H187" s="199" t="s">
        <v>65</v>
      </c>
      <c r="I187" s="194">
        <v>18.25</v>
      </c>
      <c r="J187" s="196">
        <v>18000</v>
      </c>
      <c r="K187" s="196">
        <v>19246</v>
      </c>
      <c r="L187" s="196">
        <f t="shared" si="12"/>
        <v>432319</v>
      </c>
      <c r="M187" s="196">
        <v>3883</v>
      </c>
      <c r="N187" s="196">
        <v>436202</v>
      </c>
    </row>
    <row r="188" spans="1:14" x14ac:dyDescent="0.15">
      <c r="A188" s="190" t="s">
        <v>771</v>
      </c>
      <c r="B188" s="199">
        <v>495</v>
      </c>
      <c r="C188" s="199" t="s">
        <v>259</v>
      </c>
      <c r="D188" s="191" t="s">
        <v>38</v>
      </c>
      <c r="E188" s="192">
        <v>8</v>
      </c>
      <c r="F188" s="191" t="s">
        <v>266</v>
      </c>
      <c r="G188" s="194">
        <v>6</v>
      </c>
      <c r="H188" s="199" t="s">
        <v>65</v>
      </c>
      <c r="I188" s="194">
        <v>18.25</v>
      </c>
      <c r="J188" s="196">
        <v>8000</v>
      </c>
      <c r="K188" s="196">
        <v>9254</v>
      </c>
      <c r="L188" s="196">
        <f t="shared" si="12"/>
        <v>207871</v>
      </c>
      <c r="M188" s="196">
        <v>2033</v>
      </c>
      <c r="N188" s="196">
        <v>209904</v>
      </c>
    </row>
    <row r="189" spans="1:14" x14ac:dyDescent="0.15">
      <c r="A189" s="190" t="s">
        <v>771</v>
      </c>
      <c r="B189" s="199">
        <v>495</v>
      </c>
      <c r="C189" s="199" t="s">
        <v>259</v>
      </c>
      <c r="D189" s="191" t="s">
        <v>38</v>
      </c>
      <c r="E189" s="192">
        <v>15</v>
      </c>
      <c r="F189" s="191" t="s">
        <v>267</v>
      </c>
      <c r="G189" s="194">
        <v>7</v>
      </c>
      <c r="H189" s="199" t="s">
        <v>65</v>
      </c>
      <c r="I189" s="194">
        <v>18.25</v>
      </c>
      <c r="J189" s="196">
        <v>15000</v>
      </c>
      <c r="K189" s="196">
        <v>17764</v>
      </c>
      <c r="L189" s="196">
        <f t="shared" si="12"/>
        <v>399029</v>
      </c>
      <c r="M189" s="196">
        <v>4538</v>
      </c>
      <c r="N189" s="196">
        <v>403567</v>
      </c>
    </row>
    <row r="190" spans="1:14" x14ac:dyDescent="0.15">
      <c r="A190" s="190" t="s">
        <v>771</v>
      </c>
      <c r="B190" s="199">
        <v>495</v>
      </c>
      <c r="C190" s="199" t="s">
        <v>259</v>
      </c>
      <c r="D190" s="191" t="s">
        <v>38</v>
      </c>
      <c r="E190" s="192">
        <v>25</v>
      </c>
      <c r="F190" s="191" t="s">
        <v>268</v>
      </c>
      <c r="G190" s="194">
        <v>7.5</v>
      </c>
      <c r="H190" s="199" t="s">
        <v>65</v>
      </c>
      <c r="I190" s="194">
        <v>18.25</v>
      </c>
      <c r="J190" s="196">
        <v>25000</v>
      </c>
      <c r="K190" s="196">
        <v>33386</v>
      </c>
      <c r="L190" s="196">
        <f t="shared" si="12"/>
        <v>749943</v>
      </c>
      <c r="M190" s="196">
        <v>9121</v>
      </c>
      <c r="N190" s="196">
        <v>759064</v>
      </c>
    </row>
    <row r="191" spans="1:14" x14ac:dyDescent="0.15">
      <c r="A191" s="190" t="s">
        <v>772</v>
      </c>
      <c r="B191" s="199">
        <v>495</v>
      </c>
      <c r="C191" s="199" t="s">
        <v>270</v>
      </c>
      <c r="D191" s="191" t="s">
        <v>38</v>
      </c>
      <c r="E191" s="192">
        <f>500*804/1000</f>
        <v>402</v>
      </c>
      <c r="F191" s="191" t="s">
        <v>271</v>
      </c>
      <c r="G191" s="194">
        <v>4.7</v>
      </c>
      <c r="H191" s="191" t="s">
        <v>65</v>
      </c>
      <c r="I191" s="194">
        <v>17</v>
      </c>
      <c r="J191" s="206">
        <v>402000</v>
      </c>
      <c r="K191" s="196">
        <v>323638</v>
      </c>
      <c r="L191" s="196">
        <f t="shared" si="12"/>
        <v>7269812</v>
      </c>
      <c r="M191" s="196">
        <v>55969</v>
      </c>
      <c r="N191" s="196">
        <v>7325781</v>
      </c>
    </row>
    <row r="192" spans="1:14" x14ac:dyDescent="0.15">
      <c r="A192" s="190" t="s">
        <v>773</v>
      </c>
      <c r="B192" s="199">
        <v>495</v>
      </c>
      <c r="C192" s="199" t="s">
        <v>270</v>
      </c>
      <c r="D192" s="191" t="s">
        <v>38</v>
      </c>
      <c r="E192" s="192">
        <v>38.200000000000003</v>
      </c>
      <c r="F192" s="191" t="s">
        <v>273</v>
      </c>
      <c r="G192" s="194">
        <v>5.2</v>
      </c>
      <c r="H192" s="191" t="s">
        <v>65</v>
      </c>
      <c r="I192" s="194">
        <v>17</v>
      </c>
      <c r="J192" s="206">
        <v>38200</v>
      </c>
      <c r="K192" s="196">
        <v>38200</v>
      </c>
      <c r="L192" s="196">
        <f t="shared" si="12"/>
        <v>858079</v>
      </c>
      <c r="M192" s="196">
        <v>7295</v>
      </c>
      <c r="N192" s="196">
        <v>865374</v>
      </c>
    </row>
    <row r="193" spans="1:14" x14ac:dyDescent="0.15">
      <c r="A193" s="190" t="s">
        <v>773</v>
      </c>
      <c r="B193" s="199">
        <v>495</v>
      </c>
      <c r="C193" s="199" t="s">
        <v>270</v>
      </c>
      <c r="D193" s="191" t="s">
        <v>38</v>
      </c>
      <c r="E193" s="192">
        <v>12</v>
      </c>
      <c r="F193" s="191" t="s">
        <v>274</v>
      </c>
      <c r="G193" s="194">
        <v>5.2</v>
      </c>
      <c r="H193" s="191" t="s">
        <v>65</v>
      </c>
      <c r="I193" s="194">
        <v>17</v>
      </c>
      <c r="J193" s="206">
        <v>12000</v>
      </c>
      <c r="K193" s="196">
        <v>12308</v>
      </c>
      <c r="L193" s="196">
        <f t="shared" si="12"/>
        <v>276472</v>
      </c>
      <c r="M193" s="196">
        <v>2351</v>
      </c>
      <c r="N193" s="196">
        <v>278823</v>
      </c>
    </row>
    <row r="194" spans="1:14" x14ac:dyDescent="0.15">
      <c r="A194" s="190" t="s">
        <v>773</v>
      </c>
      <c r="B194" s="199">
        <v>495</v>
      </c>
      <c r="C194" s="199" t="s">
        <v>270</v>
      </c>
      <c r="D194" s="191" t="s">
        <v>38</v>
      </c>
      <c r="E194" s="192">
        <v>6</v>
      </c>
      <c r="F194" s="191" t="s">
        <v>275</v>
      </c>
      <c r="G194" s="194">
        <v>5.2</v>
      </c>
      <c r="H194" s="191" t="s">
        <v>65</v>
      </c>
      <c r="I194" s="194">
        <v>17</v>
      </c>
      <c r="J194" s="206">
        <v>6000</v>
      </c>
      <c r="K194" s="196">
        <v>6392</v>
      </c>
      <c r="L194" s="196">
        <f t="shared" si="12"/>
        <v>143582</v>
      </c>
      <c r="M194" s="196">
        <v>1221</v>
      </c>
      <c r="N194" s="196">
        <v>144803</v>
      </c>
    </row>
    <row r="195" spans="1:14" x14ac:dyDescent="0.15">
      <c r="A195" s="190" t="s">
        <v>773</v>
      </c>
      <c r="B195" s="199">
        <v>495</v>
      </c>
      <c r="C195" s="199" t="s">
        <v>270</v>
      </c>
      <c r="D195" s="191" t="s">
        <v>38</v>
      </c>
      <c r="E195" s="192">
        <v>9</v>
      </c>
      <c r="F195" s="191" t="s">
        <v>276</v>
      </c>
      <c r="G195" s="194">
        <v>5.2</v>
      </c>
      <c r="H195" s="191" t="s">
        <v>65</v>
      </c>
      <c r="I195" s="194">
        <v>17</v>
      </c>
      <c r="J195" s="206">
        <v>9000</v>
      </c>
      <c r="K195" s="196">
        <v>9589</v>
      </c>
      <c r="L195" s="196">
        <f t="shared" si="12"/>
        <v>215396</v>
      </c>
      <c r="M195" s="196">
        <v>1831</v>
      </c>
      <c r="N195" s="196">
        <v>217227</v>
      </c>
    </row>
    <row r="196" spans="1:14" x14ac:dyDescent="0.15">
      <c r="A196" s="190" t="s">
        <v>773</v>
      </c>
      <c r="B196" s="199">
        <v>495</v>
      </c>
      <c r="C196" s="199" t="s">
        <v>270</v>
      </c>
      <c r="D196" s="191" t="s">
        <v>38</v>
      </c>
      <c r="E196" s="192">
        <v>27.4</v>
      </c>
      <c r="F196" s="191" t="s">
        <v>277</v>
      </c>
      <c r="G196" s="194">
        <v>5.2</v>
      </c>
      <c r="H196" s="191" t="s">
        <v>65</v>
      </c>
      <c r="I196" s="194">
        <v>17</v>
      </c>
      <c r="J196" s="206">
        <v>27400</v>
      </c>
      <c r="K196" s="196">
        <v>31498</v>
      </c>
      <c r="L196" s="196">
        <f t="shared" si="12"/>
        <v>707533</v>
      </c>
      <c r="M196" s="196">
        <v>6015</v>
      </c>
      <c r="N196" s="196">
        <v>713548</v>
      </c>
    </row>
    <row r="197" spans="1:14" x14ac:dyDescent="0.15">
      <c r="A197" s="190"/>
      <c r="B197" s="199"/>
      <c r="C197" s="199"/>
      <c r="D197" s="191"/>
      <c r="E197" s="192"/>
      <c r="F197" s="191"/>
      <c r="G197" s="194"/>
      <c r="H197" s="199"/>
      <c r="I197" s="194"/>
      <c r="J197" s="196"/>
      <c r="K197" s="196"/>
      <c r="L197" s="196"/>
      <c r="M197" s="196"/>
      <c r="N197" s="196"/>
    </row>
    <row r="198" spans="1:14" x14ac:dyDescent="0.15">
      <c r="A198" s="190" t="s">
        <v>69</v>
      </c>
      <c r="B198" s="199">
        <v>501</v>
      </c>
      <c r="C198" s="199" t="s">
        <v>278</v>
      </c>
      <c r="D198" s="191" t="s">
        <v>38</v>
      </c>
      <c r="E198" s="192">
        <v>156.30000000000001</v>
      </c>
      <c r="F198" s="191" t="s">
        <v>279</v>
      </c>
      <c r="G198" s="194">
        <v>4.1500000000000004</v>
      </c>
      <c r="H198" s="191" t="s">
        <v>57</v>
      </c>
      <c r="I198" s="194">
        <v>7.75</v>
      </c>
      <c r="J198" s="196">
        <v>156300</v>
      </c>
      <c r="K198" s="196">
        <v>69643.55</v>
      </c>
      <c r="L198" s="196">
        <f>ROUND((K198*$C$8/1000),0)</f>
        <v>1564388</v>
      </c>
      <c r="M198" s="196">
        <v>15808</v>
      </c>
      <c r="N198" s="196">
        <v>1580196</v>
      </c>
    </row>
    <row r="199" spans="1:14" x14ac:dyDescent="0.15">
      <c r="A199" s="190" t="s">
        <v>241</v>
      </c>
      <c r="B199" s="199">
        <v>501</v>
      </c>
      <c r="C199" s="199" t="s">
        <v>278</v>
      </c>
      <c r="D199" s="191" t="s">
        <v>38</v>
      </c>
      <c r="E199" s="192">
        <v>47.1</v>
      </c>
      <c r="F199" s="191" t="s">
        <v>280</v>
      </c>
      <c r="G199" s="194">
        <v>4.5</v>
      </c>
      <c r="H199" s="191" t="s">
        <v>57</v>
      </c>
      <c r="I199" s="194">
        <v>14.75</v>
      </c>
      <c r="J199" s="196">
        <v>47100</v>
      </c>
      <c r="K199" s="196">
        <v>58688.07</v>
      </c>
      <c r="L199" s="196">
        <f>ROUND((K199*$C$8/1000),0)</f>
        <v>1318298</v>
      </c>
      <c r="M199" s="196"/>
      <c r="N199" s="196">
        <f>L199</f>
        <v>1318298</v>
      </c>
    </row>
    <row r="200" spans="1:14" x14ac:dyDescent="0.15">
      <c r="A200" s="190" t="s">
        <v>241</v>
      </c>
      <c r="B200" s="199">
        <v>501</v>
      </c>
      <c r="C200" s="199" t="s">
        <v>278</v>
      </c>
      <c r="D200" s="191" t="s">
        <v>38</v>
      </c>
      <c r="E200" s="192">
        <v>11.4</v>
      </c>
      <c r="F200" s="191" t="s">
        <v>281</v>
      </c>
      <c r="G200" s="194">
        <v>5.5</v>
      </c>
      <c r="H200" s="191" t="s">
        <v>57</v>
      </c>
      <c r="I200" s="194">
        <v>15</v>
      </c>
      <c r="J200" s="196">
        <v>11400</v>
      </c>
      <c r="K200" s="196">
        <v>14897.17</v>
      </c>
      <c r="L200" s="196">
        <f>ROUND((K200*$C$8/1000),0)</f>
        <v>334632</v>
      </c>
      <c r="M200" s="196"/>
      <c r="N200" s="196">
        <f>L200</f>
        <v>334632</v>
      </c>
    </row>
    <row r="201" spans="1:14" x14ac:dyDescent="0.15">
      <c r="A201" s="190" t="s">
        <v>241</v>
      </c>
      <c r="B201" s="199">
        <v>501</v>
      </c>
      <c r="C201" s="199" t="s">
        <v>278</v>
      </c>
      <c r="D201" s="191" t="s">
        <v>38</v>
      </c>
      <c r="E201" s="192">
        <v>58</v>
      </c>
      <c r="F201" s="191" t="s">
        <v>282</v>
      </c>
      <c r="G201" s="194">
        <v>5</v>
      </c>
      <c r="H201" s="191" t="s">
        <v>57</v>
      </c>
      <c r="I201" s="194">
        <v>15.25</v>
      </c>
      <c r="J201" s="196">
        <v>58000</v>
      </c>
      <c r="K201" s="196">
        <v>74014.490000000005</v>
      </c>
      <c r="L201" s="196">
        <f>ROUND((K201*$C$8/1000),0)</f>
        <v>1662572</v>
      </c>
      <c r="M201" s="196"/>
      <c r="N201" s="196">
        <f>L201</f>
        <v>1662572</v>
      </c>
    </row>
    <row r="202" spans="1:14" x14ac:dyDescent="0.15">
      <c r="A202" s="190"/>
      <c r="B202" s="199"/>
      <c r="C202" s="199"/>
      <c r="D202" s="191"/>
      <c r="E202" s="192"/>
      <c r="F202" s="191"/>
      <c r="G202" s="194"/>
      <c r="H202" s="199"/>
      <c r="I202" s="194"/>
      <c r="J202" s="196"/>
      <c r="K202" s="196"/>
      <c r="L202" s="196"/>
      <c r="M202" s="196"/>
      <c r="N202" s="196"/>
    </row>
    <row r="203" spans="1:14" x14ac:dyDescent="0.15">
      <c r="A203" s="190" t="s">
        <v>283</v>
      </c>
      <c r="B203" s="199">
        <v>510</v>
      </c>
      <c r="C203" s="191" t="s">
        <v>284</v>
      </c>
      <c r="D203" s="191" t="s">
        <v>38</v>
      </c>
      <c r="E203" s="192">
        <v>863</v>
      </c>
      <c r="F203" s="191" t="s">
        <v>285</v>
      </c>
      <c r="G203" s="194">
        <v>4</v>
      </c>
      <c r="H203" s="199" t="s">
        <v>65</v>
      </c>
      <c r="I203" s="194">
        <v>18.5</v>
      </c>
      <c r="J203" s="196">
        <v>863000</v>
      </c>
      <c r="K203" s="196">
        <v>600506</v>
      </c>
      <c r="L203" s="196">
        <f t="shared" ref="L203:L208" si="13">ROUND((K203*$C$8/1000),0)</f>
        <v>13489040</v>
      </c>
      <c r="M203" s="196">
        <v>88602</v>
      </c>
      <c r="N203" s="196">
        <v>13577642</v>
      </c>
    </row>
    <row r="204" spans="1:14" x14ac:dyDescent="0.15">
      <c r="A204" s="190" t="s">
        <v>283</v>
      </c>
      <c r="B204" s="199">
        <v>510</v>
      </c>
      <c r="C204" s="191" t="s">
        <v>284</v>
      </c>
      <c r="D204" s="191" t="s">
        <v>38</v>
      </c>
      <c r="E204" s="192">
        <v>141</v>
      </c>
      <c r="F204" s="191" t="s">
        <v>286</v>
      </c>
      <c r="G204" s="194">
        <v>4</v>
      </c>
      <c r="H204" s="199" t="s">
        <v>65</v>
      </c>
      <c r="I204" s="194">
        <v>18.5</v>
      </c>
      <c r="J204" s="196">
        <v>141000</v>
      </c>
      <c r="K204" s="196">
        <v>98325</v>
      </c>
      <c r="L204" s="196">
        <f t="shared" si="13"/>
        <v>2208654</v>
      </c>
      <c r="M204" s="196">
        <v>14507</v>
      </c>
      <c r="N204" s="196">
        <v>2223161</v>
      </c>
    </row>
    <row r="205" spans="1:14" x14ac:dyDescent="0.15">
      <c r="A205" s="190" t="s">
        <v>66</v>
      </c>
      <c r="B205" s="199">
        <v>510</v>
      </c>
      <c r="C205" s="191" t="s">
        <v>284</v>
      </c>
      <c r="D205" s="191" t="s">
        <v>38</v>
      </c>
      <c r="E205" s="192">
        <v>45</v>
      </c>
      <c r="F205" s="191" t="s">
        <v>287</v>
      </c>
      <c r="G205" s="194">
        <v>4</v>
      </c>
      <c r="H205" s="199" t="s">
        <v>65</v>
      </c>
      <c r="I205" s="194">
        <v>18.5</v>
      </c>
      <c r="J205" s="196">
        <v>45000</v>
      </c>
      <c r="K205" s="196">
        <v>53686</v>
      </c>
      <c r="L205" s="196">
        <f t="shared" si="13"/>
        <v>1205937</v>
      </c>
      <c r="M205" s="196">
        <v>7922</v>
      </c>
      <c r="N205" s="196">
        <v>1213859</v>
      </c>
    </row>
    <row r="206" spans="1:14" x14ac:dyDescent="0.15">
      <c r="A206" s="190" t="s">
        <v>66</v>
      </c>
      <c r="B206" s="199">
        <v>510</v>
      </c>
      <c r="C206" s="191" t="s">
        <v>284</v>
      </c>
      <c r="D206" s="191" t="s">
        <v>38</v>
      </c>
      <c r="E206" s="192">
        <v>18</v>
      </c>
      <c r="F206" s="191" t="s">
        <v>288</v>
      </c>
      <c r="G206" s="194">
        <v>4</v>
      </c>
      <c r="H206" s="199" t="s">
        <v>65</v>
      </c>
      <c r="I206" s="194">
        <v>18.5</v>
      </c>
      <c r="J206" s="196">
        <v>18000</v>
      </c>
      <c r="K206" s="196">
        <v>21474</v>
      </c>
      <c r="L206" s="196">
        <f t="shared" si="13"/>
        <v>482366</v>
      </c>
      <c r="M206" s="196">
        <v>3169</v>
      </c>
      <c r="N206" s="196">
        <v>485535</v>
      </c>
    </row>
    <row r="207" spans="1:14" x14ac:dyDescent="0.15">
      <c r="A207" s="190" t="s">
        <v>289</v>
      </c>
      <c r="B207" s="199">
        <v>510</v>
      </c>
      <c r="C207" s="191" t="s">
        <v>284</v>
      </c>
      <c r="D207" s="191" t="s">
        <v>38</v>
      </c>
      <c r="E207" s="192">
        <v>46</v>
      </c>
      <c r="F207" s="191" t="s">
        <v>290</v>
      </c>
      <c r="G207" s="194">
        <v>4</v>
      </c>
      <c r="H207" s="199" t="s">
        <v>65</v>
      </c>
      <c r="I207" s="194">
        <v>18.5</v>
      </c>
      <c r="J207" s="196">
        <v>46000</v>
      </c>
      <c r="K207" s="196">
        <v>54879</v>
      </c>
      <c r="L207" s="196">
        <f t="shared" si="13"/>
        <v>1232735</v>
      </c>
      <c r="M207" s="196">
        <v>8098</v>
      </c>
      <c r="N207" s="196">
        <v>1240833</v>
      </c>
    </row>
    <row r="208" spans="1:14" x14ac:dyDescent="0.15">
      <c r="A208" s="190" t="s">
        <v>289</v>
      </c>
      <c r="B208" s="199">
        <v>510</v>
      </c>
      <c r="C208" s="191" t="s">
        <v>284</v>
      </c>
      <c r="D208" s="191" t="s">
        <v>38</v>
      </c>
      <c r="E208" s="192">
        <v>113</v>
      </c>
      <c r="F208" s="191" t="s">
        <v>291</v>
      </c>
      <c r="G208" s="194">
        <v>4</v>
      </c>
      <c r="H208" s="199" t="s">
        <v>65</v>
      </c>
      <c r="I208" s="194">
        <v>18.5</v>
      </c>
      <c r="J208" s="196">
        <v>113000</v>
      </c>
      <c r="K208" s="196">
        <v>134811</v>
      </c>
      <c r="L208" s="196">
        <f t="shared" si="13"/>
        <v>3028231</v>
      </c>
      <c r="M208" s="196">
        <v>19892</v>
      </c>
      <c r="N208" s="196">
        <v>3048123</v>
      </c>
    </row>
    <row r="209" spans="1:14" x14ac:dyDescent="0.15">
      <c r="A209" s="190" t="s">
        <v>212</v>
      </c>
      <c r="B209" s="199">
        <v>511</v>
      </c>
      <c r="C209" s="199" t="s">
        <v>292</v>
      </c>
      <c r="D209" s="191" t="s">
        <v>214</v>
      </c>
      <c r="E209" s="192">
        <v>17160000</v>
      </c>
      <c r="F209" s="191" t="s">
        <v>293</v>
      </c>
      <c r="G209" s="194">
        <v>7</v>
      </c>
      <c r="H209" s="191" t="s">
        <v>184</v>
      </c>
      <c r="I209" s="194">
        <v>6</v>
      </c>
      <c r="J209" s="196">
        <v>17160000000</v>
      </c>
      <c r="K209" s="196">
        <v>8579998284</v>
      </c>
      <c r="L209" s="196">
        <f>ROUND((K209/1000),0)</f>
        <v>8579998</v>
      </c>
      <c r="M209" s="196">
        <v>62162</v>
      </c>
      <c r="N209" s="196">
        <v>8642160</v>
      </c>
    </row>
    <row r="210" spans="1:14" x14ac:dyDescent="0.15">
      <c r="A210" s="190" t="s">
        <v>212</v>
      </c>
      <c r="B210" s="199">
        <v>511</v>
      </c>
      <c r="C210" s="199" t="s">
        <v>292</v>
      </c>
      <c r="D210" s="191" t="s">
        <v>214</v>
      </c>
      <c r="E210" s="192">
        <v>3450000</v>
      </c>
      <c r="F210" s="191" t="s">
        <v>294</v>
      </c>
      <c r="G210" s="194">
        <v>7.7</v>
      </c>
      <c r="H210" s="191" t="s">
        <v>184</v>
      </c>
      <c r="I210" s="194">
        <v>6</v>
      </c>
      <c r="J210" s="196">
        <v>3450000000</v>
      </c>
      <c r="K210" s="196">
        <v>3450000000</v>
      </c>
      <c r="L210" s="196">
        <f>ROUND((K210/1000),0)</f>
        <v>3450000</v>
      </c>
      <c r="M210" s="196">
        <v>27424</v>
      </c>
      <c r="N210" s="196">
        <v>3477424</v>
      </c>
    </row>
    <row r="211" spans="1:14" x14ac:dyDescent="0.15">
      <c r="A211" s="190" t="s">
        <v>216</v>
      </c>
      <c r="B211" s="199">
        <v>511</v>
      </c>
      <c r="C211" s="199" t="s">
        <v>292</v>
      </c>
      <c r="D211" s="191" t="s">
        <v>214</v>
      </c>
      <c r="E211" s="192">
        <v>3596000</v>
      </c>
      <c r="F211" s="191" t="s">
        <v>295</v>
      </c>
      <c r="G211" s="194">
        <v>10</v>
      </c>
      <c r="H211" s="191" t="s">
        <v>184</v>
      </c>
      <c r="I211" s="194">
        <v>6.25</v>
      </c>
      <c r="J211" s="196">
        <v>3596000000</v>
      </c>
      <c r="K211" s="196">
        <v>5521877464</v>
      </c>
      <c r="L211" s="196">
        <f>ROUND((K211/1000),0)</f>
        <v>5521877</v>
      </c>
      <c r="M211" s="196">
        <v>56453</v>
      </c>
      <c r="N211" s="196">
        <v>5578330</v>
      </c>
    </row>
    <row r="212" spans="1:14" x14ac:dyDescent="0.15">
      <c r="A212" s="190"/>
      <c r="B212" s="199"/>
      <c r="C212" s="199"/>
      <c r="D212" s="191"/>
      <c r="E212" s="192"/>
      <c r="F212" s="191"/>
      <c r="G212" s="194"/>
      <c r="H212" s="191"/>
      <c r="I212" s="194"/>
      <c r="J212" s="196"/>
      <c r="K212" s="196"/>
      <c r="L212" s="196"/>
      <c r="M212" s="196"/>
      <c r="N212" s="196"/>
    </row>
    <row r="213" spans="1:14" x14ac:dyDescent="0.15">
      <c r="A213" s="190" t="s">
        <v>296</v>
      </c>
      <c r="B213" s="199">
        <v>514</v>
      </c>
      <c r="C213" s="199" t="s">
        <v>297</v>
      </c>
      <c r="D213" s="191" t="s">
        <v>298</v>
      </c>
      <c r="E213" s="192">
        <v>65000</v>
      </c>
      <c r="F213" s="191" t="s">
        <v>299</v>
      </c>
      <c r="G213" s="194">
        <v>7.61</v>
      </c>
      <c r="H213" s="191" t="s">
        <v>300</v>
      </c>
      <c r="I213" s="194">
        <v>14.5</v>
      </c>
      <c r="J213" s="196">
        <v>65000000</v>
      </c>
      <c r="K213" s="196">
        <v>65000000</v>
      </c>
      <c r="L213" s="196">
        <f>ROUND((K213*$G$8/1000),0)</f>
        <v>30957550</v>
      </c>
      <c r="M213" s="196">
        <v>19632</v>
      </c>
      <c r="N213" s="196">
        <v>30977182</v>
      </c>
    </row>
    <row r="214" spans="1:14" x14ac:dyDescent="0.15">
      <c r="A214" s="190" t="s">
        <v>301</v>
      </c>
      <c r="B214" s="199">
        <v>514</v>
      </c>
      <c r="C214" s="199" t="s">
        <v>297</v>
      </c>
      <c r="D214" s="191" t="s">
        <v>298</v>
      </c>
      <c r="E214" s="192">
        <v>1</v>
      </c>
      <c r="F214" s="191" t="s">
        <v>302</v>
      </c>
      <c r="G214" s="194">
        <v>7.75</v>
      </c>
      <c r="H214" s="191" t="s">
        <v>300</v>
      </c>
      <c r="I214" s="194">
        <v>15</v>
      </c>
      <c r="J214" s="196">
        <v>1000</v>
      </c>
      <c r="K214" s="196">
        <v>1407</v>
      </c>
      <c r="L214" s="196">
        <f>ROUND((K214*$G$8/1000),0)</f>
        <v>670</v>
      </c>
      <c r="M214" s="196">
        <v>1</v>
      </c>
      <c r="N214" s="196">
        <v>671</v>
      </c>
    </row>
    <row r="215" spans="1:14" x14ac:dyDescent="0.15">
      <c r="A215" s="190" t="s">
        <v>303</v>
      </c>
      <c r="B215" s="199">
        <v>519</v>
      </c>
      <c r="C215" s="199" t="s">
        <v>304</v>
      </c>
      <c r="D215" s="191" t="s">
        <v>214</v>
      </c>
      <c r="E215" s="192">
        <v>34000000</v>
      </c>
      <c r="F215" s="191" t="s">
        <v>305</v>
      </c>
      <c r="G215" s="194">
        <v>6.5</v>
      </c>
      <c r="H215" s="191" t="s">
        <v>184</v>
      </c>
      <c r="I215" s="194">
        <v>7.25</v>
      </c>
      <c r="J215" s="196">
        <v>34000000000</v>
      </c>
      <c r="K215" s="196">
        <v>32266000000</v>
      </c>
      <c r="L215" s="196">
        <f>ROUND((K215/1000),0)</f>
        <v>32266000</v>
      </c>
      <c r="M215" s="196">
        <f>533590</f>
        <v>533590</v>
      </c>
      <c r="N215" s="196">
        <v>32799590</v>
      </c>
    </row>
    <row r="216" spans="1:14" x14ac:dyDescent="0.15">
      <c r="A216" s="190" t="s">
        <v>303</v>
      </c>
      <c r="B216" s="199">
        <v>519</v>
      </c>
      <c r="C216" s="199" t="s">
        <v>304</v>
      </c>
      <c r="D216" s="191" t="s">
        <v>214</v>
      </c>
      <c r="E216" s="192">
        <v>6000000</v>
      </c>
      <c r="F216" s="191" t="s">
        <v>306</v>
      </c>
      <c r="G216" s="194">
        <v>0</v>
      </c>
      <c r="H216" s="191" t="s">
        <v>184</v>
      </c>
      <c r="I216" s="194">
        <v>7.5</v>
      </c>
      <c r="J216" s="196">
        <v>6000000000</v>
      </c>
      <c r="K216" s="196">
        <v>6000000000</v>
      </c>
      <c r="L216" s="196">
        <f>ROUND((K216/1000),0)</f>
        <v>6000000</v>
      </c>
      <c r="M216" s="196"/>
      <c r="N216" s="196">
        <v>6000000</v>
      </c>
    </row>
    <row r="217" spans="1:14" x14ac:dyDescent="0.15">
      <c r="A217" s="190" t="s">
        <v>296</v>
      </c>
      <c r="B217" s="199">
        <v>536</v>
      </c>
      <c r="C217" s="199" t="s">
        <v>307</v>
      </c>
      <c r="D217" s="191" t="s">
        <v>38</v>
      </c>
      <c r="E217" s="192">
        <v>302</v>
      </c>
      <c r="F217" s="191" t="s">
        <v>308</v>
      </c>
      <c r="G217" s="194">
        <v>3.7</v>
      </c>
      <c r="H217" s="191" t="s">
        <v>65</v>
      </c>
      <c r="I217" s="194">
        <v>19.5</v>
      </c>
      <c r="J217" s="196">
        <v>302000</v>
      </c>
      <c r="K217" s="196">
        <v>222038.86</v>
      </c>
      <c r="L217" s="196">
        <f>ROUND((K217*$C$8/1000),0)</f>
        <v>4987612</v>
      </c>
      <c r="M217" s="196">
        <v>13907</v>
      </c>
      <c r="N217" s="196">
        <v>5001519</v>
      </c>
    </row>
    <row r="218" spans="1:14" x14ac:dyDescent="0.15">
      <c r="A218" s="190" t="s">
        <v>301</v>
      </c>
      <c r="B218" s="199">
        <v>536</v>
      </c>
      <c r="C218" s="199" t="s">
        <v>307</v>
      </c>
      <c r="D218" s="191" t="s">
        <v>38</v>
      </c>
      <c r="E218" s="192">
        <v>19</v>
      </c>
      <c r="F218" s="191" t="s">
        <v>309</v>
      </c>
      <c r="G218" s="194">
        <v>4</v>
      </c>
      <c r="H218" s="191" t="s">
        <v>65</v>
      </c>
      <c r="I218" s="194">
        <v>19.5</v>
      </c>
      <c r="J218" s="196">
        <v>19000</v>
      </c>
      <c r="K218" s="196">
        <v>22010.44</v>
      </c>
      <c r="L218" s="196">
        <f>ROUND((K218*$C$8/1000),0)</f>
        <v>494416</v>
      </c>
      <c r="M218" s="196">
        <v>1488</v>
      </c>
      <c r="N218" s="196">
        <v>495904</v>
      </c>
    </row>
    <row r="219" spans="1:14" x14ac:dyDescent="0.15">
      <c r="A219" s="190" t="s">
        <v>301</v>
      </c>
      <c r="B219" s="199">
        <v>536</v>
      </c>
      <c r="C219" s="199" t="s">
        <v>307</v>
      </c>
      <c r="D219" s="191" t="s">
        <v>38</v>
      </c>
      <c r="E219" s="192">
        <v>17</v>
      </c>
      <c r="F219" s="191" t="s">
        <v>310</v>
      </c>
      <c r="G219" s="194">
        <v>4.7</v>
      </c>
      <c r="H219" s="191" t="s">
        <v>65</v>
      </c>
      <c r="I219" s="194">
        <v>19.5</v>
      </c>
      <c r="J219" s="196">
        <v>17000</v>
      </c>
      <c r="K219" s="196">
        <v>20195.240000000002</v>
      </c>
      <c r="L219" s="196">
        <f>ROUND((K219*$C$8/1000),0)</f>
        <v>453641</v>
      </c>
      <c r="M219" s="196">
        <v>1600</v>
      </c>
      <c r="N219" s="196">
        <v>455241</v>
      </c>
    </row>
    <row r="220" spans="1:14" x14ac:dyDescent="0.15">
      <c r="A220" s="190" t="s">
        <v>301</v>
      </c>
      <c r="B220" s="199">
        <v>536</v>
      </c>
      <c r="C220" s="199" t="s">
        <v>307</v>
      </c>
      <c r="D220" s="191" t="s">
        <v>38</v>
      </c>
      <c r="E220" s="192">
        <v>11.5</v>
      </c>
      <c r="F220" s="191" t="s">
        <v>311</v>
      </c>
      <c r="G220" s="194">
        <v>5.5</v>
      </c>
      <c r="H220" s="191" t="s">
        <v>65</v>
      </c>
      <c r="I220" s="194">
        <v>19.5</v>
      </c>
      <c r="J220" s="196">
        <v>11500</v>
      </c>
      <c r="K220" s="196">
        <v>14057.07</v>
      </c>
      <c r="L220" s="196">
        <f>ROUND((K220*$C$8/1000),0)</f>
        <v>315761</v>
      </c>
      <c r="M220" s="196">
        <v>1298</v>
      </c>
      <c r="N220" s="196">
        <v>317059</v>
      </c>
    </row>
    <row r="221" spans="1:14" x14ac:dyDescent="0.15">
      <c r="A221" s="190" t="s">
        <v>312</v>
      </c>
      <c r="B221" s="199">
        <v>536</v>
      </c>
      <c r="C221" s="199" t="s">
        <v>307</v>
      </c>
      <c r="D221" s="191" t="s">
        <v>38</v>
      </c>
      <c r="E221" s="192">
        <v>20</v>
      </c>
      <c r="F221" s="191" t="s">
        <v>313</v>
      </c>
      <c r="G221" s="194">
        <v>7.5</v>
      </c>
      <c r="H221" s="191" t="s">
        <v>65</v>
      </c>
      <c r="I221" s="194">
        <v>19.5</v>
      </c>
      <c r="J221" s="196">
        <v>20000</v>
      </c>
      <c r="K221" s="196">
        <v>26230.82</v>
      </c>
      <c r="L221" s="196">
        <f>ROUND((K221*$C$8/1000),0)</f>
        <v>589217</v>
      </c>
      <c r="M221" s="196">
        <v>3276</v>
      </c>
      <c r="N221" s="196">
        <v>592493</v>
      </c>
    </row>
    <row r="222" spans="1:14" x14ac:dyDescent="0.15">
      <c r="A222" s="190"/>
      <c r="B222" s="199"/>
      <c r="C222" s="199"/>
      <c r="D222" s="191"/>
      <c r="E222" s="192"/>
      <c r="F222" s="191"/>
      <c r="G222" s="194"/>
      <c r="H222" s="191"/>
      <c r="I222" s="194"/>
      <c r="J222" s="196"/>
      <c r="K222" s="196"/>
      <c r="L222" s="196"/>
      <c r="M222" s="196"/>
      <c r="N222" s="196"/>
    </row>
    <row r="223" spans="1:14" x14ac:dyDescent="0.15">
      <c r="A223" s="190" t="s">
        <v>69</v>
      </c>
      <c r="B223" s="199">
        <v>557</v>
      </c>
      <c r="C223" s="199" t="s">
        <v>314</v>
      </c>
      <c r="D223" s="191" t="s">
        <v>38</v>
      </c>
      <c r="E223" s="192">
        <v>120.8</v>
      </c>
      <c r="F223" s="191" t="s">
        <v>215</v>
      </c>
      <c r="G223" s="194">
        <v>4.2</v>
      </c>
      <c r="H223" s="191" t="s">
        <v>57</v>
      </c>
      <c r="I223" s="194">
        <v>9.75</v>
      </c>
      <c r="J223" s="196">
        <v>120800</v>
      </c>
      <c r="K223" s="196">
        <v>0</v>
      </c>
      <c r="L223" s="196">
        <f>ROUND((K223*$C$8/1000),0)</f>
        <v>0</v>
      </c>
      <c r="M223" s="196"/>
      <c r="N223" s="196"/>
    </row>
    <row r="224" spans="1:14" x14ac:dyDescent="0.15">
      <c r="A224" s="190" t="s">
        <v>315</v>
      </c>
      <c r="B224" s="199">
        <v>557</v>
      </c>
      <c r="C224" s="199" t="s">
        <v>314</v>
      </c>
      <c r="D224" s="191" t="s">
        <v>38</v>
      </c>
      <c r="E224" s="192">
        <v>41.9</v>
      </c>
      <c r="F224" s="191" t="s">
        <v>217</v>
      </c>
      <c r="G224" s="194">
        <v>5</v>
      </c>
      <c r="H224" s="191" t="s">
        <v>57</v>
      </c>
      <c r="I224" s="194">
        <v>19.5</v>
      </c>
      <c r="J224" s="196"/>
      <c r="K224" s="196"/>
      <c r="L224" s="196"/>
      <c r="M224" s="196"/>
      <c r="N224" s="196"/>
    </row>
    <row r="225" spans="1:14" x14ac:dyDescent="0.15">
      <c r="A225" s="190" t="s">
        <v>315</v>
      </c>
      <c r="B225" s="199">
        <v>557</v>
      </c>
      <c r="C225" s="199" t="s">
        <v>314</v>
      </c>
      <c r="D225" s="191" t="s">
        <v>38</v>
      </c>
      <c r="E225" s="192">
        <v>11</v>
      </c>
      <c r="F225" s="191" t="s">
        <v>316</v>
      </c>
      <c r="G225" s="194">
        <v>5</v>
      </c>
      <c r="H225" s="191" t="s">
        <v>57</v>
      </c>
      <c r="I225" s="194">
        <v>19.75</v>
      </c>
      <c r="J225" s="196"/>
      <c r="K225" s="196"/>
      <c r="L225" s="196"/>
      <c r="M225" s="196"/>
      <c r="N225" s="196"/>
    </row>
    <row r="226" spans="1:14" x14ac:dyDescent="0.15">
      <c r="A226" s="190" t="s">
        <v>315</v>
      </c>
      <c r="B226" s="199">
        <v>557</v>
      </c>
      <c r="C226" s="199" t="s">
        <v>314</v>
      </c>
      <c r="D226" s="191" t="s">
        <v>38</v>
      </c>
      <c r="E226" s="192">
        <v>64</v>
      </c>
      <c r="F226" s="191" t="s">
        <v>317</v>
      </c>
      <c r="G226" s="194">
        <v>3</v>
      </c>
      <c r="H226" s="191" t="s">
        <v>57</v>
      </c>
      <c r="I226" s="194">
        <v>20</v>
      </c>
      <c r="J226" s="196"/>
      <c r="K226" s="196"/>
      <c r="L226" s="196"/>
      <c r="M226" s="196"/>
      <c r="N226" s="196"/>
    </row>
    <row r="227" spans="1:14" x14ac:dyDescent="0.15">
      <c r="A227" s="190" t="s">
        <v>303</v>
      </c>
      <c r="B227" s="199">
        <v>571</v>
      </c>
      <c r="C227" s="199" t="s">
        <v>318</v>
      </c>
      <c r="D227" s="191" t="s">
        <v>214</v>
      </c>
      <c r="E227" s="192">
        <v>90000000</v>
      </c>
      <c r="F227" s="191" t="s">
        <v>319</v>
      </c>
      <c r="G227" s="194">
        <v>5</v>
      </c>
      <c r="H227" s="191" t="s">
        <v>184</v>
      </c>
      <c r="I227" s="194">
        <v>6.5</v>
      </c>
      <c r="J227" s="196">
        <v>90000000000</v>
      </c>
      <c r="K227" s="196">
        <v>90000000000</v>
      </c>
      <c r="L227" s="196">
        <f>ROUND((K227/1000),0)</f>
        <v>90000000</v>
      </c>
      <c r="M227" s="196">
        <v>1092361</v>
      </c>
      <c r="N227" s="196">
        <v>91092361</v>
      </c>
    </row>
    <row r="228" spans="1:14" x14ac:dyDescent="0.15">
      <c r="A228" s="190" t="s">
        <v>303</v>
      </c>
      <c r="B228" s="199">
        <v>571</v>
      </c>
      <c r="C228" s="199" t="s">
        <v>318</v>
      </c>
      <c r="D228" s="191" t="s">
        <v>214</v>
      </c>
      <c r="E228" s="192">
        <v>21495000</v>
      </c>
      <c r="F228" s="191" t="s">
        <v>320</v>
      </c>
      <c r="G228" s="194">
        <v>0</v>
      </c>
      <c r="H228" s="191" t="s">
        <v>184</v>
      </c>
      <c r="I228" s="194">
        <v>6.75</v>
      </c>
      <c r="J228" s="196">
        <v>21495000000</v>
      </c>
      <c r="K228" s="196">
        <v>21495000000</v>
      </c>
      <c r="L228" s="196">
        <f>ROUND((K228/1000),0)</f>
        <v>21495000</v>
      </c>
      <c r="M228" s="196"/>
      <c r="N228" s="196">
        <f>L228</f>
        <v>21495000</v>
      </c>
    </row>
    <row r="229" spans="1:14" x14ac:dyDescent="0.15">
      <c r="A229" s="190" t="s">
        <v>303</v>
      </c>
      <c r="B229" s="199">
        <v>571</v>
      </c>
      <c r="C229" s="199" t="s">
        <v>318</v>
      </c>
      <c r="D229" s="191" t="s">
        <v>214</v>
      </c>
      <c r="E229" s="192">
        <v>3500000</v>
      </c>
      <c r="F229" s="191" t="s">
        <v>321</v>
      </c>
      <c r="G229" s="194">
        <v>0</v>
      </c>
      <c r="H229" s="191" t="s">
        <v>184</v>
      </c>
      <c r="I229" s="194">
        <v>6.75</v>
      </c>
      <c r="J229" s="196">
        <v>3500000000</v>
      </c>
      <c r="K229" s="196">
        <v>3500000000</v>
      </c>
      <c r="L229" s="196">
        <f>ROUND((K229/1000),0)</f>
        <v>3500000</v>
      </c>
      <c r="M229" s="196"/>
      <c r="N229" s="196">
        <f>L229</f>
        <v>3500000</v>
      </c>
    </row>
    <row r="230" spans="1:14" x14ac:dyDescent="0.15">
      <c r="A230" s="190" t="s">
        <v>303</v>
      </c>
      <c r="B230" s="199">
        <v>571</v>
      </c>
      <c r="C230" s="199" t="s">
        <v>318</v>
      </c>
      <c r="D230" s="191" t="s">
        <v>214</v>
      </c>
      <c r="E230" s="192">
        <v>5000</v>
      </c>
      <c r="F230" s="191" t="s">
        <v>322</v>
      </c>
      <c r="G230" s="194">
        <v>0</v>
      </c>
      <c r="H230" s="191" t="s">
        <v>184</v>
      </c>
      <c r="I230" s="194">
        <v>6.75</v>
      </c>
      <c r="J230" s="196">
        <v>5000000</v>
      </c>
      <c r="K230" s="196">
        <v>5000000</v>
      </c>
      <c r="L230" s="196">
        <f>ROUND((K230/1000),0)</f>
        <v>5000</v>
      </c>
      <c r="M230" s="196"/>
      <c r="N230" s="196">
        <f>L230</f>
        <v>5000</v>
      </c>
    </row>
    <row r="231" spans="1:14" x14ac:dyDescent="0.15">
      <c r="A231" s="190"/>
      <c r="B231" s="199"/>
      <c r="C231" s="199"/>
      <c r="D231" s="191"/>
      <c r="E231" s="192"/>
      <c r="F231" s="191"/>
      <c r="G231" s="194"/>
      <c r="H231" s="191"/>
      <c r="I231" s="194"/>
      <c r="J231" s="194"/>
      <c r="K231" s="196"/>
      <c r="L231" s="196"/>
      <c r="M231" s="196"/>
      <c r="N231" s="196"/>
    </row>
    <row r="232" spans="1:14" x14ac:dyDescent="0.15">
      <c r="A232" s="190" t="s">
        <v>283</v>
      </c>
      <c r="B232" s="199">
        <v>582</v>
      </c>
      <c r="C232" s="199" t="s">
        <v>323</v>
      </c>
      <c r="D232" s="191" t="s">
        <v>38</v>
      </c>
      <c r="E232" s="192">
        <v>750</v>
      </c>
      <c r="F232" s="191" t="s">
        <v>308</v>
      </c>
      <c r="G232" s="194">
        <v>4.5</v>
      </c>
      <c r="H232" s="191" t="s">
        <v>65</v>
      </c>
      <c r="I232" s="194">
        <v>18.5</v>
      </c>
      <c r="J232" s="196">
        <v>750000</v>
      </c>
      <c r="K232" s="196">
        <v>632828</v>
      </c>
      <c r="L232" s="196">
        <f t="shared" ref="L232:L237" si="14">ROUND((K232*$C$8/1000),0)</f>
        <v>14215082</v>
      </c>
      <c r="M232" s="196">
        <v>104854</v>
      </c>
      <c r="N232" s="196">
        <v>14319936</v>
      </c>
    </row>
    <row r="233" spans="1:14" x14ac:dyDescent="0.15">
      <c r="A233" s="190" t="s">
        <v>289</v>
      </c>
      <c r="B233" s="199">
        <v>582</v>
      </c>
      <c r="C233" s="199" t="s">
        <v>323</v>
      </c>
      <c r="D233" s="191" t="s">
        <v>38</v>
      </c>
      <c r="E233" s="192">
        <v>45</v>
      </c>
      <c r="F233" s="191" t="s">
        <v>309</v>
      </c>
      <c r="G233" s="194">
        <v>4.5</v>
      </c>
      <c r="H233" s="191" t="s">
        <v>65</v>
      </c>
      <c r="I233" s="194">
        <v>18.5</v>
      </c>
      <c r="J233" s="196">
        <v>45000</v>
      </c>
      <c r="K233" s="196">
        <v>38041</v>
      </c>
      <c r="L233" s="196">
        <f t="shared" si="14"/>
        <v>854507</v>
      </c>
      <c r="M233" s="196">
        <v>6303</v>
      </c>
      <c r="N233" s="196">
        <v>860810</v>
      </c>
    </row>
    <row r="234" spans="1:14" x14ac:dyDescent="0.15">
      <c r="A234" s="190" t="s">
        <v>289</v>
      </c>
      <c r="B234" s="199">
        <v>582</v>
      </c>
      <c r="C234" s="199" t="s">
        <v>323</v>
      </c>
      <c r="D234" s="191" t="s">
        <v>38</v>
      </c>
      <c r="E234" s="192">
        <v>19</v>
      </c>
      <c r="F234" s="191" t="s">
        <v>310</v>
      </c>
      <c r="G234" s="194">
        <v>4.5</v>
      </c>
      <c r="H234" s="191" t="s">
        <v>65</v>
      </c>
      <c r="I234" s="194">
        <v>18.5</v>
      </c>
      <c r="J234" s="196">
        <v>19000</v>
      </c>
      <c r="K234" s="196">
        <v>21445</v>
      </c>
      <c r="L234" s="196">
        <f t="shared" si="14"/>
        <v>481715</v>
      </c>
      <c r="M234" s="196">
        <v>3553</v>
      </c>
      <c r="N234" s="196">
        <v>485268</v>
      </c>
    </row>
    <row r="235" spans="1:14" x14ac:dyDescent="0.15">
      <c r="A235" s="190" t="s">
        <v>289</v>
      </c>
      <c r="B235" s="199">
        <v>582</v>
      </c>
      <c r="C235" s="199" t="s">
        <v>323</v>
      </c>
      <c r="D235" s="191" t="s">
        <v>38</v>
      </c>
      <c r="E235" s="192">
        <v>9</v>
      </c>
      <c r="F235" s="191" t="s">
        <v>311</v>
      </c>
      <c r="G235" s="194">
        <v>4.5</v>
      </c>
      <c r="H235" s="191" t="s">
        <v>65</v>
      </c>
      <c r="I235" s="194">
        <v>18.5</v>
      </c>
      <c r="J235" s="196">
        <v>9000</v>
      </c>
      <c r="K235" s="196">
        <v>10158</v>
      </c>
      <c r="L235" s="196">
        <f t="shared" si="14"/>
        <v>228177</v>
      </c>
      <c r="M235" s="196">
        <v>1683</v>
      </c>
      <c r="N235" s="196">
        <v>229860</v>
      </c>
    </row>
    <row r="236" spans="1:14" x14ac:dyDescent="0.15">
      <c r="A236" s="190" t="s">
        <v>289</v>
      </c>
      <c r="B236" s="199">
        <v>582</v>
      </c>
      <c r="C236" s="199" t="s">
        <v>323</v>
      </c>
      <c r="D236" s="191" t="s">
        <v>38</v>
      </c>
      <c r="E236" s="192">
        <v>24.6</v>
      </c>
      <c r="F236" s="191" t="s">
        <v>313</v>
      </c>
      <c r="G236" s="194">
        <v>4.5</v>
      </c>
      <c r="H236" s="191" t="s">
        <v>65</v>
      </c>
      <c r="I236" s="194">
        <v>18.5</v>
      </c>
      <c r="J236" s="196">
        <v>24600</v>
      </c>
      <c r="K236" s="196">
        <v>27765</v>
      </c>
      <c r="L236" s="196">
        <f t="shared" si="14"/>
        <v>623679</v>
      </c>
      <c r="M236" s="196">
        <v>4601</v>
      </c>
      <c r="N236" s="196">
        <v>628280</v>
      </c>
    </row>
    <row r="237" spans="1:14" x14ac:dyDescent="0.15">
      <c r="A237" s="190" t="s">
        <v>289</v>
      </c>
      <c r="B237" s="199">
        <v>582</v>
      </c>
      <c r="C237" s="199" t="s">
        <v>323</v>
      </c>
      <c r="D237" s="191" t="s">
        <v>38</v>
      </c>
      <c r="E237" s="192">
        <v>112.4</v>
      </c>
      <c r="F237" s="191" t="s">
        <v>324</v>
      </c>
      <c r="G237" s="194">
        <v>4.5</v>
      </c>
      <c r="H237" s="191" t="s">
        <v>65</v>
      </c>
      <c r="I237" s="194">
        <v>18.5</v>
      </c>
      <c r="J237" s="196">
        <v>112400</v>
      </c>
      <c r="K237" s="196">
        <v>126863</v>
      </c>
      <c r="L237" s="196">
        <f t="shared" si="14"/>
        <v>2849697</v>
      </c>
      <c r="M237" s="196">
        <v>21021</v>
      </c>
      <c r="N237" s="196">
        <v>2870718</v>
      </c>
    </row>
    <row r="238" spans="1:14" x14ac:dyDescent="0.15">
      <c r="A238" s="190"/>
      <c r="B238" s="199"/>
      <c r="C238" s="199"/>
      <c r="D238" s="191"/>
      <c r="E238" s="192"/>
      <c r="F238" s="191"/>
      <c r="G238" s="194"/>
      <c r="H238" s="191"/>
      <c r="I238" s="194"/>
      <c r="J238" s="194"/>
      <c r="K238" s="196"/>
      <c r="L238" s="196"/>
      <c r="M238" s="196"/>
      <c r="N238" s="196"/>
    </row>
    <row r="239" spans="1:14" x14ac:dyDescent="0.15">
      <c r="A239" s="190" t="s">
        <v>296</v>
      </c>
      <c r="B239" s="199">
        <v>607</v>
      </c>
      <c r="C239" s="199" t="s">
        <v>325</v>
      </c>
      <c r="D239" s="191" t="s">
        <v>214</v>
      </c>
      <c r="E239" s="192">
        <v>52800000</v>
      </c>
      <c r="F239" s="191" t="s">
        <v>326</v>
      </c>
      <c r="G239" s="194">
        <v>7.5</v>
      </c>
      <c r="H239" s="191" t="s">
        <v>184</v>
      </c>
      <c r="I239" s="194">
        <v>9.75</v>
      </c>
      <c r="J239" s="196">
        <v>52800000000</v>
      </c>
      <c r="K239" s="196">
        <v>52800000000</v>
      </c>
      <c r="L239" s="196">
        <f>ROUND((K239/1000),0)</f>
        <v>52800000</v>
      </c>
      <c r="M239" s="196">
        <v>293511</v>
      </c>
      <c r="N239" s="196">
        <v>53093511</v>
      </c>
    </row>
    <row r="240" spans="1:14" x14ac:dyDescent="0.15">
      <c r="A240" s="190" t="s">
        <v>296</v>
      </c>
      <c r="B240" s="199">
        <v>607</v>
      </c>
      <c r="C240" s="199" t="s">
        <v>325</v>
      </c>
      <c r="D240" s="191" t="s">
        <v>214</v>
      </c>
      <c r="E240" s="192">
        <v>2700000</v>
      </c>
      <c r="F240" s="191" t="s">
        <v>327</v>
      </c>
      <c r="G240" s="194">
        <v>9</v>
      </c>
      <c r="H240" s="191" t="s">
        <v>184</v>
      </c>
      <c r="I240" s="194">
        <v>9.75</v>
      </c>
      <c r="J240" s="196">
        <v>2700000000</v>
      </c>
      <c r="K240" s="196">
        <v>2700000000</v>
      </c>
      <c r="L240" s="196">
        <f>ROUND((K240/1000),0)</f>
        <v>2700000</v>
      </c>
      <c r="M240" s="196">
        <v>17899</v>
      </c>
      <c r="N240" s="196">
        <v>2717899</v>
      </c>
    </row>
    <row r="241" spans="1:14" x14ac:dyDescent="0.15">
      <c r="A241" s="190" t="s">
        <v>296</v>
      </c>
      <c r="B241" s="199">
        <v>607</v>
      </c>
      <c r="C241" s="199" t="s">
        <v>325</v>
      </c>
      <c r="D241" s="191" t="s">
        <v>214</v>
      </c>
      <c r="E241" s="192">
        <v>4500000</v>
      </c>
      <c r="F241" s="191" t="s">
        <v>328</v>
      </c>
      <c r="G241" s="194">
        <v>0</v>
      </c>
      <c r="H241" s="191" t="s">
        <v>184</v>
      </c>
      <c r="I241" s="194">
        <v>10</v>
      </c>
      <c r="J241" s="196">
        <v>4500000000</v>
      </c>
      <c r="K241" s="196">
        <v>4500000000</v>
      </c>
      <c r="L241" s="196">
        <f>ROUND((K241/1000),0)</f>
        <v>4500000</v>
      </c>
      <c r="M241" s="196"/>
      <c r="N241" s="196">
        <v>4500000</v>
      </c>
    </row>
    <row r="242" spans="1:14" x14ac:dyDescent="0.15">
      <c r="A242" s="190"/>
      <c r="B242" s="199"/>
      <c r="C242" s="199"/>
      <c r="D242" s="191"/>
      <c r="E242" s="192"/>
      <c r="F242" s="191"/>
      <c r="G242" s="194"/>
      <c r="H242" s="191"/>
      <c r="I242" s="194"/>
      <c r="J242" s="194"/>
      <c r="K242" s="196"/>
      <c r="L242" s="196"/>
      <c r="M242" s="196"/>
      <c r="N242" s="196"/>
    </row>
    <row r="243" spans="1:14" x14ac:dyDescent="0.15">
      <c r="A243" s="190" t="s">
        <v>303</v>
      </c>
      <c r="B243" s="199">
        <v>612</v>
      </c>
      <c r="C243" s="199" t="s">
        <v>329</v>
      </c>
      <c r="D243" s="191" t="s">
        <v>214</v>
      </c>
      <c r="E243" s="192">
        <v>34500000</v>
      </c>
      <c r="F243" s="191" t="s">
        <v>330</v>
      </c>
      <c r="G243" s="194">
        <v>6</v>
      </c>
      <c r="H243" s="191" t="s">
        <v>184</v>
      </c>
      <c r="I243" s="194">
        <v>7.25</v>
      </c>
      <c r="J243" s="196">
        <v>34500000000</v>
      </c>
      <c r="K243" s="196">
        <v>34500000000</v>
      </c>
      <c r="L243" s="196">
        <f>ROUND((K243/1000),0)</f>
        <v>34500000</v>
      </c>
      <c r="M243" s="196">
        <v>500683</v>
      </c>
      <c r="N243" s="196">
        <v>35000683</v>
      </c>
    </row>
    <row r="244" spans="1:14" x14ac:dyDescent="0.15">
      <c r="A244" s="190" t="s">
        <v>303</v>
      </c>
      <c r="B244" s="199">
        <v>612</v>
      </c>
      <c r="C244" s="199" t="s">
        <v>329</v>
      </c>
      <c r="D244" s="191" t="s">
        <v>214</v>
      </c>
      <c r="E244" s="192">
        <v>10500000</v>
      </c>
      <c r="F244" s="191" t="s">
        <v>331</v>
      </c>
      <c r="G244" s="194">
        <v>0</v>
      </c>
      <c r="H244" s="191" t="s">
        <v>184</v>
      </c>
      <c r="I244" s="194">
        <v>7.5</v>
      </c>
      <c r="J244" s="196">
        <v>10500000000</v>
      </c>
      <c r="K244" s="196">
        <v>10500000000</v>
      </c>
      <c r="L244" s="196">
        <f>ROUND((K244/1000),0)</f>
        <v>10500000</v>
      </c>
      <c r="M244" s="196"/>
      <c r="N244" s="196">
        <f>L244</f>
        <v>10500000</v>
      </c>
    </row>
    <row r="245" spans="1:14" x14ac:dyDescent="0.15">
      <c r="A245" s="190" t="s">
        <v>303</v>
      </c>
      <c r="B245" s="199">
        <v>614</v>
      </c>
      <c r="C245" s="199" t="s">
        <v>332</v>
      </c>
      <c r="D245" s="191" t="s">
        <v>214</v>
      </c>
      <c r="E245" s="192">
        <v>13500000</v>
      </c>
      <c r="F245" s="191" t="s">
        <v>333</v>
      </c>
      <c r="G245" s="194">
        <v>6.5</v>
      </c>
      <c r="H245" s="191" t="s">
        <v>184</v>
      </c>
      <c r="I245" s="194">
        <v>6.5</v>
      </c>
      <c r="J245" s="196">
        <v>13500000000</v>
      </c>
      <c r="K245" s="196">
        <v>13500000000</v>
      </c>
      <c r="L245" s="196">
        <f>ROUND((K245/1000),0)</f>
        <v>13500000</v>
      </c>
      <c r="M245" s="196">
        <v>138890</v>
      </c>
      <c r="N245" s="196">
        <v>13638890</v>
      </c>
    </row>
    <row r="246" spans="1:14" x14ac:dyDescent="0.15">
      <c r="A246" s="190" t="s">
        <v>303</v>
      </c>
      <c r="B246" s="199">
        <v>614</v>
      </c>
      <c r="C246" s="199" t="s">
        <v>332</v>
      </c>
      <c r="D246" s="191" t="s">
        <v>214</v>
      </c>
      <c r="E246" s="192">
        <v>10500000</v>
      </c>
      <c r="F246" s="191" t="s">
        <v>334</v>
      </c>
      <c r="G246" s="194">
        <v>0</v>
      </c>
      <c r="H246" s="191" t="s">
        <v>184</v>
      </c>
      <c r="I246" s="194">
        <v>6.75</v>
      </c>
      <c r="J246" s="196">
        <v>10500000000</v>
      </c>
      <c r="K246" s="196">
        <v>7500000900</v>
      </c>
      <c r="L246" s="196">
        <f>ROUND((K246/1000),0)</f>
        <v>7500001</v>
      </c>
      <c r="M246" s="196"/>
      <c r="N246" s="196">
        <v>7500001</v>
      </c>
    </row>
    <row r="247" spans="1:14" x14ac:dyDescent="0.15">
      <c r="A247" s="190"/>
      <c r="B247" s="199"/>
      <c r="C247" s="199"/>
      <c r="D247" s="191"/>
      <c r="E247" s="192"/>
      <c r="F247" s="191"/>
      <c r="G247" s="194"/>
      <c r="H247" s="191"/>
      <c r="I247" s="194"/>
      <c r="J247" s="196"/>
      <c r="K247" s="196"/>
      <c r="L247" s="196"/>
      <c r="M247" s="196"/>
      <c r="N247" s="196"/>
    </row>
    <row r="248" spans="1:14" x14ac:dyDescent="0.15">
      <c r="A248" s="190" t="s">
        <v>335</v>
      </c>
      <c r="B248" s="199">
        <v>626</v>
      </c>
      <c r="C248" s="199" t="s">
        <v>336</v>
      </c>
      <c r="D248" s="191" t="s">
        <v>298</v>
      </c>
      <c r="E248" s="192">
        <v>100000</v>
      </c>
      <c r="F248" s="191" t="s">
        <v>337</v>
      </c>
      <c r="G248" s="194">
        <v>0</v>
      </c>
      <c r="H248" s="191" t="s">
        <v>338</v>
      </c>
      <c r="I248" s="194">
        <v>0.5</v>
      </c>
      <c r="J248" s="196"/>
      <c r="K248" s="196"/>
      <c r="L248" s="196"/>
      <c r="M248" s="196"/>
      <c r="N248" s="196"/>
    </row>
    <row r="249" spans="1:14" x14ac:dyDescent="0.15">
      <c r="A249" s="190" t="s">
        <v>335</v>
      </c>
      <c r="B249" s="199">
        <v>626</v>
      </c>
      <c r="C249" s="199" t="s">
        <v>336</v>
      </c>
      <c r="D249" s="191" t="s">
        <v>298</v>
      </c>
      <c r="E249" s="192">
        <v>100000</v>
      </c>
      <c r="F249" s="191" t="s">
        <v>339</v>
      </c>
      <c r="G249" s="194">
        <v>0</v>
      </c>
      <c r="H249" s="191" t="s">
        <v>338</v>
      </c>
      <c r="I249" s="194">
        <v>0.25</v>
      </c>
      <c r="J249" s="196"/>
      <c r="K249" s="196"/>
      <c r="L249" s="196"/>
      <c r="M249" s="196"/>
      <c r="N249" s="196"/>
    </row>
    <row r="250" spans="1:14" x14ac:dyDescent="0.15">
      <c r="A250" s="190" t="s">
        <v>303</v>
      </c>
      <c r="B250" s="199">
        <v>628</v>
      </c>
      <c r="C250" s="199" t="s">
        <v>340</v>
      </c>
      <c r="D250" s="191" t="s">
        <v>214</v>
      </c>
      <c r="E250" s="192">
        <v>33500000</v>
      </c>
      <c r="F250" s="191" t="s">
        <v>341</v>
      </c>
      <c r="G250" s="194">
        <v>6.5</v>
      </c>
      <c r="H250" s="191" t="s">
        <v>184</v>
      </c>
      <c r="I250" s="194">
        <v>7.25</v>
      </c>
      <c r="J250" s="196">
        <v>33500000000</v>
      </c>
      <c r="K250" s="196">
        <v>33500000000</v>
      </c>
      <c r="L250" s="196">
        <f>ROUND((K250/1000),0)</f>
        <v>33500000</v>
      </c>
      <c r="M250" s="196">
        <v>525743</v>
      </c>
      <c r="N250" s="196">
        <v>34025743</v>
      </c>
    </row>
    <row r="251" spans="1:14" x14ac:dyDescent="0.15">
      <c r="A251" s="190" t="s">
        <v>303</v>
      </c>
      <c r="B251" s="199">
        <v>628</v>
      </c>
      <c r="C251" s="199" t="s">
        <v>340</v>
      </c>
      <c r="D251" s="191" t="s">
        <v>214</v>
      </c>
      <c r="E251" s="192">
        <v>6500000</v>
      </c>
      <c r="F251" s="191" t="s">
        <v>342</v>
      </c>
      <c r="G251" s="194">
        <v>0</v>
      </c>
      <c r="H251" s="191" t="s">
        <v>184</v>
      </c>
      <c r="I251" s="194">
        <v>7.5</v>
      </c>
      <c r="J251" s="196">
        <v>6500000000</v>
      </c>
      <c r="K251" s="196">
        <v>6500000000</v>
      </c>
      <c r="L251" s="196">
        <f>ROUND((K251/1000),0)</f>
        <v>6500000</v>
      </c>
      <c r="M251" s="196"/>
      <c r="N251" s="196">
        <f>L251</f>
        <v>6500000</v>
      </c>
    </row>
    <row r="252" spans="1:14" x14ac:dyDescent="0.15">
      <c r="A252" s="190" t="s">
        <v>303</v>
      </c>
      <c r="B252" s="199">
        <v>631</v>
      </c>
      <c r="C252" s="199" t="s">
        <v>343</v>
      </c>
      <c r="D252" s="191" t="s">
        <v>214</v>
      </c>
      <c r="E252" s="192">
        <v>25000000</v>
      </c>
      <c r="F252" s="191" t="s">
        <v>344</v>
      </c>
      <c r="G252" s="194">
        <v>6.5</v>
      </c>
      <c r="H252" s="191" t="s">
        <v>184</v>
      </c>
      <c r="I252" s="194">
        <v>6</v>
      </c>
      <c r="J252" s="196">
        <v>25000000000</v>
      </c>
      <c r="K252" s="196">
        <v>25000000000</v>
      </c>
      <c r="L252" s="196">
        <f>ROUND((K252/1000),0)</f>
        <v>25000000</v>
      </c>
      <c r="M252" s="196">
        <v>392346</v>
      </c>
      <c r="N252" s="196">
        <v>25392346</v>
      </c>
    </row>
    <row r="253" spans="1:14" x14ac:dyDescent="0.15">
      <c r="A253" s="190" t="s">
        <v>345</v>
      </c>
      <c r="B253" s="199">
        <v>631</v>
      </c>
      <c r="C253" s="199" t="s">
        <v>343</v>
      </c>
      <c r="D253" s="191" t="s">
        <v>214</v>
      </c>
      <c r="E253" s="192">
        <v>3500000</v>
      </c>
      <c r="F253" s="191" t="s">
        <v>346</v>
      </c>
      <c r="G253" s="194">
        <v>7</v>
      </c>
      <c r="H253" s="191" t="s">
        <v>184</v>
      </c>
      <c r="I253" s="194">
        <v>6</v>
      </c>
      <c r="J253" s="196"/>
      <c r="K253" s="196"/>
      <c r="L253" s="196"/>
      <c r="M253" s="196"/>
      <c r="N253" s="196"/>
    </row>
    <row r="254" spans="1:14" x14ac:dyDescent="0.15">
      <c r="A254" s="190" t="s">
        <v>303</v>
      </c>
      <c r="B254" s="199">
        <v>631</v>
      </c>
      <c r="C254" s="199" t="s">
        <v>343</v>
      </c>
      <c r="D254" s="191" t="s">
        <v>214</v>
      </c>
      <c r="E254" s="192">
        <v>10000</v>
      </c>
      <c r="F254" s="191" t="s">
        <v>347</v>
      </c>
      <c r="G254" s="194">
        <v>0</v>
      </c>
      <c r="H254" s="191" t="s">
        <v>184</v>
      </c>
      <c r="I254" s="194">
        <v>6.25</v>
      </c>
      <c r="J254" s="196">
        <v>10000000</v>
      </c>
      <c r="K254" s="196">
        <v>10000000</v>
      </c>
      <c r="L254" s="196">
        <f>ROUND((K254/1000),0)</f>
        <v>10000</v>
      </c>
      <c r="M254" s="196"/>
      <c r="N254" s="196">
        <f>L254</f>
        <v>10000</v>
      </c>
    </row>
    <row r="255" spans="1:14" x14ac:dyDescent="0.15">
      <c r="A255" s="190"/>
      <c r="B255" s="199"/>
      <c r="C255" s="199"/>
      <c r="D255" s="191"/>
      <c r="E255" s="192"/>
      <c r="F255" s="191"/>
      <c r="G255" s="194"/>
      <c r="H255" s="191"/>
      <c r="I255" s="194"/>
      <c r="J255" s="196"/>
      <c r="K255" s="196"/>
      <c r="L255" s="196"/>
      <c r="M255" s="196"/>
      <c r="N255" s="196"/>
    </row>
    <row r="256" spans="1:14" x14ac:dyDescent="0.15">
      <c r="A256" s="190" t="s">
        <v>348</v>
      </c>
      <c r="B256" s="199">
        <v>634</v>
      </c>
      <c r="C256" s="199" t="s">
        <v>349</v>
      </c>
      <c r="D256" s="191" t="s">
        <v>298</v>
      </c>
      <c r="E256" s="192">
        <v>50000</v>
      </c>
      <c r="F256" s="191" t="s">
        <v>350</v>
      </c>
      <c r="G256" s="194">
        <v>0</v>
      </c>
      <c r="H256" s="191" t="s">
        <v>338</v>
      </c>
      <c r="I256" s="194">
        <v>8.4931506849315067E-2</v>
      </c>
      <c r="J256" s="196"/>
      <c r="K256" s="196"/>
      <c r="L256" s="196"/>
      <c r="M256" s="196"/>
      <c r="N256" s="196"/>
    </row>
    <row r="257" spans="1:14" x14ac:dyDescent="0.15">
      <c r="A257" s="190" t="s">
        <v>348</v>
      </c>
      <c r="B257" s="199">
        <v>634</v>
      </c>
      <c r="C257" s="199" t="s">
        <v>349</v>
      </c>
      <c r="D257" s="191" t="s">
        <v>298</v>
      </c>
      <c r="E257" s="192">
        <v>50000</v>
      </c>
      <c r="F257" s="191" t="s">
        <v>351</v>
      </c>
      <c r="G257" s="194">
        <v>0</v>
      </c>
      <c r="H257" s="191" t="s">
        <v>338</v>
      </c>
      <c r="I257" s="194">
        <v>0.24931506849315069</v>
      </c>
      <c r="J257" s="196"/>
      <c r="K257" s="196"/>
      <c r="L257" s="196"/>
      <c r="M257" s="196"/>
      <c r="N257" s="196"/>
    </row>
    <row r="258" spans="1:14" x14ac:dyDescent="0.15">
      <c r="A258" s="190" t="s">
        <v>348</v>
      </c>
      <c r="B258" s="199">
        <v>634</v>
      </c>
      <c r="C258" s="199" t="s">
        <v>349</v>
      </c>
      <c r="D258" s="191" t="s">
        <v>298</v>
      </c>
      <c r="E258" s="192">
        <v>50000</v>
      </c>
      <c r="F258" s="191" t="s">
        <v>352</v>
      </c>
      <c r="G258" s="194">
        <v>0</v>
      </c>
      <c r="H258" s="191" t="s">
        <v>338</v>
      </c>
      <c r="I258" s="194">
        <v>0.49589041095890413</v>
      </c>
      <c r="J258" s="162"/>
      <c r="K258" s="162"/>
      <c r="L258" s="162"/>
      <c r="M258" s="162"/>
      <c r="N258" s="162"/>
    </row>
    <row r="259" spans="1:14" x14ac:dyDescent="0.15">
      <c r="A259" s="190" t="s">
        <v>348</v>
      </c>
      <c r="B259" s="199">
        <v>634</v>
      </c>
      <c r="C259" s="199" t="s">
        <v>349</v>
      </c>
      <c r="D259" s="191" t="s">
        <v>298</v>
      </c>
      <c r="E259" s="192">
        <v>50000</v>
      </c>
      <c r="F259" s="191" t="s">
        <v>353</v>
      </c>
      <c r="G259" s="194">
        <v>0</v>
      </c>
      <c r="H259" s="191" t="s">
        <v>338</v>
      </c>
      <c r="I259" s="194">
        <v>0.989041095890411</v>
      </c>
      <c r="J259" s="162"/>
      <c r="K259" s="162"/>
      <c r="L259" s="162"/>
      <c r="M259" s="162"/>
      <c r="N259" s="162"/>
    </row>
    <row r="260" spans="1:14" x14ac:dyDescent="0.15">
      <c r="A260" s="190" t="s">
        <v>348</v>
      </c>
      <c r="B260" s="199">
        <v>634</v>
      </c>
      <c r="C260" s="199" t="s">
        <v>349</v>
      </c>
      <c r="D260" s="191" t="s">
        <v>214</v>
      </c>
      <c r="E260" s="192">
        <v>25000000</v>
      </c>
      <c r="F260" s="191" t="s">
        <v>354</v>
      </c>
      <c r="G260" s="194">
        <v>0</v>
      </c>
      <c r="H260" s="191" t="s">
        <v>338</v>
      </c>
      <c r="I260" s="194">
        <v>8.4931506849315067E-2</v>
      </c>
      <c r="J260" s="162"/>
      <c r="K260" s="162"/>
      <c r="L260" s="162"/>
      <c r="M260" s="162"/>
      <c r="N260" s="162"/>
    </row>
    <row r="261" spans="1:14" x14ac:dyDescent="0.15">
      <c r="A261" s="190" t="s">
        <v>348</v>
      </c>
      <c r="B261" s="199">
        <v>634</v>
      </c>
      <c r="C261" s="199" t="s">
        <v>349</v>
      </c>
      <c r="D261" s="191" t="s">
        <v>214</v>
      </c>
      <c r="E261" s="192">
        <v>25000000</v>
      </c>
      <c r="F261" s="191" t="s">
        <v>355</v>
      </c>
      <c r="G261" s="194">
        <v>0</v>
      </c>
      <c r="H261" s="191" t="s">
        <v>338</v>
      </c>
      <c r="I261" s="194">
        <v>0.24931506849315069</v>
      </c>
      <c r="J261" s="196"/>
      <c r="K261" s="196"/>
      <c r="L261" s="196"/>
      <c r="M261" s="196"/>
      <c r="N261" s="196"/>
    </row>
    <row r="262" spans="1:14" x14ac:dyDescent="0.15">
      <c r="A262" s="190" t="s">
        <v>348</v>
      </c>
      <c r="B262" s="199">
        <v>634</v>
      </c>
      <c r="C262" s="199" t="s">
        <v>349</v>
      </c>
      <c r="D262" s="191" t="s">
        <v>214</v>
      </c>
      <c r="E262" s="192">
        <v>25000000</v>
      </c>
      <c r="F262" s="191" t="s">
        <v>356</v>
      </c>
      <c r="G262" s="194">
        <v>0</v>
      </c>
      <c r="H262" s="191" t="s">
        <v>338</v>
      </c>
      <c r="I262" s="194">
        <v>0.49589041095890413</v>
      </c>
      <c r="J262" s="196"/>
      <c r="K262" s="196"/>
      <c r="L262" s="196"/>
      <c r="M262" s="196"/>
      <c r="N262" s="196"/>
    </row>
    <row r="263" spans="1:14" x14ac:dyDescent="0.15">
      <c r="A263" s="190" t="s">
        <v>348</v>
      </c>
      <c r="B263" s="199">
        <v>634</v>
      </c>
      <c r="C263" s="199" t="s">
        <v>349</v>
      </c>
      <c r="D263" s="191" t="s">
        <v>214</v>
      </c>
      <c r="E263" s="192">
        <v>25000000</v>
      </c>
      <c r="F263" s="191" t="s">
        <v>357</v>
      </c>
      <c r="G263" s="194">
        <v>0</v>
      </c>
      <c r="H263" s="191" t="s">
        <v>338</v>
      </c>
      <c r="I263" s="194">
        <v>0.989041095890411</v>
      </c>
      <c r="J263" s="162"/>
      <c r="K263" s="162"/>
      <c r="L263" s="162"/>
      <c r="M263" s="162"/>
      <c r="N263" s="162"/>
    </row>
    <row r="264" spans="1:14" x14ac:dyDescent="0.15">
      <c r="A264" s="190" t="s">
        <v>348</v>
      </c>
      <c r="B264" s="199">
        <v>634</v>
      </c>
      <c r="C264" s="199" t="s">
        <v>349</v>
      </c>
      <c r="D264" s="191" t="s">
        <v>214</v>
      </c>
      <c r="E264" s="192">
        <v>25000000</v>
      </c>
      <c r="F264" s="191" t="s">
        <v>358</v>
      </c>
      <c r="G264" s="194">
        <v>0</v>
      </c>
      <c r="H264" s="191" t="s">
        <v>338</v>
      </c>
      <c r="I264" s="194">
        <v>0.24931506849315069</v>
      </c>
      <c r="J264" s="162"/>
      <c r="K264" s="162"/>
      <c r="L264" s="162"/>
      <c r="M264" s="162"/>
      <c r="N264" s="162"/>
    </row>
    <row r="265" spans="1:14" x14ac:dyDescent="0.15">
      <c r="A265" s="190" t="s">
        <v>348</v>
      </c>
      <c r="B265" s="199">
        <v>634</v>
      </c>
      <c r="C265" s="199" t="s">
        <v>349</v>
      </c>
      <c r="D265" s="191" t="s">
        <v>214</v>
      </c>
      <c r="E265" s="192">
        <v>25000000</v>
      </c>
      <c r="F265" s="191" t="s">
        <v>359</v>
      </c>
      <c r="G265" s="194">
        <v>0</v>
      </c>
      <c r="H265" s="191" t="s">
        <v>338</v>
      </c>
      <c r="I265" s="194">
        <v>0.49589041095890413</v>
      </c>
      <c r="J265" s="162"/>
      <c r="K265" s="162"/>
      <c r="L265" s="162"/>
      <c r="M265" s="162"/>
      <c r="N265" s="162"/>
    </row>
    <row r="266" spans="1:14" x14ac:dyDescent="0.15">
      <c r="A266" s="190" t="s">
        <v>348</v>
      </c>
      <c r="B266" s="199">
        <v>634</v>
      </c>
      <c r="C266" s="199" t="s">
        <v>349</v>
      </c>
      <c r="D266" s="191" t="s">
        <v>214</v>
      </c>
      <c r="E266" s="192">
        <v>25000000</v>
      </c>
      <c r="F266" s="191" t="s">
        <v>360</v>
      </c>
      <c r="G266" s="194">
        <v>0</v>
      </c>
      <c r="H266" s="191" t="s">
        <v>338</v>
      </c>
      <c r="I266" s="194">
        <v>0.989041095890411</v>
      </c>
      <c r="J266" s="162"/>
      <c r="K266" s="162"/>
      <c r="L266" s="162"/>
      <c r="M266" s="162"/>
      <c r="N266" s="162"/>
    </row>
    <row r="267" spans="1:14" x14ac:dyDescent="0.15">
      <c r="A267" s="190" t="s">
        <v>348</v>
      </c>
      <c r="B267" s="199">
        <v>634</v>
      </c>
      <c r="C267" s="199" t="s">
        <v>349</v>
      </c>
      <c r="D267" s="191" t="s">
        <v>298</v>
      </c>
      <c r="E267" s="192">
        <v>50000</v>
      </c>
      <c r="F267" s="191" t="s">
        <v>361</v>
      </c>
      <c r="G267" s="194">
        <v>0</v>
      </c>
      <c r="H267" s="191" t="s">
        <v>338</v>
      </c>
      <c r="I267" s="194">
        <v>0.24931506849315069</v>
      </c>
      <c r="J267" s="196"/>
      <c r="K267" s="196"/>
      <c r="L267" s="196"/>
      <c r="M267" s="196"/>
      <c r="N267" s="196"/>
    </row>
    <row r="268" spans="1:14" x14ac:dyDescent="0.15">
      <c r="A268" s="190" t="s">
        <v>348</v>
      </c>
      <c r="B268" s="199">
        <v>634</v>
      </c>
      <c r="C268" s="199" t="s">
        <v>349</v>
      </c>
      <c r="D268" s="191" t="s">
        <v>298</v>
      </c>
      <c r="E268" s="192">
        <v>50000</v>
      </c>
      <c r="F268" s="191" t="s">
        <v>362</v>
      </c>
      <c r="G268" s="194">
        <v>0</v>
      </c>
      <c r="H268" s="191" t="s">
        <v>338</v>
      </c>
      <c r="I268" s="194">
        <v>0.49589041095890413</v>
      </c>
      <c r="J268" s="196"/>
      <c r="K268" s="196"/>
      <c r="L268" s="196"/>
      <c r="M268" s="196"/>
      <c r="N268" s="196"/>
    </row>
    <row r="269" spans="1:14" x14ac:dyDescent="0.15">
      <c r="A269" s="190" t="s">
        <v>296</v>
      </c>
      <c r="B269" s="199">
        <v>634</v>
      </c>
      <c r="C269" s="199" t="s">
        <v>349</v>
      </c>
      <c r="D269" s="191" t="s">
        <v>298</v>
      </c>
      <c r="E269" s="192">
        <v>50000</v>
      </c>
      <c r="F269" s="191" t="s">
        <v>363</v>
      </c>
      <c r="G269" s="194">
        <v>0</v>
      </c>
      <c r="H269" s="191" t="s">
        <v>338</v>
      </c>
      <c r="I269" s="194">
        <v>0.989041095890411</v>
      </c>
      <c r="J269" s="196">
        <v>25440000</v>
      </c>
      <c r="K269" s="196">
        <v>0</v>
      </c>
      <c r="L269" s="196">
        <f>ROUND((K269*$G$8/1000),0)</f>
        <v>0</v>
      </c>
      <c r="M269" s="196"/>
      <c r="N269" s="196"/>
    </row>
    <row r="270" spans="1:14" x14ac:dyDescent="0.15">
      <c r="A270" s="190"/>
      <c r="B270" s="199"/>
      <c r="C270" s="199"/>
      <c r="D270" s="191"/>
      <c r="E270" s="192"/>
      <c r="F270" s="191"/>
      <c r="G270" s="194"/>
      <c r="H270" s="191"/>
      <c r="I270" s="194"/>
      <c r="J270" s="196"/>
      <c r="K270" s="196"/>
      <c r="L270" s="196"/>
      <c r="M270" s="196"/>
      <c r="N270" s="196"/>
    </row>
    <row r="271" spans="1:14" x14ac:dyDescent="0.15">
      <c r="A271" s="190" t="s">
        <v>345</v>
      </c>
      <c r="B271" s="199">
        <v>657</v>
      </c>
      <c r="C271" s="199" t="s">
        <v>364</v>
      </c>
      <c r="D271" s="191" t="s">
        <v>214</v>
      </c>
      <c r="E271" s="192">
        <v>26100000</v>
      </c>
      <c r="F271" s="191" t="s">
        <v>365</v>
      </c>
      <c r="G271" s="194">
        <v>7.5</v>
      </c>
      <c r="H271" s="191" t="s">
        <v>184</v>
      </c>
      <c r="I271" s="194">
        <v>6.5</v>
      </c>
      <c r="J271" s="196"/>
      <c r="K271" s="196"/>
      <c r="L271" s="196"/>
      <c r="M271" s="196"/>
      <c r="N271" s="196"/>
    </row>
    <row r="272" spans="1:14" x14ac:dyDescent="0.15">
      <c r="A272" s="190" t="s">
        <v>345</v>
      </c>
      <c r="B272" s="199">
        <v>657</v>
      </c>
      <c r="C272" s="199" t="s">
        <v>364</v>
      </c>
      <c r="D272" s="191" t="s">
        <v>214</v>
      </c>
      <c r="E272" s="192">
        <v>18900000</v>
      </c>
      <c r="F272" s="191" t="s">
        <v>366</v>
      </c>
      <c r="G272" s="194">
        <v>0</v>
      </c>
      <c r="H272" s="191" t="s">
        <v>184</v>
      </c>
      <c r="I272" s="194">
        <v>6.75</v>
      </c>
      <c r="J272" s="196"/>
      <c r="K272" s="196"/>
      <c r="L272" s="196"/>
      <c r="M272" s="196"/>
      <c r="N272" s="196"/>
    </row>
    <row r="273" spans="1:14" x14ac:dyDescent="0.15">
      <c r="A273" s="190" t="s">
        <v>296</v>
      </c>
      <c r="B273" s="199">
        <v>658</v>
      </c>
      <c r="C273" s="207" t="s">
        <v>367</v>
      </c>
      <c r="D273" s="191" t="s">
        <v>214</v>
      </c>
      <c r="E273" s="192">
        <v>10000000</v>
      </c>
      <c r="F273" s="191" t="s">
        <v>368</v>
      </c>
      <c r="G273" s="194">
        <v>7</v>
      </c>
      <c r="H273" s="191" t="s">
        <v>184</v>
      </c>
      <c r="I273" s="194">
        <v>5</v>
      </c>
      <c r="J273" s="196">
        <v>10000000000</v>
      </c>
      <c r="K273" s="196">
        <v>10000000000</v>
      </c>
      <c r="L273" s="196">
        <f>ROUND((K273/1000),0)</f>
        <v>10000000</v>
      </c>
      <c r="M273" s="196">
        <v>109853</v>
      </c>
      <c r="N273" s="196">
        <v>10109853</v>
      </c>
    </row>
    <row r="274" spans="1:14" x14ac:dyDescent="0.15">
      <c r="A274" s="190" t="s">
        <v>301</v>
      </c>
      <c r="B274" s="199">
        <v>658</v>
      </c>
      <c r="C274" s="207" t="s">
        <v>367</v>
      </c>
      <c r="D274" s="191" t="s">
        <v>214</v>
      </c>
      <c r="E274" s="192">
        <v>50</v>
      </c>
      <c r="F274" s="191" t="s">
        <v>369</v>
      </c>
      <c r="G274" s="194">
        <v>8.5</v>
      </c>
      <c r="H274" s="191" t="s">
        <v>184</v>
      </c>
      <c r="I274" s="194">
        <v>5.25</v>
      </c>
      <c r="J274" s="196">
        <v>50000</v>
      </c>
      <c r="K274" s="196">
        <v>53154</v>
      </c>
      <c r="L274" s="196">
        <f>ROUND((K274/1000),0)</f>
        <v>53</v>
      </c>
      <c r="M274" s="196">
        <v>1</v>
      </c>
      <c r="N274" s="196">
        <v>54</v>
      </c>
    </row>
    <row r="275" spans="1:14" x14ac:dyDescent="0.15">
      <c r="A275" s="190"/>
      <c r="B275" s="199"/>
      <c r="C275" s="207"/>
      <c r="D275" s="191"/>
      <c r="E275" s="192"/>
      <c r="F275" s="191"/>
      <c r="G275" s="194"/>
      <c r="H275" s="191"/>
      <c r="I275" s="194"/>
      <c r="J275" s="196"/>
      <c r="K275" s="196"/>
      <c r="L275" s="196"/>
      <c r="M275" s="196"/>
      <c r="N275" s="196"/>
    </row>
    <row r="276" spans="1:14" x14ac:dyDescent="0.15">
      <c r="A276" s="190" t="s">
        <v>370</v>
      </c>
      <c r="B276" s="199">
        <v>693</v>
      </c>
      <c r="C276" s="207" t="s">
        <v>371</v>
      </c>
      <c r="D276" s="191" t="s">
        <v>298</v>
      </c>
      <c r="E276" s="192">
        <v>50000</v>
      </c>
      <c r="F276" s="191" t="s">
        <v>51</v>
      </c>
      <c r="G276" s="194">
        <v>0</v>
      </c>
      <c r="H276" s="191" t="s">
        <v>338</v>
      </c>
      <c r="I276" s="194">
        <v>8.3333333333333329E-2</v>
      </c>
      <c r="J276" s="196"/>
      <c r="K276" s="196"/>
      <c r="L276" s="196"/>
      <c r="M276" s="196"/>
      <c r="N276" s="196"/>
    </row>
    <row r="277" spans="1:14" x14ac:dyDescent="0.15">
      <c r="A277" s="190" t="s">
        <v>370</v>
      </c>
      <c r="B277" s="199">
        <v>693</v>
      </c>
      <c r="C277" s="207" t="s">
        <v>371</v>
      </c>
      <c r="D277" s="191" t="s">
        <v>298</v>
      </c>
      <c r="E277" s="192">
        <v>50000</v>
      </c>
      <c r="F277" s="191" t="s">
        <v>52</v>
      </c>
      <c r="G277" s="194">
        <v>0</v>
      </c>
      <c r="H277" s="191" t="s">
        <v>338</v>
      </c>
      <c r="I277" s="194">
        <v>0.25</v>
      </c>
      <c r="J277" s="196"/>
      <c r="K277" s="196"/>
      <c r="L277" s="196"/>
      <c r="M277" s="196"/>
      <c r="N277" s="196"/>
    </row>
    <row r="278" spans="1:14" x14ac:dyDescent="0.15">
      <c r="A278" s="190" t="s">
        <v>370</v>
      </c>
      <c r="B278" s="199">
        <v>693</v>
      </c>
      <c r="C278" s="207" t="s">
        <v>371</v>
      </c>
      <c r="D278" s="191" t="s">
        <v>298</v>
      </c>
      <c r="E278" s="192">
        <v>50000</v>
      </c>
      <c r="F278" s="191" t="s">
        <v>372</v>
      </c>
      <c r="G278" s="194">
        <v>0</v>
      </c>
      <c r="H278" s="191" t="s">
        <v>338</v>
      </c>
      <c r="I278" s="194">
        <v>0.5</v>
      </c>
      <c r="J278" s="196"/>
      <c r="K278" s="196"/>
      <c r="L278" s="196"/>
      <c r="M278" s="196"/>
      <c r="N278" s="196"/>
    </row>
    <row r="279" spans="1:14" x14ac:dyDescent="0.15">
      <c r="A279" s="190" t="s">
        <v>370</v>
      </c>
      <c r="B279" s="199">
        <v>693</v>
      </c>
      <c r="C279" s="207" t="s">
        <v>371</v>
      </c>
      <c r="D279" s="191" t="s">
        <v>298</v>
      </c>
      <c r="E279" s="192">
        <v>50000</v>
      </c>
      <c r="F279" s="191" t="s">
        <v>373</v>
      </c>
      <c r="G279" s="194">
        <v>0</v>
      </c>
      <c r="H279" s="191" t="s">
        <v>338</v>
      </c>
      <c r="I279" s="194">
        <v>1</v>
      </c>
      <c r="J279" s="196"/>
      <c r="K279" s="196"/>
      <c r="L279" s="196"/>
      <c r="M279" s="196"/>
      <c r="N279" s="196"/>
    </row>
    <row r="280" spans="1:14" x14ac:dyDescent="0.15">
      <c r="A280" s="190" t="s">
        <v>370</v>
      </c>
      <c r="B280" s="199">
        <v>693</v>
      </c>
      <c r="C280" s="207" t="s">
        <v>371</v>
      </c>
      <c r="D280" s="191" t="s">
        <v>298</v>
      </c>
      <c r="E280" s="192">
        <v>50000</v>
      </c>
      <c r="F280" s="191" t="s">
        <v>374</v>
      </c>
      <c r="G280" s="194">
        <v>0</v>
      </c>
      <c r="H280" s="191" t="s">
        <v>338</v>
      </c>
      <c r="I280" s="194">
        <v>1.5</v>
      </c>
      <c r="J280" s="196"/>
      <c r="K280" s="196"/>
      <c r="L280" s="196"/>
      <c r="M280" s="196"/>
      <c r="N280" s="196"/>
    </row>
    <row r="281" spans="1:14" x14ac:dyDescent="0.15">
      <c r="A281" s="190" t="s">
        <v>370</v>
      </c>
      <c r="B281" s="199">
        <v>693</v>
      </c>
      <c r="C281" s="207" t="s">
        <v>371</v>
      </c>
      <c r="D281" s="191" t="s">
        <v>214</v>
      </c>
      <c r="E281" s="192">
        <v>25000000</v>
      </c>
      <c r="F281" s="191" t="s">
        <v>54</v>
      </c>
      <c r="G281" s="194">
        <v>0</v>
      </c>
      <c r="H281" s="191" t="s">
        <v>338</v>
      </c>
      <c r="I281" s="194">
        <v>8.3333333333333329E-2</v>
      </c>
      <c r="J281" s="196"/>
      <c r="K281" s="196"/>
      <c r="L281" s="196"/>
      <c r="M281" s="196"/>
      <c r="N281" s="196"/>
    </row>
    <row r="282" spans="1:14" x14ac:dyDescent="0.15">
      <c r="A282" s="190" t="s">
        <v>370</v>
      </c>
      <c r="B282" s="199">
        <v>693</v>
      </c>
      <c r="C282" s="207" t="s">
        <v>371</v>
      </c>
      <c r="D282" s="191" t="s">
        <v>214</v>
      </c>
      <c r="E282" s="192">
        <v>25000000</v>
      </c>
      <c r="F282" s="191" t="s">
        <v>375</v>
      </c>
      <c r="G282" s="194">
        <v>0</v>
      </c>
      <c r="H282" s="191" t="s">
        <v>338</v>
      </c>
      <c r="I282" s="194">
        <v>0.25</v>
      </c>
      <c r="J282" s="196"/>
      <c r="K282" s="196"/>
      <c r="L282" s="196"/>
      <c r="M282" s="196"/>
      <c r="N282" s="196"/>
    </row>
    <row r="283" spans="1:14" x14ac:dyDescent="0.15">
      <c r="A283" s="190" t="s">
        <v>370</v>
      </c>
      <c r="B283" s="199">
        <v>693</v>
      </c>
      <c r="C283" s="207" t="s">
        <v>371</v>
      </c>
      <c r="D283" s="191" t="s">
        <v>214</v>
      </c>
      <c r="E283" s="192">
        <v>25000000</v>
      </c>
      <c r="F283" s="191" t="s">
        <v>376</v>
      </c>
      <c r="G283" s="194">
        <v>0</v>
      </c>
      <c r="H283" s="191" t="s">
        <v>338</v>
      </c>
      <c r="I283" s="194">
        <v>0.5</v>
      </c>
      <c r="J283" s="196"/>
      <c r="K283" s="196"/>
      <c r="L283" s="196"/>
      <c r="M283" s="196"/>
      <c r="N283" s="196"/>
    </row>
    <row r="284" spans="1:14" x14ac:dyDescent="0.15">
      <c r="A284" s="190" t="s">
        <v>370</v>
      </c>
      <c r="B284" s="199">
        <v>693</v>
      </c>
      <c r="C284" s="207" t="s">
        <v>371</v>
      </c>
      <c r="D284" s="191" t="s">
        <v>214</v>
      </c>
      <c r="E284" s="192">
        <v>25000000</v>
      </c>
      <c r="F284" s="191" t="s">
        <v>377</v>
      </c>
      <c r="G284" s="194">
        <v>0</v>
      </c>
      <c r="H284" s="191" t="s">
        <v>338</v>
      </c>
      <c r="I284" s="194">
        <v>1</v>
      </c>
      <c r="J284" s="196"/>
      <c r="K284" s="196"/>
      <c r="L284" s="196"/>
      <c r="M284" s="196"/>
      <c r="N284" s="196"/>
    </row>
    <row r="285" spans="1:14" x14ac:dyDescent="0.15">
      <c r="A285" s="190" t="s">
        <v>370</v>
      </c>
      <c r="B285" s="199">
        <v>693</v>
      </c>
      <c r="C285" s="207" t="s">
        <v>371</v>
      </c>
      <c r="D285" s="191" t="s">
        <v>214</v>
      </c>
      <c r="E285" s="192">
        <v>25000000</v>
      </c>
      <c r="F285" s="191" t="s">
        <v>378</v>
      </c>
      <c r="G285" s="194">
        <v>0</v>
      </c>
      <c r="H285" s="191" t="s">
        <v>338</v>
      </c>
      <c r="I285" s="194">
        <v>1.5</v>
      </c>
      <c r="J285" s="196"/>
      <c r="K285" s="196"/>
      <c r="L285" s="196"/>
      <c r="M285" s="196"/>
      <c r="N285" s="196"/>
    </row>
    <row r="286" spans="1:14" x14ac:dyDescent="0.15">
      <c r="A286" s="190" t="s">
        <v>370</v>
      </c>
      <c r="B286" s="199">
        <v>693</v>
      </c>
      <c r="C286" s="207" t="s">
        <v>371</v>
      </c>
      <c r="D286" s="191" t="s">
        <v>214</v>
      </c>
      <c r="E286" s="192">
        <v>25000000</v>
      </c>
      <c r="F286" s="191" t="s">
        <v>379</v>
      </c>
      <c r="G286" s="194">
        <v>0</v>
      </c>
      <c r="H286" s="191" t="s">
        <v>338</v>
      </c>
      <c r="I286" s="194">
        <v>0.25</v>
      </c>
      <c r="J286" s="196"/>
      <c r="K286" s="196"/>
      <c r="L286" s="196"/>
      <c r="M286" s="196"/>
      <c r="N286" s="196"/>
    </row>
    <row r="287" spans="1:14" x14ac:dyDescent="0.15">
      <c r="A287" s="190" t="s">
        <v>370</v>
      </c>
      <c r="B287" s="199">
        <v>693</v>
      </c>
      <c r="C287" s="207" t="s">
        <v>371</v>
      </c>
      <c r="D287" s="191" t="s">
        <v>214</v>
      </c>
      <c r="E287" s="192">
        <v>25000000</v>
      </c>
      <c r="F287" s="191" t="s">
        <v>380</v>
      </c>
      <c r="G287" s="194">
        <v>0</v>
      </c>
      <c r="H287" s="191" t="s">
        <v>338</v>
      </c>
      <c r="I287" s="194">
        <v>0.5</v>
      </c>
      <c r="J287" s="196"/>
      <c r="K287" s="196"/>
      <c r="L287" s="196"/>
      <c r="M287" s="196"/>
      <c r="N287" s="196"/>
    </row>
    <row r="288" spans="1:14" x14ac:dyDescent="0.15">
      <c r="A288" s="190" t="s">
        <v>370</v>
      </c>
      <c r="B288" s="199">
        <v>693</v>
      </c>
      <c r="C288" s="207" t="s">
        <v>371</v>
      </c>
      <c r="D288" s="191" t="s">
        <v>214</v>
      </c>
      <c r="E288" s="192">
        <v>25000000</v>
      </c>
      <c r="F288" s="191" t="s">
        <v>381</v>
      </c>
      <c r="G288" s="194">
        <v>0</v>
      </c>
      <c r="H288" s="191" t="s">
        <v>338</v>
      </c>
      <c r="I288" s="194">
        <v>1</v>
      </c>
      <c r="J288" s="196"/>
      <c r="K288" s="196"/>
      <c r="L288" s="196"/>
      <c r="M288" s="196"/>
      <c r="N288" s="196"/>
    </row>
    <row r="289" spans="1:14" x14ac:dyDescent="0.15">
      <c r="A289" s="190" t="s">
        <v>370</v>
      </c>
      <c r="B289" s="199">
        <v>693</v>
      </c>
      <c r="C289" s="207" t="s">
        <v>371</v>
      </c>
      <c r="D289" s="191" t="s">
        <v>214</v>
      </c>
      <c r="E289" s="192">
        <v>25000000</v>
      </c>
      <c r="F289" s="191" t="s">
        <v>382</v>
      </c>
      <c r="G289" s="194">
        <v>0</v>
      </c>
      <c r="H289" s="191" t="s">
        <v>338</v>
      </c>
      <c r="I289" s="194">
        <v>1.5</v>
      </c>
      <c r="J289" s="196"/>
      <c r="K289" s="196"/>
      <c r="L289" s="196"/>
      <c r="M289" s="196"/>
      <c r="N289" s="196"/>
    </row>
    <row r="290" spans="1:14" x14ac:dyDescent="0.15">
      <c r="A290" s="190" t="s">
        <v>370</v>
      </c>
      <c r="B290" s="199">
        <v>693</v>
      </c>
      <c r="C290" s="207" t="s">
        <v>371</v>
      </c>
      <c r="D290" s="191" t="s">
        <v>38</v>
      </c>
      <c r="E290" s="192">
        <v>1100</v>
      </c>
      <c r="F290" s="191" t="s">
        <v>383</v>
      </c>
      <c r="G290" s="194">
        <v>0</v>
      </c>
      <c r="H290" s="191" t="s">
        <v>338</v>
      </c>
      <c r="I290" s="194">
        <v>0.25</v>
      </c>
      <c r="J290" s="196"/>
      <c r="K290" s="196"/>
      <c r="L290" s="196"/>
      <c r="M290" s="196"/>
      <c r="N290" s="196"/>
    </row>
    <row r="291" spans="1:14" x14ac:dyDescent="0.15">
      <c r="A291" s="190" t="s">
        <v>370</v>
      </c>
      <c r="B291" s="199">
        <v>693</v>
      </c>
      <c r="C291" s="207" t="s">
        <v>371</v>
      </c>
      <c r="D291" s="191" t="s">
        <v>38</v>
      </c>
      <c r="E291" s="192">
        <v>1100</v>
      </c>
      <c r="F291" s="191" t="s">
        <v>384</v>
      </c>
      <c r="G291" s="194">
        <v>0</v>
      </c>
      <c r="H291" s="191" t="s">
        <v>338</v>
      </c>
      <c r="I291" s="194">
        <v>0.5</v>
      </c>
      <c r="J291" s="196"/>
      <c r="K291" s="196"/>
      <c r="L291" s="196"/>
      <c r="M291" s="196"/>
      <c r="N291" s="196"/>
    </row>
    <row r="292" spans="1:14" x14ac:dyDescent="0.15">
      <c r="A292" s="190" t="s">
        <v>370</v>
      </c>
      <c r="B292" s="199">
        <v>693</v>
      </c>
      <c r="C292" s="207" t="s">
        <v>371</v>
      </c>
      <c r="D292" s="191" t="s">
        <v>38</v>
      </c>
      <c r="E292" s="192">
        <v>1100</v>
      </c>
      <c r="F292" s="191" t="s">
        <v>385</v>
      </c>
      <c r="G292" s="194">
        <v>0</v>
      </c>
      <c r="H292" s="191" t="s">
        <v>338</v>
      </c>
      <c r="I292" s="194">
        <v>1</v>
      </c>
      <c r="J292" s="196"/>
      <c r="K292" s="196"/>
      <c r="L292" s="196"/>
      <c r="M292" s="196"/>
      <c r="N292" s="196"/>
    </row>
    <row r="293" spans="1:14" x14ac:dyDescent="0.15">
      <c r="A293" s="190" t="s">
        <v>370</v>
      </c>
      <c r="B293" s="199">
        <v>693</v>
      </c>
      <c r="C293" s="207" t="s">
        <v>371</v>
      </c>
      <c r="D293" s="191" t="s">
        <v>38</v>
      </c>
      <c r="E293" s="192">
        <v>1100</v>
      </c>
      <c r="F293" s="191" t="s">
        <v>386</v>
      </c>
      <c r="G293" s="194">
        <v>0</v>
      </c>
      <c r="H293" s="191" t="s">
        <v>338</v>
      </c>
      <c r="I293" s="194">
        <v>1.5</v>
      </c>
      <c r="J293" s="196"/>
      <c r="K293" s="196"/>
      <c r="L293" s="196"/>
      <c r="M293" s="196"/>
      <c r="N293" s="196"/>
    </row>
    <row r="294" spans="1:14" x14ac:dyDescent="0.15">
      <c r="A294" s="190" t="s">
        <v>370</v>
      </c>
      <c r="B294" s="199">
        <v>693</v>
      </c>
      <c r="C294" s="207" t="s">
        <v>371</v>
      </c>
      <c r="D294" s="191" t="s">
        <v>298</v>
      </c>
      <c r="E294" s="192">
        <v>50000</v>
      </c>
      <c r="F294" s="191" t="s">
        <v>387</v>
      </c>
      <c r="G294" s="194">
        <v>0</v>
      </c>
      <c r="H294" s="191" t="s">
        <v>338</v>
      </c>
      <c r="I294" s="194">
        <v>0.25</v>
      </c>
      <c r="J294" s="196"/>
      <c r="K294" s="196"/>
      <c r="L294" s="196"/>
      <c r="M294" s="196"/>
      <c r="N294" s="196"/>
    </row>
    <row r="295" spans="1:14" x14ac:dyDescent="0.15">
      <c r="A295" s="190" t="s">
        <v>370</v>
      </c>
      <c r="B295" s="199">
        <v>693</v>
      </c>
      <c r="C295" s="207" t="s">
        <v>371</v>
      </c>
      <c r="D295" s="191" t="s">
        <v>298</v>
      </c>
      <c r="E295" s="192">
        <v>50000</v>
      </c>
      <c r="F295" s="191" t="s">
        <v>388</v>
      </c>
      <c r="G295" s="194">
        <v>0</v>
      </c>
      <c r="H295" s="191" t="s">
        <v>338</v>
      </c>
      <c r="I295" s="194">
        <v>0.5</v>
      </c>
      <c r="J295" s="196"/>
      <c r="K295" s="196"/>
      <c r="L295" s="196"/>
      <c r="M295" s="196"/>
      <c r="N295" s="196"/>
    </row>
    <row r="296" spans="1:14" x14ac:dyDescent="0.15">
      <c r="A296" s="190" t="s">
        <v>370</v>
      </c>
      <c r="B296" s="199">
        <v>693</v>
      </c>
      <c r="C296" s="207" t="s">
        <v>371</v>
      </c>
      <c r="D296" s="191" t="s">
        <v>298</v>
      </c>
      <c r="E296" s="192">
        <v>50000</v>
      </c>
      <c r="F296" s="191" t="s">
        <v>389</v>
      </c>
      <c r="G296" s="194">
        <v>0</v>
      </c>
      <c r="H296" s="191" t="s">
        <v>338</v>
      </c>
      <c r="I296" s="194">
        <v>1</v>
      </c>
      <c r="J296" s="196"/>
      <c r="K296" s="196"/>
      <c r="L296" s="196"/>
      <c r="M296" s="196"/>
      <c r="N296" s="196"/>
    </row>
    <row r="297" spans="1:14" x14ac:dyDescent="0.15">
      <c r="A297" s="190" t="s">
        <v>370</v>
      </c>
      <c r="B297" s="199">
        <v>693</v>
      </c>
      <c r="C297" s="207" t="s">
        <v>371</v>
      </c>
      <c r="D297" s="191" t="s">
        <v>298</v>
      </c>
      <c r="E297" s="192">
        <v>50000</v>
      </c>
      <c r="F297" s="191" t="s">
        <v>390</v>
      </c>
      <c r="G297" s="194">
        <v>0</v>
      </c>
      <c r="H297" s="191" t="s">
        <v>338</v>
      </c>
      <c r="I297" s="194">
        <v>1.5</v>
      </c>
      <c r="J297" s="196"/>
      <c r="K297" s="196"/>
      <c r="L297" s="196"/>
      <c r="M297" s="196"/>
      <c r="N297" s="196"/>
    </row>
    <row r="298" spans="1:14" x14ac:dyDescent="0.15">
      <c r="A298" s="190" t="s">
        <v>370</v>
      </c>
      <c r="B298" s="199">
        <v>693</v>
      </c>
      <c r="C298" s="207" t="s">
        <v>371</v>
      </c>
      <c r="D298" s="191" t="s">
        <v>38</v>
      </c>
      <c r="E298" s="192">
        <v>1100</v>
      </c>
      <c r="F298" s="191" t="s">
        <v>391</v>
      </c>
      <c r="G298" s="194">
        <v>0</v>
      </c>
      <c r="H298" s="191" t="s">
        <v>338</v>
      </c>
      <c r="I298" s="194">
        <v>0.25</v>
      </c>
      <c r="J298" s="196"/>
      <c r="K298" s="196"/>
      <c r="L298" s="196"/>
      <c r="M298" s="196"/>
      <c r="N298" s="196"/>
    </row>
    <row r="299" spans="1:14" x14ac:dyDescent="0.15">
      <c r="A299" s="190" t="s">
        <v>370</v>
      </c>
      <c r="B299" s="199">
        <v>693</v>
      </c>
      <c r="C299" s="207" t="s">
        <v>371</v>
      </c>
      <c r="D299" s="191" t="s">
        <v>38</v>
      </c>
      <c r="E299" s="192">
        <v>1100</v>
      </c>
      <c r="F299" s="191" t="s">
        <v>392</v>
      </c>
      <c r="G299" s="194">
        <v>0</v>
      </c>
      <c r="H299" s="191" t="s">
        <v>338</v>
      </c>
      <c r="I299" s="194">
        <v>0.5</v>
      </c>
      <c r="J299" s="196"/>
      <c r="K299" s="196"/>
      <c r="L299" s="196"/>
      <c r="M299" s="196"/>
      <c r="N299" s="196"/>
    </row>
    <row r="300" spans="1:14" x14ac:dyDescent="0.15">
      <c r="A300" s="190" t="s">
        <v>370</v>
      </c>
      <c r="B300" s="199">
        <v>693</v>
      </c>
      <c r="C300" s="207" t="s">
        <v>371</v>
      </c>
      <c r="D300" s="191" t="s">
        <v>38</v>
      </c>
      <c r="E300" s="192">
        <v>1100</v>
      </c>
      <c r="F300" s="191" t="s">
        <v>393</v>
      </c>
      <c r="G300" s="194">
        <v>0</v>
      </c>
      <c r="H300" s="191" t="s">
        <v>338</v>
      </c>
      <c r="I300" s="194">
        <v>1</v>
      </c>
      <c r="J300" s="196"/>
      <c r="K300" s="196"/>
      <c r="L300" s="196"/>
      <c r="M300" s="196"/>
      <c r="N300" s="196"/>
    </row>
    <row r="301" spans="1:14" x14ac:dyDescent="0.15">
      <c r="A301" s="190" t="s">
        <v>370</v>
      </c>
      <c r="B301" s="199">
        <v>693</v>
      </c>
      <c r="C301" s="207" t="s">
        <v>371</v>
      </c>
      <c r="D301" s="191" t="s">
        <v>38</v>
      </c>
      <c r="E301" s="192">
        <v>1100</v>
      </c>
      <c r="F301" s="191" t="s">
        <v>394</v>
      </c>
      <c r="G301" s="194">
        <v>0</v>
      </c>
      <c r="H301" s="191" t="s">
        <v>338</v>
      </c>
      <c r="I301" s="194">
        <v>1.5</v>
      </c>
      <c r="J301" s="196"/>
      <c r="K301" s="196"/>
      <c r="L301" s="196"/>
      <c r="M301" s="196"/>
      <c r="N301" s="196"/>
    </row>
    <row r="302" spans="1:14" x14ac:dyDescent="0.15">
      <c r="A302" s="190" t="s">
        <v>370</v>
      </c>
      <c r="B302" s="199">
        <v>693</v>
      </c>
      <c r="C302" s="207" t="s">
        <v>371</v>
      </c>
      <c r="D302" s="191" t="s">
        <v>38</v>
      </c>
      <c r="E302" s="201">
        <v>1E-3</v>
      </c>
      <c r="F302" s="191" t="s">
        <v>395</v>
      </c>
      <c r="G302" s="194">
        <v>0</v>
      </c>
      <c r="H302" s="191" t="s">
        <v>338</v>
      </c>
      <c r="I302" s="194">
        <v>1.5027777777777778</v>
      </c>
      <c r="J302" s="196"/>
      <c r="K302" s="196"/>
      <c r="L302" s="196"/>
      <c r="M302" s="196"/>
      <c r="N302" s="196"/>
    </row>
    <row r="303" spans="1:14" x14ac:dyDescent="0.15">
      <c r="A303" s="190"/>
      <c r="B303" s="199"/>
      <c r="C303" s="207"/>
      <c r="D303" s="191"/>
      <c r="E303" s="192"/>
      <c r="F303" s="191"/>
      <c r="G303" s="194"/>
      <c r="H303" s="191"/>
      <c r="I303" s="194"/>
      <c r="J303" s="196"/>
      <c r="K303" s="196"/>
      <c r="L303" s="196"/>
      <c r="M303" s="196"/>
      <c r="N303" s="196"/>
    </row>
    <row r="304" spans="1:14" x14ac:dyDescent="0.15">
      <c r="A304" s="190"/>
      <c r="B304" s="199"/>
      <c r="C304" s="199"/>
      <c r="D304" s="191"/>
      <c r="E304" s="192"/>
      <c r="F304" s="191"/>
      <c r="G304" s="194"/>
      <c r="H304" s="191"/>
      <c r="I304" s="194"/>
      <c r="J304" s="194"/>
      <c r="K304" s="196"/>
      <c r="L304" s="196"/>
      <c r="M304" s="196"/>
      <c r="N304" s="196"/>
    </row>
    <row r="305" spans="1:14" x14ac:dyDescent="0.15">
      <c r="A305" s="208" t="s">
        <v>407</v>
      </c>
      <c r="B305" s="209"/>
      <c r="C305" s="209"/>
      <c r="D305" s="210"/>
      <c r="E305" s="211"/>
      <c r="F305" s="210"/>
      <c r="G305" s="210"/>
      <c r="H305" s="210" t="s">
        <v>3</v>
      </c>
      <c r="I305" s="212"/>
      <c r="J305" s="212"/>
      <c r="K305" s="213"/>
      <c r="L305" s="214">
        <f>SUM(L10:L304)</f>
        <v>872940434</v>
      </c>
      <c r="M305" s="214">
        <f>SUM(M10:M304)</f>
        <v>27287008</v>
      </c>
      <c r="N305" s="214">
        <f>SUM(N10:N304)</f>
        <v>900227442</v>
      </c>
    </row>
    <row r="306" spans="1:14" x14ac:dyDescent="0.15">
      <c r="A306" s="215"/>
      <c r="G306" s="216"/>
      <c r="H306" s="217"/>
      <c r="I306" s="218"/>
      <c r="J306" s="218"/>
      <c r="K306" s="219"/>
      <c r="L306" s="219"/>
      <c r="M306" s="219"/>
      <c r="N306" s="219"/>
    </row>
    <row r="307" spans="1:14" x14ac:dyDescent="0.15">
      <c r="A307" s="220" t="s">
        <v>774</v>
      </c>
      <c r="B307" s="220"/>
      <c r="C307" s="220" t="s">
        <v>775</v>
      </c>
      <c r="G307" s="216"/>
      <c r="H307" s="217"/>
      <c r="I307" s="218"/>
      <c r="J307" s="218"/>
    </row>
    <row r="308" spans="1:14" x14ac:dyDescent="0.15">
      <c r="A308" s="221" t="s">
        <v>410</v>
      </c>
      <c r="B308" s="199"/>
      <c r="C308" s="199"/>
      <c r="H308" s="222"/>
      <c r="K308" s="223"/>
      <c r="L308" s="224"/>
    </row>
    <row r="309" spans="1:14" x14ac:dyDescent="0.15">
      <c r="A309" s="221" t="s">
        <v>411</v>
      </c>
    </row>
    <row r="310" spans="1:14" x14ac:dyDescent="0.15">
      <c r="A310" s="221" t="s">
        <v>776</v>
      </c>
    </row>
    <row r="311" spans="1:14" x14ac:dyDescent="0.15">
      <c r="A311" s="221" t="s">
        <v>777</v>
      </c>
    </row>
    <row r="312" spans="1:14" x14ac:dyDescent="0.15">
      <c r="A312" s="225" t="s">
        <v>778</v>
      </c>
      <c r="B312" s="225" t="s">
        <v>779</v>
      </c>
    </row>
    <row r="313" spans="1:14" x14ac:dyDescent="0.15">
      <c r="A313" s="225" t="s">
        <v>780</v>
      </c>
    </row>
    <row r="314" spans="1:14" x14ac:dyDescent="0.15">
      <c r="A314" s="225" t="s">
        <v>781</v>
      </c>
    </row>
    <row r="315" spans="1:14" ht="18.75" customHeight="1" x14ac:dyDescent="0.15">
      <c r="A315" s="225" t="s">
        <v>782</v>
      </c>
      <c r="E315" s="226"/>
    </row>
    <row r="316" spans="1:14" ht="10.5" customHeight="1" x14ac:dyDescent="0.15">
      <c r="A316" s="227" t="s">
        <v>783</v>
      </c>
      <c r="B316" s="227" t="s">
        <v>784</v>
      </c>
      <c r="G316" s="227" t="s">
        <v>785</v>
      </c>
    </row>
    <row r="317" spans="1:14" x14ac:dyDescent="0.15">
      <c r="A317" s="227" t="s">
        <v>786</v>
      </c>
      <c r="B317" s="227" t="s">
        <v>787</v>
      </c>
      <c r="G317" s="227" t="s">
        <v>788</v>
      </c>
    </row>
    <row r="321" spans="1:6" ht="12.75" x14ac:dyDescent="0.2">
      <c r="A321" s="228" t="s">
        <v>425</v>
      </c>
      <c r="C321" s="161"/>
      <c r="E321" s="161"/>
    </row>
    <row r="322" spans="1:6" ht="12.75" x14ac:dyDescent="0.2">
      <c r="A322" s="156" t="s">
        <v>426</v>
      </c>
      <c r="C322" s="161"/>
      <c r="E322" s="161"/>
    </row>
    <row r="323" spans="1:6" ht="12.75" x14ac:dyDescent="0.2">
      <c r="A323" s="228" t="s">
        <v>789</v>
      </c>
      <c r="C323" s="161"/>
      <c r="E323" s="161"/>
    </row>
    <row r="324" spans="1:6" x14ac:dyDescent="0.15">
      <c r="A324" s="166"/>
      <c r="B324" s="157"/>
      <c r="C324" s="166"/>
      <c r="D324" s="166"/>
      <c r="E324" s="166"/>
      <c r="F324" s="166"/>
    </row>
    <row r="325" spans="1:6" ht="12.75" x14ac:dyDescent="0.2">
      <c r="A325" s="229"/>
      <c r="B325" s="230"/>
      <c r="C325" s="231"/>
      <c r="D325" s="231" t="s">
        <v>427</v>
      </c>
      <c r="E325" s="230"/>
      <c r="F325" s="232" t="s">
        <v>428</v>
      </c>
    </row>
    <row r="326" spans="1:6" ht="12.75" x14ac:dyDescent="0.2">
      <c r="A326" s="233" t="s">
        <v>4</v>
      </c>
      <c r="B326" s="234" t="s">
        <v>5</v>
      </c>
      <c r="C326" s="176"/>
      <c r="D326" s="234" t="s">
        <v>429</v>
      </c>
      <c r="E326" s="234" t="s">
        <v>430</v>
      </c>
      <c r="F326" s="235" t="s">
        <v>431</v>
      </c>
    </row>
    <row r="327" spans="1:6" ht="12.75" x14ac:dyDescent="0.2">
      <c r="A327" s="233" t="s">
        <v>432</v>
      </c>
      <c r="B327" s="234" t="s">
        <v>433</v>
      </c>
      <c r="C327" s="234" t="s">
        <v>7</v>
      </c>
      <c r="D327" s="234" t="s">
        <v>434</v>
      </c>
      <c r="E327" s="234" t="s">
        <v>435</v>
      </c>
      <c r="F327" s="235" t="s">
        <v>436</v>
      </c>
    </row>
    <row r="328" spans="1:6" ht="12.75" x14ac:dyDescent="0.2">
      <c r="A328" s="236"/>
      <c r="B328" s="237"/>
      <c r="C328" s="186"/>
      <c r="D328" s="237" t="s">
        <v>35</v>
      </c>
      <c r="E328" s="237" t="s">
        <v>35</v>
      </c>
      <c r="F328" s="238" t="s">
        <v>35</v>
      </c>
    </row>
    <row r="329" spans="1:6" x14ac:dyDescent="0.15">
      <c r="A329" s="166"/>
      <c r="B329" s="157"/>
      <c r="C329" s="166"/>
      <c r="D329" s="166"/>
      <c r="E329" s="166"/>
      <c r="F329" s="166"/>
    </row>
    <row r="330" spans="1:6" x14ac:dyDescent="0.15">
      <c r="A330" s="190" t="s">
        <v>790</v>
      </c>
      <c r="B330" s="191">
        <v>271</v>
      </c>
      <c r="C330" s="191" t="s">
        <v>95</v>
      </c>
      <c r="D330" s="239">
        <v>171825</v>
      </c>
      <c r="E330" s="239">
        <v>102380</v>
      </c>
      <c r="F330" s="240"/>
    </row>
    <row r="331" spans="1:6" x14ac:dyDescent="0.15">
      <c r="A331" s="190" t="s">
        <v>790</v>
      </c>
      <c r="B331" s="191">
        <v>271</v>
      </c>
      <c r="C331" s="191" t="s">
        <v>96</v>
      </c>
      <c r="D331" s="239">
        <v>43450</v>
      </c>
      <c r="E331" s="239">
        <v>25889</v>
      </c>
      <c r="F331" s="240"/>
    </row>
    <row r="332" spans="1:6" x14ac:dyDescent="0.15">
      <c r="A332" s="190" t="s">
        <v>791</v>
      </c>
      <c r="B332" s="199">
        <v>337</v>
      </c>
      <c r="C332" s="191" t="s">
        <v>39</v>
      </c>
      <c r="D332" s="239">
        <v>256752</v>
      </c>
      <c r="E332" s="239">
        <v>70442</v>
      </c>
      <c r="F332" s="240"/>
    </row>
    <row r="333" spans="1:6" x14ac:dyDescent="0.15">
      <c r="A333" s="190" t="s">
        <v>791</v>
      </c>
      <c r="B333" s="199">
        <v>337</v>
      </c>
      <c r="C333" s="191" t="s">
        <v>41</v>
      </c>
      <c r="D333" s="239">
        <v>47567</v>
      </c>
      <c r="E333" s="239">
        <v>13051</v>
      </c>
      <c r="F333" s="240"/>
    </row>
    <row r="334" spans="1:6" x14ac:dyDescent="0.15">
      <c r="A334" s="190" t="s">
        <v>791</v>
      </c>
      <c r="B334" s="199">
        <v>337</v>
      </c>
      <c r="C334" s="191" t="s">
        <v>792</v>
      </c>
      <c r="D334" s="239">
        <v>274095</v>
      </c>
      <c r="E334" s="239">
        <v>76365</v>
      </c>
      <c r="F334" s="240"/>
    </row>
    <row r="335" spans="1:6" x14ac:dyDescent="0.15">
      <c r="A335" s="190" t="s">
        <v>92</v>
      </c>
      <c r="B335" s="199">
        <v>363</v>
      </c>
      <c r="C335" s="191" t="s">
        <v>183</v>
      </c>
      <c r="D335" s="239">
        <v>41075</v>
      </c>
      <c r="E335" s="239">
        <v>23428</v>
      </c>
      <c r="F335" s="240"/>
    </row>
    <row r="336" spans="1:6" x14ac:dyDescent="0.15">
      <c r="A336" s="190" t="s">
        <v>92</v>
      </c>
      <c r="B336" s="199">
        <v>363</v>
      </c>
      <c r="C336" s="191" t="s">
        <v>185</v>
      </c>
      <c r="D336" s="239">
        <v>9858</v>
      </c>
      <c r="E336" s="239">
        <v>5623</v>
      </c>
      <c r="F336" s="240"/>
    </row>
    <row r="337" spans="1:12" x14ac:dyDescent="0.15">
      <c r="A337" s="190" t="s">
        <v>439</v>
      </c>
      <c r="B337" s="199">
        <v>383</v>
      </c>
      <c r="C337" s="191" t="s">
        <v>99</v>
      </c>
      <c r="D337" s="239">
        <v>52958</v>
      </c>
      <c r="E337" s="239">
        <v>36922</v>
      </c>
      <c r="F337" s="240"/>
    </row>
    <row r="338" spans="1:12" x14ac:dyDescent="0.15">
      <c r="A338" s="190" t="s">
        <v>212</v>
      </c>
      <c r="B338" s="199">
        <v>514</v>
      </c>
      <c r="C338" s="191" t="s">
        <v>299</v>
      </c>
      <c r="D338" s="239">
        <v>0</v>
      </c>
      <c r="E338" s="239">
        <v>1177935</v>
      </c>
      <c r="F338" s="240"/>
    </row>
    <row r="339" spans="1:12" x14ac:dyDescent="0.15">
      <c r="A339" s="190" t="s">
        <v>296</v>
      </c>
      <c r="B339" s="199">
        <v>536</v>
      </c>
      <c r="C339" s="191" t="s">
        <v>308</v>
      </c>
      <c r="D339" s="239">
        <v>87917</v>
      </c>
      <c r="E339" s="241">
        <v>46311</v>
      </c>
      <c r="F339" s="240"/>
    </row>
    <row r="340" spans="1:12" x14ac:dyDescent="0.15">
      <c r="A340" s="190" t="s">
        <v>296</v>
      </c>
      <c r="B340" s="199">
        <v>607</v>
      </c>
      <c r="C340" s="191" t="s">
        <v>326</v>
      </c>
      <c r="D340" s="239">
        <v>0</v>
      </c>
      <c r="E340" s="239">
        <v>963315</v>
      </c>
      <c r="F340" s="240"/>
    </row>
    <row r="341" spans="1:12" x14ac:dyDescent="0.15">
      <c r="A341" s="190" t="s">
        <v>296</v>
      </c>
      <c r="B341" s="199">
        <v>607</v>
      </c>
      <c r="C341" s="191" t="s">
        <v>327</v>
      </c>
      <c r="D341" s="239">
        <v>0</v>
      </c>
      <c r="E341" s="239">
        <v>58801</v>
      </c>
      <c r="F341" s="240"/>
    </row>
    <row r="342" spans="1:12" x14ac:dyDescent="0.15">
      <c r="A342" s="190"/>
      <c r="B342" s="199"/>
      <c r="C342" s="191"/>
      <c r="D342" s="239"/>
      <c r="E342" s="239"/>
      <c r="F342" s="240"/>
    </row>
    <row r="343" spans="1:12" x14ac:dyDescent="0.15">
      <c r="A343" s="242" t="s">
        <v>440</v>
      </c>
      <c r="B343" s="209"/>
      <c r="C343" s="210"/>
      <c r="D343" s="208">
        <v>985497</v>
      </c>
      <c r="E343" s="208">
        <v>2600462</v>
      </c>
      <c r="F343" s="208">
        <v>0</v>
      </c>
    </row>
    <row r="344" spans="1:12" x14ac:dyDescent="0.15">
      <c r="A344" s="243"/>
      <c r="C344" s="161"/>
      <c r="D344" s="215"/>
      <c r="E344" s="215"/>
      <c r="F344" s="215"/>
    </row>
    <row r="345" spans="1:12" x14ac:dyDescent="0.15">
      <c r="A345" s="244"/>
      <c r="B345" s="245"/>
      <c r="C345" s="246"/>
      <c r="D345" s="246"/>
      <c r="E345" s="161"/>
    </row>
    <row r="346" spans="1:12" ht="12.75" x14ac:dyDescent="0.2">
      <c r="A346" s="247" t="s">
        <v>441</v>
      </c>
      <c r="B346" s="248"/>
      <c r="C346" s="248"/>
      <c r="D346" s="249"/>
      <c r="E346" s="249"/>
      <c r="F346" s="250"/>
      <c r="G346" s="250"/>
      <c r="H346" s="249"/>
      <c r="I346" s="249"/>
      <c r="J346" s="249"/>
      <c r="K346" s="249"/>
      <c r="L346" s="251"/>
    </row>
    <row r="347" spans="1:12" ht="12.75" x14ac:dyDescent="0.2">
      <c r="A347" s="252" t="s">
        <v>426</v>
      </c>
      <c r="B347" s="248"/>
      <c r="C347" s="248"/>
      <c r="D347" s="249"/>
      <c r="E347" s="249"/>
      <c r="F347" s="250"/>
      <c r="G347" s="250"/>
      <c r="H347" s="249"/>
      <c r="I347" s="249"/>
      <c r="J347" s="249"/>
      <c r="K347" s="249"/>
      <c r="L347" s="251"/>
    </row>
    <row r="348" spans="1:12" ht="12.75" x14ac:dyDescent="0.2">
      <c r="A348" s="253" t="s">
        <v>789</v>
      </c>
      <c r="B348" s="249"/>
      <c r="C348" s="249"/>
      <c r="D348" s="249"/>
      <c r="E348" s="249"/>
      <c r="F348" s="250"/>
      <c r="G348" s="250"/>
      <c r="H348" s="249"/>
      <c r="I348" s="249"/>
      <c r="J348" s="249"/>
      <c r="K348" s="249"/>
      <c r="L348" s="251"/>
    </row>
    <row r="349" spans="1:12" x14ac:dyDescent="0.15">
      <c r="A349" s="254"/>
      <c r="B349" s="254"/>
      <c r="C349" s="254"/>
      <c r="D349" s="254"/>
      <c r="E349" s="254"/>
      <c r="F349" s="255"/>
      <c r="G349" s="255"/>
      <c r="H349" s="254"/>
      <c r="I349" s="254"/>
      <c r="J349" s="254"/>
      <c r="K349" s="254"/>
      <c r="L349" s="251"/>
    </row>
    <row r="350" spans="1:12" ht="12.75" x14ac:dyDescent="0.2">
      <c r="A350" s="229"/>
      <c r="B350" s="230" t="s">
        <v>443</v>
      </c>
      <c r="C350" s="230"/>
      <c r="D350" s="230"/>
      <c r="E350" s="256"/>
      <c r="F350" s="230" t="s">
        <v>444</v>
      </c>
      <c r="G350" s="230" t="s">
        <v>445</v>
      </c>
      <c r="H350" s="230" t="s">
        <v>446</v>
      </c>
      <c r="I350" s="230" t="s">
        <v>14</v>
      </c>
      <c r="J350" s="230" t="s">
        <v>446</v>
      </c>
      <c r="K350" s="230" t="s">
        <v>447</v>
      </c>
      <c r="L350" s="230" t="s">
        <v>448</v>
      </c>
    </row>
    <row r="351" spans="1:12" ht="12.75" x14ac:dyDescent="0.2">
      <c r="A351" s="233" t="s">
        <v>449</v>
      </c>
      <c r="B351" s="234" t="s">
        <v>450</v>
      </c>
      <c r="C351" s="234" t="s">
        <v>451</v>
      </c>
      <c r="D351" s="234" t="s">
        <v>5</v>
      </c>
      <c r="E351" s="234" t="s">
        <v>7</v>
      </c>
      <c r="F351" s="234" t="s">
        <v>15</v>
      </c>
      <c r="G351" s="234" t="s">
        <v>452</v>
      </c>
      <c r="H351" s="234" t="s">
        <v>453</v>
      </c>
      <c r="I351" s="234" t="s">
        <v>454</v>
      </c>
      <c r="J351" s="234" t="s">
        <v>455</v>
      </c>
      <c r="K351" s="234" t="s">
        <v>456</v>
      </c>
      <c r="L351" s="234" t="s">
        <v>457</v>
      </c>
    </row>
    <row r="352" spans="1:12" ht="12.75" x14ac:dyDescent="0.2">
      <c r="A352" s="233" t="s">
        <v>432</v>
      </c>
      <c r="B352" s="234" t="s">
        <v>458</v>
      </c>
      <c r="C352" s="234" t="s">
        <v>459</v>
      </c>
      <c r="D352" s="234" t="s">
        <v>460</v>
      </c>
      <c r="E352" s="176"/>
      <c r="F352" s="234" t="s">
        <v>461</v>
      </c>
      <c r="G352" s="234" t="s">
        <v>462</v>
      </c>
      <c r="H352" s="234" t="s">
        <v>463</v>
      </c>
      <c r="I352" s="234" t="s">
        <v>464</v>
      </c>
      <c r="J352" s="234" t="s">
        <v>22</v>
      </c>
      <c r="K352" s="257" t="s">
        <v>22</v>
      </c>
      <c r="L352" s="257" t="s">
        <v>465</v>
      </c>
    </row>
    <row r="353" spans="1:12" ht="12.75" x14ac:dyDescent="0.2">
      <c r="A353" s="236"/>
      <c r="B353" s="237" t="s">
        <v>466</v>
      </c>
      <c r="C353" s="237"/>
      <c r="D353" s="237"/>
      <c r="E353" s="186"/>
      <c r="F353" s="258"/>
      <c r="G353" s="258"/>
      <c r="H353" s="237"/>
      <c r="I353" s="237" t="s">
        <v>35</v>
      </c>
      <c r="J353" s="237"/>
      <c r="K353" s="259"/>
      <c r="L353" s="259" t="s">
        <v>467</v>
      </c>
    </row>
    <row r="354" spans="1:12" x14ac:dyDescent="0.15">
      <c r="A354" s="254"/>
      <c r="B354" s="254"/>
      <c r="C354" s="254"/>
      <c r="D354" s="254"/>
      <c r="E354" s="254"/>
      <c r="F354" s="255"/>
      <c r="G354" s="255"/>
      <c r="H354" s="254"/>
      <c r="I354" s="254"/>
      <c r="J354" s="254"/>
      <c r="K354" s="254"/>
      <c r="L354" s="251"/>
    </row>
    <row r="355" spans="1:12" ht="12.75" x14ac:dyDescent="0.2">
      <c r="A355" s="260" t="s">
        <v>793</v>
      </c>
      <c r="B355" s="249"/>
      <c r="C355" s="249"/>
      <c r="D355" s="261"/>
      <c r="E355" s="262"/>
      <c r="F355" s="263"/>
      <c r="G355" s="262"/>
      <c r="H355" s="264"/>
      <c r="I355" s="264"/>
      <c r="J355" s="264"/>
      <c r="K355" s="264"/>
      <c r="L355" s="251"/>
    </row>
    <row r="356" spans="1:12" x14ac:dyDescent="0.15">
      <c r="A356" s="265"/>
      <c r="B356" s="265"/>
      <c r="C356" s="249"/>
      <c r="D356" s="261"/>
      <c r="E356" s="262"/>
      <c r="F356" s="263"/>
      <c r="G356" s="262"/>
      <c r="H356" s="264"/>
      <c r="I356" s="264"/>
      <c r="J356" s="264"/>
      <c r="K356" s="264"/>
      <c r="L356" s="251"/>
    </row>
    <row r="357" spans="1:12" x14ac:dyDescent="0.15">
      <c r="A357" s="266" t="s">
        <v>440</v>
      </c>
      <c r="B357" s="267"/>
      <c r="C357" s="267"/>
      <c r="D357" s="267"/>
      <c r="E357" s="267"/>
      <c r="F357" s="268"/>
      <c r="G357" s="268"/>
      <c r="H357" s="269"/>
      <c r="I357" s="270">
        <v>0</v>
      </c>
      <c r="J357" s="270">
        <v>0</v>
      </c>
      <c r="K357" s="270">
        <v>0</v>
      </c>
      <c r="L357" s="269"/>
    </row>
    <row r="358" spans="1:12" x14ac:dyDescent="0.15">
      <c r="A358" s="271"/>
      <c r="B358" s="249"/>
      <c r="C358" s="249"/>
      <c r="D358" s="249"/>
      <c r="E358" s="249"/>
      <c r="F358" s="250"/>
      <c r="G358" s="250"/>
      <c r="H358" s="272"/>
      <c r="I358" s="272"/>
      <c r="J358" s="272"/>
      <c r="K358" s="272"/>
      <c r="L358" s="251"/>
    </row>
    <row r="359" spans="1:12" x14ac:dyDescent="0.15">
      <c r="A359" s="273" t="s">
        <v>469</v>
      </c>
      <c r="B359" s="249"/>
      <c r="C359" s="249"/>
      <c r="D359" s="249"/>
      <c r="E359" s="249"/>
      <c r="F359" s="250"/>
      <c r="G359" s="250"/>
      <c r="H359" s="274"/>
      <c r="I359" s="274"/>
      <c r="J359" s="274"/>
      <c r="K359" s="274"/>
      <c r="L359" s="251"/>
    </row>
    <row r="360" spans="1:12" x14ac:dyDescent="0.15">
      <c r="A360" s="275" t="s">
        <v>470</v>
      </c>
      <c r="B360" s="249"/>
      <c r="C360" s="249"/>
      <c r="D360" s="249"/>
      <c r="E360" s="276"/>
      <c r="F360" s="277"/>
      <c r="G360" s="278"/>
      <c r="H360" s="274"/>
      <c r="I360" s="274"/>
      <c r="J360" s="274"/>
      <c r="K360" s="274"/>
      <c r="L360" s="251"/>
    </row>
    <row r="361" spans="1:12" x14ac:dyDescent="0.15">
      <c r="A361" s="275" t="s">
        <v>471</v>
      </c>
      <c r="B361" s="249"/>
      <c r="C361" s="249"/>
      <c r="D361" s="249"/>
      <c r="E361" s="249"/>
      <c r="F361" s="250"/>
      <c r="G361" s="250"/>
      <c r="H361" s="249"/>
      <c r="I361" s="249"/>
      <c r="J361" s="249"/>
      <c r="K361" s="249"/>
      <c r="L361" s="251"/>
    </row>
    <row r="362" spans="1:12" x14ac:dyDescent="0.15">
      <c r="A362" s="279"/>
      <c r="B362" s="249"/>
      <c r="C362" s="249"/>
      <c r="D362" s="249"/>
      <c r="E362" s="249"/>
      <c r="F362" s="250"/>
      <c r="G362" s="250"/>
      <c r="H362" s="274"/>
      <c r="I362" s="274"/>
      <c r="J362" s="274"/>
      <c r="K362" s="274"/>
      <c r="L362" s="251"/>
    </row>
    <row r="363" spans="1:12" ht="12.75" x14ac:dyDescent="0.2">
      <c r="A363" s="280"/>
      <c r="B363" s="280"/>
      <c r="C363" s="281"/>
      <c r="D363" s="281"/>
      <c r="E363" s="281"/>
      <c r="F363" s="281"/>
    </row>
    <row r="364" spans="1:12" x14ac:dyDescent="0.15">
      <c r="A364" s="282" t="s">
        <v>472</v>
      </c>
      <c r="B364" s="283"/>
      <c r="C364" s="283"/>
      <c r="D364" s="283"/>
      <c r="E364" s="283"/>
      <c r="F364" s="284"/>
    </row>
    <row r="365" spans="1:12" ht="31.5" x14ac:dyDescent="0.15">
      <c r="A365" s="285" t="s">
        <v>473</v>
      </c>
      <c r="B365" s="286" t="s">
        <v>474</v>
      </c>
      <c r="C365" s="286" t="s">
        <v>475</v>
      </c>
      <c r="D365" s="287" t="s">
        <v>476</v>
      </c>
      <c r="E365" s="286" t="s">
        <v>477</v>
      </c>
      <c r="F365" s="288" t="s">
        <v>478</v>
      </c>
    </row>
    <row r="366" spans="1:12" ht="112.5" x14ac:dyDescent="0.15">
      <c r="A366" s="289">
        <v>193</v>
      </c>
      <c r="B366" s="290" t="s">
        <v>37</v>
      </c>
      <c r="C366" s="290" t="s">
        <v>479</v>
      </c>
      <c r="D366" s="290" t="s">
        <v>480</v>
      </c>
      <c r="E366" s="291" t="s">
        <v>481</v>
      </c>
      <c r="F366" s="291" t="s">
        <v>482</v>
      </c>
    </row>
    <row r="367" spans="1:12" ht="112.5" x14ac:dyDescent="0.15">
      <c r="A367" s="292">
        <v>199</v>
      </c>
      <c r="B367" s="293" t="s">
        <v>42</v>
      </c>
      <c r="C367" s="293" t="s">
        <v>479</v>
      </c>
      <c r="D367" s="293" t="s">
        <v>480</v>
      </c>
      <c r="E367" s="294" t="s">
        <v>481</v>
      </c>
      <c r="F367" s="294" t="s">
        <v>483</v>
      </c>
    </row>
    <row r="368" spans="1:12" ht="146.25" x14ac:dyDescent="0.15">
      <c r="A368" s="289">
        <v>202</v>
      </c>
      <c r="B368" s="290" t="s">
        <v>45</v>
      </c>
      <c r="C368" s="290" t="s">
        <v>479</v>
      </c>
      <c r="D368" s="290" t="s">
        <v>480</v>
      </c>
      <c r="E368" s="291" t="s">
        <v>484</v>
      </c>
      <c r="F368" s="291" t="s">
        <v>485</v>
      </c>
    </row>
    <row r="369" spans="1:6" ht="45" x14ac:dyDescent="0.15">
      <c r="A369" s="292">
        <v>211</v>
      </c>
      <c r="B369" s="293" t="s">
        <v>50</v>
      </c>
      <c r="C369" s="293" t="s">
        <v>486</v>
      </c>
      <c r="D369" s="293" t="s">
        <v>480</v>
      </c>
      <c r="E369" s="293" t="s">
        <v>487</v>
      </c>
      <c r="F369" s="293" t="s">
        <v>488</v>
      </c>
    </row>
    <row r="370" spans="1:6" ht="56.25" x14ac:dyDescent="0.15">
      <c r="A370" s="289">
        <v>221</v>
      </c>
      <c r="B370" s="290" t="s">
        <v>55</v>
      </c>
      <c r="C370" s="290" t="s">
        <v>486</v>
      </c>
      <c r="D370" s="290" t="s">
        <v>489</v>
      </c>
      <c r="E370" s="293" t="s">
        <v>490</v>
      </c>
      <c r="F370" s="293" t="s">
        <v>491</v>
      </c>
    </row>
    <row r="371" spans="1:6" ht="33.75" x14ac:dyDescent="0.15">
      <c r="A371" s="292">
        <v>225</v>
      </c>
      <c r="B371" s="293" t="s">
        <v>63</v>
      </c>
      <c r="C371" s="293" t="s">
        <v>492</v>
      </c>
      <c r="D371" s="293" t="s">
        <v>493</v>
      </c>
      <c r="E371" s="293" t="s">
        <v>494</v>
      </c>
      <c r="F371" s="293" t="s">
        <v>495</v>
      </c>
    </row>
    <row r="372" spans="1:6" ht="22.5" x14ac:dyDescent="0.15">
      <c r="A372" s="289">
        <v>226</v>
      </c>
      <c r="B372" s="290" t="s">
        <v>496</v>
      </c>
      <c r="C372" s="290" t="s">
        <v>486</v>
      </c>
      <c r="D372" s="290" t="s">
        <v>480</v>
      </c>
      <c r="E372" s="290" t="s">
        <v>497</v>
      </c>
      <c r="F372" s="290" t="s">
        <v>498</v>
      </c>
    </row>
    <row r="373" spans="1:6" ht="22.5" x14ac:dyDescent="0.15">
      <c r="A373" s="292">
        <v>228</v>
      </c>
      <c r="B373" s="293" t="s">
        <v>68</v>
      </c>
      <c r="C373" s="293" t="s">
        <v>492</v>
      </c>
      <c r="D373" s="293" t="s">
        <v>493</v>
      </c>
      <c r="E373" s="293" t="s">
        <v>499</v>
      </c>
      <c r="F373" s="293" t="s">
        <v>499</v>
      </c>
    </row>
    <row r="374" spans="1:6" ht="33.75" x14ac:dyDescent="0.15">
      <c r="A374" s="289">
        <v>233</v>
      </c>
      <c r="B374" s="290" t="s">
        <v>500</v>
      </c>
      <c r="C374" s="290" t="s">
        <v>486</v>
      </c>
      <c r="D374" s="290" t="s">
        <v>501</v>
      </c>
      <c r="E374" s="293" t="s">
        <v>502</v>
      </c>
      <c r="F374" s="293" t="s">
        <v>503</v>
      </c>
    </row>
    <row r="375" spans="1:6" ht="67.5" x14ac:dyDescent="0.15">
      <c r="A375" s="292">
        <v>236</v>
      </c>
      <c r="B375" s="293" t="s">
        <v>70</v>
      </c>
      <c r="C375" s="293" t="s">
        <v>479</v>
      </c>
      <c r="D375" s="293" t="s">
        <v>493</v>
      </c>
      <c r="E375" s="293" t="s">
        <v>504</v>
      </c>
      <c r="F375" s="293" t="s">
        <v>505</v>
      </c>
    </row>
    <row r="376" spans="1:6" ht="22.5" x14ac:dyDescent="0.15">
      <c r="A376" s="289">
        <v>239</v>
      </c>
      <c r="B376" s="290" t="s">
        <v>506</v>
      </c>
      <c r="C376" s="290" t="s">
        <v>507</v>
      </c>
      <c r="D376" s="290" t="s">
        <v>480</v>
      </c>
      <c r="E376" s="290" t="s">
        <v>508</v>
      </c>
      <c r="F376" s="290" t="s">
        <v>508</v>
      </c>
    </row>
    <row r="377" spans="1:6" ht="22.5" x14ac:dyDescent="0.15">
      <c r="A377" s="292">
        <v>243</v>
      </c>
      <c r="B377" s="293" t="s">
        <v>509</v>
      </c>
      <c r="C377" s="293" t="s">
        <v>507</v>
      </c>
      <c r="D377" s="293" t="s">
        <v>480</v>
      </c>
      <c r="E377" s="293" t="s">
        <v>510</v>
      </c>
      <c r="F377" s="293" t="s">
        <v>510</v>
      </c>
    </row>
    <row r="378" spans="1:6" ht="90" x14ac:dyDescent="0.15">
      <c r="A378" s="289">
        <v>245</v>
      </c>
      <c r="B378" s="290" t="s">
        <v>74</v>
      </c>
      <c r="C378" s="290" t="s">
        <v>486</v>
      </c>
      <c r="D378" s="290" t="s">
        <v>489</v>
      </c>
      <c r="E378" s="293" t="s">
        <v>511</v>
      </c>
      <c r="F378" s="293" t="s">
        <v>512</v>
      </c>
    </row>
    <row r="379" spans="1:6" ht="90" x14ac:dyDescent="0.15">
      <c r="A379" s="292">
        <v>247</v>
      </c>
      <c r="B379" s="293" t="s">
        <v>79</v>
      </c>
      <c r="C379" s="293" t="s">
        <v>486</v>
      </c>
      <c r="D379" s="293" t="s">
        <v>489</v>
      </c>
      <c r="E379" s="293" t="s">
        <v>513</v>
      </c>
      <c r="F379" s="293" t="s">
        <v>514</v>
      </c>
    </row>
    <row r="380" spans="1:6" ht="22.5" x14ac:dyDescent="0.15">
      <c r="A380" s="289">
        <v>262</v>
      </c>
      <c r="B380" s="290" t="s">
        <v>84</v>
      </c>
      <c r="C380" s="290" t="s">
        <v>515</v>
      </c>
      <c r="D380" s="290" t="s">
        <v>480</v>
      </c>
      <c r="E380" s="290" t="s">
        <v>516</v>
      </c>
      <c r="F380" s="290" t="s">
        <v>516</v>
      </c>
    </row>
    <row r="381" spans="1:6" ht="67.5" x14ac:dyDescent="0.15">
      <c r="A381" s="292">
        <v>265</v>
      </c>
      <c r="B381" s="293" t="s">
        <v>517</v>
      </c>
      <c r="C381" s="293" t="s">
        <v>518</v>
      </c>
      <c r="D381" s="293" t="s">
        <v>489</v>
      </c>
      <c r="E381" s="293" t="s">
        <v>519</v>
      </c>
      <c r="F381" s="293" t="s">
        <v>520</v>
      </c>
    </row>
    <row r="382" spans="1:6" ht="22.5" x14ac:dyDescent="0.15">
      <c r="A382" s="289">
        <v>270</v>
      </c>
      <c r="B382" s="290" t="s">
        <v>91</v>
      </c>
      <c r="C382" s="290" t="s">
        <v>492</v>
      </c>
      <c r="D382" s="290" t="s">
        <v>493</v>
      </c>
      <c r="E382" s="290" t="s">
        <v>499</v>
      </c>
      <c r="F382" s="290" t="s">
        <v>499</v>
      </c>
    </row>
    <row r="383" spans="1:6" ht="101.25" x14ac:dyDescent="0.15">
      <c r="A383" s="292">
        <v>271</v>
      </c>
      <c r="B383" s="293" t="s">
        <v>93</v>
      </c>
      <c r="C383" s="293" t="s">
        <v>521</v>
      </c>
      <c r="D383" s="293" t="s">
        <v>489</v>
      </c>
      <c r="E383" s="293" t="s">
        <v>522</v>
      </c>
      <c r="F383" s="293" t="s">
        <v>523</v>
      </c>
    </row>
    <row r="384" spans="1:6" ht="22.5" x14ac:dyDescent="0.15">
      <c r="A384" s="289">
        <v>278</v>
      </c>
      <c r="B384" s="290" t="s">
        <v>524</v>
      </c>
      <c r="C384" s="290" t="s">
        <v>525</v>
      </c>
      <c r="D384" s="290" t="s">
        <v>480</v>
      </c>
      <c r="E384" s="290" t="s">
        <v>526</v>
      </c>
      <c r="F384" s="290" t="s">
        <v>526</v>
      </c>
    </row>
    <row r="385" spans="1:6" ht="33.75" x14ac:dyDescent="0.15">
      <c r="A385" s="292">
        <v>280</v>
      </c>
      <c r="B385" s="293" t="s">
        <v>527</v>
      </c>
      <c r="C385" s="293" t="s">
        <v>486</v>
      </c>
      <c r="D385" s="293" t="s">
        <v>528</v>
      </c>
      <c r="E385" s="293" t="s">
        <v>529</v>
      </c>
      <c r="F385" s="293" t="s">
        <v>530</v>
      </c>
    </row>
    <row r="386" spans="1:6" ht="90" x14ac:dyDescent="0.15">
      <c r="A386" s="289">
        <v>282</v>
      </c>
      <c r="B386" s="290" t="s">
        <v>98</v>
      </c>
      <c r="C386" s="290" t="s">
        <v>521</v>
      </c>
      <c r="D386" s="290" t="s">
        <v>489</v>
      </c>
      <c r="E386" s="293" t="s">
        <v>531</v>
      </c>
      <c r="F386" s="293" t="s">
        <v>532</v>
      </c>
    </row>
    <row r="387" spans="1:6" ht="67.5" x14ac:dyDescent="0.15">
      <c r="A387" s="292">
        <v>283</v>
      </c>
      <c r="B387" s="293" t="s">
        <v>104</v>
      </c>
      <c r="C387" s="293" t="s">
        <v>479</v>
      </c>
      <c r="D387" s="293" t="s">
        <v>493</v>
      </c>
      <c r="E387" s="293" t="s">
        <v>533</v>
      </c>
      <c r="F387" s="293" t="s">
        <v>534</v>
      </c>
    </row>
    <row r="388" spans="1:6" x14ac:dyDescent="0.15">
      <c r="A388" s="289">
        <v>290</v>
      </c>
      <c r="B388" s="290" t="s">
        <v>535</v>
      </c>
      <c r="C388" s="290" t="s">
        <v>521</v>
      </c>
      <c r="D388" s="290" t="s">
        <v>536</v>
      </c>
      <c r="E388" s="290"/>
      <c r="F388" s="290" t="s">
        <v>537</v>
      </c>
    </row>
    <row r="389" spans="1:6" ht="90" x14ac:dyDescent="0.15">
      <c r="A389" s="292">
        <v>294</v>
      </c>
      <c r="B389" s="293" t="s">
        <v>108</v>
      </c>
      <c r="C389" s="293" t="s">
        <v>486</v>
      </c>
      <c r="D389" s="293" t="s">
        <v>489</v>
      </c>
      <c r="E389" s="294" t="s">
        <v>538</v>
      </c>
      <c r="F389" s="294" t="s">
        <v>539</v>
      </c>
    </row>
    <row r="390" spans="1:6" ht="22.5" x14ac:dyDescent="0.15">
      <c r="A390" s="289">
        <v>295</v>
      </c>
      <c r="B390" s="290" t="s">
        <v>540</v>
      </c>
      <c r="C390" s="290" t="s">
        <v>521</v>
      </c>
      <c r="D390" s="290" t="s">
        <v>541</v>
      </c>
      <c r="E390" s="290" t="s">
        <v>542</v>
      </c>
      <c r="F390" s="290" t="s">
        <v>542</v>
      </c>
    </row>
    <row r="391" spans="1:6" x14ac:dyDescent="0.15">
      <c r="A391" s="292">
        <v>299</v>
      </c>
      <c r="B391" s="293" t="s">
        <v>543</v>
      </c>
      <c r="C391" s="293" t="s">
        <v>521</v>
      </c>
      <c r="D391" s="293" t="s">
        <v>536</v>
      </c>
      <c r="E391" s="293"/>
      <c r="F391" s="293" t="s">
        <v>537</v>
      </c>
    </row>
    <row r="392" spans="1:6" ht="33.75" x14ac:dyDescent="0.15">
      <c r="A392" s="289">
        <v>300</v>
      </c>
      <c r="B392" s="290" t="s">
        <v>113</v>
      </c>
      <c r="C392" s="290" t="s">
        <v>518</v>
      </c>
      <c r="D392" s="290" t="s">
        <v>493</v>
      </c>
      <c r="E392" s="290" t="s">
        <v>544</v>
      </c>
      <c r="F392" s="290" t="s">
        <v>545</v>
      </c>
    </row>
    <row r="393" spans="1:6" ht="33.75" x14ac:dyDescent="0.15">
      <c r="A393" s="292">
        <v>304</v>
      </c>
      <c r="B393" s="293" t="s">
        <v>546</v>
      </c>
      <c r="C393" s="293" t="s">
        <v>515</v>
      </c>
      <c r="D393" s="293" t="s">
        <v>547</v>
      </c>
      <c r="E393" s="293" t="s">
        <v>548</v>
      </c>
      <c r="F393" s="293" t="s">
        <v>549</v>
      </c>
    </row>
    <row r="394" spans="1:6" ht="33.75" x14ac:dyDescent="0.15">
      <c r="A394" s="292" t="s">
        <v>550</v>
      </c>
      <c r="B394" s="293" t="s">
        <v>551</v>
      </c>
      <c r="C394" s="293" t="s">
        <v>486</v>
      </c>
      <c r="D394" s="293" t="s">
        <v>552</v>
      </c>
      <c r="E394" s="293" t="s">
        <v>553</v>
      </c>
      <c r="F394" s="293" t="s">
        <v>554</v>
      </c>
    </row>
    <row r="395" spans="1:6" ht="45" x14ac:dyDescent="0.15">
      <c r="A395" s="289">
        <v>311</v>
      </c>
      <c r="B395" s="290" t="s">
        <v>555</v>
      </c>
      <c r="C395" s="290" t="s">
        <v>515</v>
      </c>
      <c r="D395" s="290" t="s">
        <v>556</v>
      </c>
      <c r="E395" s="290" t="s">
        <v>557</v>
      </c>
      <c r="F395" s="290" t="s">
        <v>558</v>
      </c>
    </row>
    <row r="396" spans="1:6" ht="22.5" x14ac:dyDescent="0.15">
      <c r="A396" s="292">
        <v>312</v>
      </c>
      <c r="B396" s="293" t="s">
        <v>559</v>
      </c>
      <c r="C396" s="293" t="s">
        <v>560</v>
      </c>
      <c r="D396" s="293" t="s">
        <v>480</v>
      </c>
      <c r="E396" s="293" t="s">
        <v>561</v>
      </c>
      <c r="F396" s="293" t="s">
        <v>561</v>
      </c>
    </row>
    <row r="397" spans="1:6" ht="90" x14ac:dyDescent="0.15">
      <c r="A397" s="289">
        <v>313</v>
      </c>
      <c r="B397" s="290" t="s">
        <v>562</v>
      </c>
      <c r="C397" s="290" t="s">
        <v>563</v>
      </c>
      <c r="D397" s="290" t="s">
        <v>564</v>
      </c>
      <c r="E397" s="293" t="s">
        <v>565</v>
      </c>
      <c r="F397" s="290" t="s">
        <v>566</v>
      </c>
    </row>
    <row r="398" spans="1:6" ht="33.75" x14ac:dyDescent="0.15">
      <c r="A398" s="292">
        <v>315</v>
      </c>
      <c r="B398" s="293" t="s">
        <v>567</v>
      </c>
      <c r="C398" s="293" t="s">
        <v>568</v>
      </c>
      <c r="D398" s="293" t="s">
        <v>569</v>
      </c>
      <c r="E398" s="293"/>
      <c r="F398" s="293" t="s">
        <v>537</v>
      </c>
    </row>
    <row r="399" spans="1:6" x14ac:dyDescent="0.15">
      <c r="A399" s="289">
        <v>316</v>
      </c>
      <c r="B399" s="290" t="s">
        <v>567</v>
      </c>
      <c r="C399" s="290" t="s">
        <v>521</v>
      </c>
      <c r="D399" s="290" t="s">
        <v>536</v>
      </c>
      <c r="E399" s="290"/>
      <c r="F399" s="290" t="s">
        <v>537</v>
      </c>
    </row>
    <row r="400" spans="1:6" ht="22.5" x14ac:dyDescent="0.15">
      <c r="A400" s="292">
        <v>319</v>
      </c>
      <c r="B400" s="293" t="s">
        <v>118</v>
      </c>
      <c r="C400" s="293" t="s">
        <v>492</v>
      </c>
      <c r="D400" s="293" t="s">
        <v>493</v>
      </c>
      <c r="E400" s="293" t="s">
        <v>499</v>
      </c>
      <c r="F400" s="293" t="s">
        <v>499</v>
      </c>
    </row>
    <row r="401" spans="1:6" ht="78.75" x14ac:dyDescent="0.15">
      <c r="A401" s="289">
        <v>322</v>
      </c>
      <c r="B401" s="290" t="s">
        <v>120</v>
      </c>
      <c r="C401" s="290" t="s">
        <v>521</v>
      </c>
      <c r="D401" s="290" t="s">
        <v>489</v>
      </c>
      <c r="E401" s="293" t="s">
        <v>570</v>
      </c>
      <c r="F401" s="293" t="s">
        <v>512</v>
      </c>
    </row>
    <row r="402" spans="1:6" ht="45" x14ac:dyDescent="0.15">
      <c r="A402" s="292">
        <v>323</v>
      </c>
      <c r="B402" s="293" t="s">
        <v>571</v>
      </c>
      <c r="C402" s="293" t="s">
        <v>560</v>
      </c>
      <c r="D402" s="293" t="s">
        <v>572</v>
      </c>
      <c r="E402" s="293" t="s">
        <v>573</v>
      </c>
      <c r="F402" s="293" t="s">
        <v>574</v>
      </c>
    </row>
    <row r="403" spans="1:6" ht="22.5" x14ac:dyDescent="0.15">
      <c r="A403" s="289">
        <v>330</v>
      </c>
      <c r="B403" s="290" t="s">
        <v>575</v>
      </c>
      <c r="C403" s="290" t="s">
        <v>518</v>
      </c>
      <c r="D403" s="290" t="s">
        <v>576</v>
      </c>
      <c r="E403" s="290" t="s">
        <v>577</v>
      </c>
      <c r="F403" s="290" t="s">
        <v>577</v>
      </c>
    </row>
    <row r="404" spans="1:6" ht="33.75" x14ac:dyDescent="0.15">
      <c r="A404" s="292">
        <v>331</v>
      </c>
      <c r="B404" s="293" t="s">
        <v>578</v>
      </c>
      <c r="C404" s="293" t="s">
        <v>568</v>
      </c>
      <c r="D404" s="293" t="s">
        <v>579</v>
      </c>
      <c r="E404" s="293" t="s">
        <v>580</v>
      </c>
      <c r="F404" s="293" t="s">
        <v>581</v>
      </c>
    </row>
    <row r="405" spans="1:6" ht="45" x14ac:dyDescent="0.15">
      <c r="A405" s="292">
        <v>332</v>
      </c>
      <c r="B405" s="293" t="s">
        <v>578</v>
      </c>
      <c r="C405" s="293" t="s">
        <v>582</v>
      </c>
      <c r="D405" s="293" t="s">
        <v>583</v>
      </c>
      <c r="E405" s="293" t="s">
        <v>584</v>
      </c>
      <c r="F405" s="293" t="s">
        <v>585</v>
      </c>
    </row>
    <row r="406" spans="1:6" ht="33.75" x14ac:dyDescent="0.15">
      <c r="A406" s="289" t="s">
        <v>586</v>
      </c>
      <c r="B406" s="290" t="s">
        <v>587</v>
      </c>
      <c r="C406" s="290" t="s">
        <v>486</v>
      </c>
      <c r="D406" s="290" t="s">
        <v>552</v>
      </c>
      <c r="E406" s="290" t="s">
        <v>553</v>
      </c>
      <c r="F406" s="290" t="s">
        <v>554</v>
      </c>
    </row>
    <row r="407" spans="1:6" ht="22.5" x14ac:dyDescent="0.15">
      <c r="A407" s="292" t="s">
        <v>588</v>
      </c>
      <c r="B407" s="293" t="s">
        <v>130</v>
      </c>
      <c r="C407" s="293" t="s">
        <v>589</v>
      </c>
      <c r="D407" s="293" t="s">
        <v>493</v>
      </c>
      <c r="E407" s="293" t="s">
        <v>590</v>
      </c>
      <c r="F407" s="293" t="s">
        <v>590</v>
      </c>
    </row>
    <row r="408" spans="1:6" ht="22.5" x14ac:dyDescent="0.15">
      <c r="A408" s="289">
        <v>338</v>
      </c>
      <c r="B408" s="290" t="s">
        <v>591</v>
      </c>
      <c r="C408" s="290" t="s">
        <v>515</v>
      </c>
      <c r="D408" s="290" t="s">
        <v>480</v>
      </c>
      <c r="E408" s="293" t="s">
        <v>592</v>
      </c>
      <c r="F408" s="293" t="s">
        <v>592</v>
      </c>
    </row>
    <row r="409" spans="1:6" ht="33.75" x14ac:dyDescent="0.15">
      <c r="A409" s="292">
        <v>341</v>
      </c>
      <c r="B409" s="293" t="s">
        <v>141</v>
      </c>
      <c r="C409" s="293" t="s">
        <v>492</v>
      </c>
      <c r="D409" s="293" t="s">
        <v>480</v>
      </c>
      <c r="E409" s="293" t="s">
        <v>593</v>
      </c>
      <c r="F409" s="293" t="s">
        <v>593</v>
      </c>
    </row>
    <row r="410" spans="1:6" ht="22.5" x14ac:dyDescent="0.15">
      <c r="A410" s="289">
        <v>342</v>
      </c>
      <c r="B410" s="290" t="s">
        <v>594</v>
      </c>
      <c r="C410" s="290" t="s">
        <v>521</v>
      </c>
      <c r="D410" s="290" t="s">
        <v>595</v>
      </c>
      <c r="E410" s="293" t="s">
        <v>542</v>
      </c>
      <c r="F410" s="290" t="s">
        <v>542</v>
      </c>
    </row>
    <row r="411" spans="1:6" ht="45" x14ac:dyDescent="0.15">
      <c r="A411" s="292">
        <v>346</v>
      </c>
      <c r="B411" s="293" t="s">
        <v>596</v>
      </c>
      <c r="C411" s="293" t="s">
        <v>515</v>
      </c>
      <c r="D411" s="293" t="s">
        <v>556</v>
      </c>
      <c r="E411" s="293" t="s">
        <v>597</v>
      </c>
      <c r="F411" s="293" t="s">
        <v>558</v>
      </c>
    </row>
    <row r="412" spans="1:6" ht="45" x14ac:dyDescent="0.15">
      <c r="A412" s="289" t="s">
        <v>598</v>
      </c>
      <c r="B412" s="290" t="s">
        <v>145</v>
      </c>
      <c r="C412" s="290" t="s">
        <v>521</v>
      </c>
      <c r="D412" s="293" t="s">
        <v>489</v>
      </c>
      <c r="E412" s="293" t="s">
        <v>599</v>
      </c>
      <c r="F412" s="293" t="s">
        <v>599</v>
      </c>
    </row>
    <row r="413" spans="1:6" ht="45" x14ac:dyDescent="0.15">
      <c r="A413" s="292">
        <v>354</v>
      </c>
      <c r="B413" s="293" t="s">
        <v>600</v>
      </c>
      <c r="C413" s="293" t="s">
        <v>568</v>
      </c>
      <c r="D413" s="293" t="s">
        <v>601</v>
      </c>
      <c r="E413" s="293" t="s">
        <v>602</v>
      </c>
      <c r="F413" s="293" t="s">
        <v>602</v>
      </c>
    </row>
    <row r="414" spans="1:6" ht="22.5" x14ac:dyDescent="0.15">
      <c r="A414" s="289">
        <v>361</v>
      </c>
      <c r="B414" s="290" t="s">
        <v>603</v>
      </c>
      <c r="C414" s="290" t="s">
        <v>560</v>
      </c>
      <c r="D414" s="290" t="s">
        <v>480</v>
      </c>
      <c r="E414" s="290" t="s">
        <v>561</v>
      </c>
      <c r="F414" s="290" t="s">
        <v>561</v>
      </c>
    </row>
    <row r="415" spans="1:6" ht="22.5" x14ac:dyDescent="0.15">
      <c r="A415" s="292">
        <v>362</v>
      </c>
      <c r="B415" s="293" t="s">
        <v>604</v>
      </c>
      <c r="C415" s="293" t="s">
        <v>486</v>
      </c>
      <c r="D415" s="293" t="s">
        <v>480</v>
      </c>
      <c r="E415" s="293" t="s">
        <v>526</v>
      </c>
      <c r="F415" s="293" t="s">
        <v>526</v>
      </c>
    </row>
    <row r="416" spans="1:6" ht="45" x14ac:dyDescent="0.15">
      <c r="A416" s="289">
        <v>363</v>
      </c>
      <c r="B416" s="290" t="s">
        <v>182</v>
      </c>
      <c r="C416" s="290" t="s">
        <v>521</v>
      </c>
      <c r="D416" s="290" t="s">
        <v>605</v>
      </c>
      <c r="E416" s="293" t="s">
        <v>606</v>
      </c>
      <c r="F416" s="293" t="s">
        <v>606</v>
      </c>
    </row>
    <row r="417" spans="1:6" ht="78.75" x14ac:dyDescent="0.15">
      <c r="A417" s="292" t="s">
        <v>607</v>
      </c>
      <c r="B417" s="293" t="s">
        <v>153</v>
      </c>
      <c r="C417" s="293" t="s">
        <v>521</v>
      </c>
      <c r="D417" s="293" t="s">
        <v>489</v>
      </c>
      <c r="E417" s="293" t="s">
        <v>608</v>
      </c>
      <c r="F417" s="293" t="s">
        <v>512</v>
      </c>
    </row>
    <row r="418" spans="1:6" ht="22.5" x14ac:dyDescent="0.15">
      <c r="A418" s="289">
        <v>365</v>
      </c>
      <c r="B418" s="290" t="s">
        <v>609</v>
      </c>
      <c r="C418" s="290" t="s">
        <v>560</v>
      </c>
      <c r="D418" s="290" t="s">
        <v>610</v>
      </c>
      <c r="E418" s="293" t="s">
        <v>611</v>
      </c>
      <c r="F418" s="293" t="s">
        <v>611</v>
      </c>
    </row>
    <row r="419" spans="1:6" ht="22.5" x14ac:dyDescent="0.15">
      <c r="A419" s="292">
        <v>367</v>
      </c>
      <c r="B419" s="293" t="s">
        <v>187</v>
      </c>
      <c r="C419" s="293" t="s">
        <v>492</v>
      </c>
      <c r="D419" s="293" t="s">
        <v>493</v>
      </c>
      <c r="E419" s="293" t="s">
        <v>499</v>
      </c>
      <c r="F419" s="293" t="s">
        <v>499</v>
      </c>
    </row>
    <row r="420" spans="1:6" ht="56.25" x14ac:dyDescent="0.15">
      <c r="A420" s="289">
        <v>368</v>
      </c>
      <c r="B420" s="290" t="s">
        <v>612</v>
      </c>
      <c r="C420" s="290" t="s">
        <v>515</v>
      </c>
      <c r="D420" s="290" t="s">
        <v>613</v>
      </c>
      <c r="E420" s="293" t="s">
        <v>614</v>
      </c>
      <c r="F420" s="293" t="s">
        <v>615</v>
      </c>
    </row>
    <row r="421" spans="1:6" ht="22.5" x14ac:dyDescent="0.15">
      <c r="A421" s="292">
        <v>369</v>
      </c>
      <c r="B421" s="293" t="s">
        <v>616</v>
      </c>
      <c r="C421" s="293" t="s">
        <v>560</v>
      </c>
      <c r="D421" s="293" t="s">
        <v>541</v>
      </c>
      <c r="E421" s="293" t="s">
        <v>542</v>
      </c>
      <c r="F421" s="293" t="s">
        <v>542</v>
      </c>
    </row>
    <row r="422" spans="1:6" ht="45" x14ac:dyDescent="0.15">
      <c r="A422" s="292">
        <v>373</v>
      </c>
      <c r="B422" s="293" t="s">
        <v>617</v>
      </c>
      <c r="C422" s="293" t="s">
        <v>518</v>
      </c>
      <c r="D422" s="293" t="s">
        <v>618</v>
      </c>
      <c r="E422" s="293" t="s">
        <v>619</v>
      </c>
      <c r="F422" s="293" t="s">
        <v>620</v>
      </c>
    </row>
    <row r="423" spans="1:6" x14ac:dyDescent="0.15">
      <c r="A423" s="292">
        <v>379</v>
      </c>
      <c r="B423" s="293" t="s">
        <v>621</v>
      </c>
      <c r="C423" s="293" t="s">
        <v>521</v>
      </c>
      <c r="D423" s="293" t="s">
        <v>622</v>
      </c>
      <c r="E423" s="293"/>
      <c r="F423" s="293" t="s">
        <v>623</v>
      </c>
    </row>
    <row r="424" spans="1:6" ht="56.25" x14ac:dyDescent="0.15">
      <c r="A424" s="292" t="s">
        <v>624</v>
      </c>
      <c r="B424" s="293" t="s">
        <v>134</v>
      </c>
      <c r="C424" s="293" t="s">
        <v>589</v>
      </c>
      <c r="D424" s="293" t="s">
        <v>489</v>
      </c>
      <c r="E424" s="293" t="s">
        <v>625</v>
      </c>
      <c r="F424" s="293" t="s">
        <v>625</v>
      </c>
    </row>
    <row r="425" spans="1:6" ht="78.75" x14ac:dyDescent="0.15">
      <c r="A425" s="292" t="s">
        <v>626</v>
      </c>
      <c r="B425" s="293" t="s">
        <v>162</v>
      </c>
      <c r="C425" s="293" t="s">
        <v>521</v>
      </c>
      <c r="D425" s="293" t="s">
        <v>493</v>
      </c>
      <c r="E425" s="293" t="s">
        <v>627</v>
      </c>
      <c r="F425" s="293" t="s">
        <v>599</v>
      </c>
    </row>
    <row r="426" spans="1:6" ht="56.25" x14ac:dyDescent="0.15">
      <c r="A426" s="292">
        <v>383</v>
      </c>
      <c r="B426" s="293" t="s">
        <v>628</v>
      </c>
      <c r="C426" s="293" t="s">
        <v>582</v>
      </c>
      <c r="D426" s="293" t="s">
        <v>489</v>
      </c>
      <c r="E426" s="293" t="s">
        <v>629</v>
      </c>
      <c r="F426" s="293" t="s">
        <v>630</v>
      </c>
    </row>
    <row r="427" spans="1:6" ht="78.75" x14ac:dyDescent="0.15">
      <c r="A427" s="292">
        <v>392</v>
      </c>
      <c r="B427" s="293" t="s">
        <v>194</v>
      </c>
      <c r="C427" s="293" t="s">
        <v>479</v>
      </c>
      <c r="D427" s="293" t="s">
        <v>489</v>
      </c>
      <c r="E427" s="293" t="s">
        <v>631</v>
      </c>
      <c r="F427" s="293" t="s">
        <v>632</v>
      </c>
    </row>
    <row r="428" spans="1:6" ht="22.5" x14ac:dyDescent="0.15">
      <c r="A428" s="292">
        <v>393</v>
      </c>
      <c r="B428" s="293" t="s">
        <v>633</v>
      </c>
      <c r="C428" s="293" t="s">
        <v>521</v>
      </c>
      <c r="D428" s="293" t="s">
        <v>595</v>
      </c>
      <c r="E428" s="293" t="s">
        <v>542</v>
      </c>
      <c r="F428" s="293" t="s">
        <v>542</v>
      </c>
    </row>
    <row r="429" spans="1:6" ht="22.5" x14ac:dyDescent="0.15">
      <c r="A429" s="292">
        <v>396</v>
      </c>
      <c r="B429" s="293" t="s">
        <v>634</v>
      </c>
      <c r="C429" s="293" t="s">
        <v>560</v>
      </c>
      <c r="D429" s="293" t="s">
        <v>635</v>
      </c>
      <c r="E429" s="293" t="s">
        <v>636</v>
      </c>
      <c r="F429" s="293" t="s">
        <v>636</v>
      </c>
    </row>
    <row r="430" spans="1:6" ht="101.25" x14ac:dyDescent="0.15">
      <c r="A430" s="292" t="s">
        <v>637</v>
      </c>
      <c r="B430" s="293" t="s">
        <v>172</v>
      </c>
      <c r="C430" s="293" t="s">
        <v>521</v>
      </c>
      <c r="D430" s="293" t="s">
        <v>493</v>
      </c>
      <c r="E430" s="293" t="s">
        <v>638</v>
      </c>
      <c r="F430" s="293" t="s">
        <v>599</v>
      </c>
    </row>
    <row r="431" spans="1:6" ht="45" x14ac:dyDescent="0.15">
      <c r="A431" s="292">
        <v>405</v>
      </c>
      <c r="B431" s="295">
        <v>38393</v>
      </c>
      <c r="C431" s="293" t="s">
        <v>521</v>
      </c>
      <c r="D431" s="293" t="s">
        <v>480</v>
      </c>
      <c r="E431" s="293" t="s">
        <v>639</v>
      </c>
      <c r="F431" s="293" t="s">
        <v>639</v>
      </c>
    </row>
    <row r="432" spans="1:6" ht="22.5" x14ac:dyDescent="0.15">
      <c r="A432" s="289">
        <v>410</v>
      </c>
      <c r="B432" s="296">
        <v>38454</v>
      </c>
      <c r="C432" s="297" t="s">
        <v>521</v>
      </c>
      <c r="D432" s="297" t="s">
        <v>595</v>
      </c>
      <c r="E432" s="297" t="s">
        <v>542</v>
      </c>
      <c r="F432" s="297" t="s">
        <v>542</v>
      </c>
    </row>
    <row r="433" spans="1:6" ht="45" x14ac:dyDescent="0.15">
      <c r="A433" s="292">
        <v>412</v>
      </c>
      <c r="B433" s="295">
        <v>38470</v>
      </c>
      <c r="C433" s="293" t="s">
        <v>515</v>
      </c>
      <c r="D433" s="293" t="s">
        <v>640</v>
      </c>
      <c r="E433" s="293" t="s">
        <v>641</v>
      </c>
      <c r="F433" s="293" t="s">
        <v>641</v>
      </c>
    </row>
    <row r="434" spans="1:6" ht="22.5" x14ac:dyDescent="0.15">
      <c r="A434" s="292">
        <v>414</v>
      </c>
      <c r="B434" s="295">
        <v>38498</v>
      </c>
      <c r="C434" s="293" t="s">
        <v>560</v>
      </c>
      <c r="D434" s="293" t="s">
        <v>642</v>
      </c>
      <c r="E434" s="293" t="s">
        <v>643</v>
      </c>
      <c r="F434" s="293" t="s">
        <v>643</v>
      </c>
    </row>
    <row r="435" spans="1:6" ht="22.5" x14ac:dyDescent="0.15">
      <c r="A435" s="292">
        <v>420</v>
      </c>
      <c r="B435" s="295">
        <v>38526</v>
      </c>
      <c r="C435" s="293" t="s">
        <v>492</v>
      </c>
      <c r="D435" s="293" t="s">
        <v>480</v>
      </c>
      <c r="E435" s="293" t="s">
        <v>499</v>
      </c>
      <c r="F435" s="293" t="s">
        <v>499</v>
      </c>
    </row>
    <row r="436" spans="1:6" ht="33.75" x14ac:dyDescent="0.15">
      <c r="A436" s="292">
        <v>424</v>
      </c>
      <c r="B436" s="295">
        <v>38553</v>
      </c>
      <c r="C436" s="295" t="s">
        <v>486</v>
      </c>
      <c r="D436" s="290" t="s">
        <v>552</v>
      </c>
      <c r="E436" s="290" t="s">
        <v>553</v>
      </c>
      <c r="F436" s="290" t="s">
        <v>554</v>
      </c>
    </row>
    <row r="437" spans="1:6" ht="22.5" x14ac:dyDescent="0.15">
      <c r="A437" s="292" t="s">
        <v>644</v>
      </c>
      <c r="B437" s="295">
        <v>38559</v>
      </c>
      <c r="C437" s="293" t="s">
        <v>589</v>
      </c>
      <c r="D437" s="293" t="s">
        <v>493</v>
      </c>
      <c r="E437" s="293" t="s">
        <v>645</v>
      </c>
      <c r="F437" s="293" t="s">
        <v>645</v>
      </c>
    </row>
    <row r="438" spans="1:6" ht="33.75" x14ac:dyDescent="0.15">
      <c r="A438" s="292">
        <v>430</v>
      </c>
      <c r="B438" s="295">
        <v>38576</v>
      </c>
      <c r="C438" s="295" t="s">
        <v>486</v>
      </c>
      <c r="D438" s="293" t="s">
        <v>646</v>
      </c>
      <c r="E438" s="293" t="s">
        <v>647</v>
      </c>
      <c r="F438" s="293" t="s">
        <v>554</v>
      </c>
    </row>
    <row r="439" spans="1:6" ht="45" x14ac:dyDescent="0.15">
      <c r="A439" s="292">
        <v>436</v>
      </c>
      <c r="B439" s="295">
        <v>38638</v>
      </c>
      <c r="C439" s="293" t="s">
        <v>560</v>
      </c>
      <c r="D439" s="293" t="s">
        <v>572</v>
      </c>
      <c r="E439" s="293" t="s">
        <v>573</v>
      </c>
      <c r="F439" s="293" t="s">
        <v>574</v>
      </c>
    </row>
    <row r="440" spans="1:6" ht="78.75" x14ac:dyDescent="0.15">
      <c r="A440" s="292" t="s">
        <v>648</v>
      </c>
      <c r="B440" s="295">
        <v>38649</v>
      </c>
      <c r="C440" s="293" t="s">
        <v>521</v>
      </c>
      <c r="D440" s="293" t="s">
        <v>493</v>
      </c>
      <c r="E440" s="293" t="s">
        <v>649</v>
      </c>
      <c r="F440" s="293" t="s">
        <v>599</v>
      </c>
    </row>
    <row r="441" spans="1:6" ht="22.5" x14ac:dyDescent="0.15">
      <c r="A441" s="292">
        <v>441</v>
      </c>
      <c r="B441" s="295">
        <v>38673</v>
      </c>
      <c r="C441" s="293" t="s">
        <v>560</v>
      </c>
      <c r="D441" s="297" t="s">
        <v>595</v>
      </c>
      <c r="E441" s="297" t="s">
        <v>542</v>
      </c>
      <c r="F441" s="297" t="s">
        <v>542</v>
      </c>
    </row>
    <row r="442" spans="1:6" ht="22.5" x14ac:dyDescent="0.15">
      <c r="A442" s="292">
        <v>442</v>
      </c>
      <c r="B442" s="295">
        <v>38677</v>
      </c>
      <c r="C442" s="293" t="s">
        <v>515</v>
      </c>
      <c r="D442" s="293" t="s">
        <v>650</v>
      </c>
      <c r="E442" s="293" t="s">
        <v>651</v>
      </c>
      <c r="F442" s="293" t="s">
        <v>651</v>
      </c>
    </row>
    <row r="443" spans="1:6" ht="360" x14ac:dyDescent="0.15">
      <c r="A443" s="292">
        <v>449</v>
      </c>
      <c r="B443" s="295">
        <v>38716</v>
      </c>
      <c r="C443" s="293" t="s">
        <v>479</v>
      </c>
      <c r="D443" s="293" t="s">
        <v>489</v>
      </c>
      <c r="E443" s="298" t="s">
        <v>652</v>
      </c>
      <c r="F443" s="293" t="s">
        <v>653</v>
      </c>
    </row>
    <row r="444" spans="1:6" ht="45" x14ac:dyDescent="0.15">
      <c r="A444" s="292" t="s">
        <v>654</v>
      </c>
      <c r="B444" s="295">
        <v>38734</v>
      </c>
      <c r="C444" s="293" t="s">
        <v>515</v>
      </c>
      <c r="D444" s="293" t="s">
        <v>556</v>
      </c>
      <c r="E444" s="293" t="s">
        <v>597</v>
      </c>
      <c r="F444" s="293" t="s">
        <v>558</v>
      </c>
    </row>
    <row r="445" spans="1:6" ht="22.5" x14ac:dyDescent="0.15">
      <c r="A445" s="292">
        <v>455</v>
      </c>
      <c r="B445" s="295">
        <v>38769</v>
      </c>
      <c r="C445" s="293" t="s">
        <v>655</v>
      </c>
      <c r="D445" s="293" t="s">
        <v>656</v>
      </c>
      <c r="E445" s="293" t="s">
        <v>657</v>
      </c>
      <c r="F445" s="293" t="s">
        <v>657</v>
      </c>
    </row>
    <row r="446" spans="1:6" ht="22.5" x14ac:dyDescent="0.15">
      <c r="A446" s="292">
        <v>458</v>
      </c>
      <c r="B446" s="295">
        <v>38792</v>
      </c>
      <c r="C446" s="297" t="s">
        <v>658</v>
      </c>
      <c r="D446" s="293" t="s">
        <v>595</v>
      </c>
      <c r="E446" s="297" t="s">
        <v>542</v>
      </c>
      <c r="F446" s="297" t="s">
        <v>542</v>
      </c>
    </row>
    <row r="447" spans="1:6" ht="22.5" x14ac:dyDescent="0.15">
      <c r="A447" s="292">
        <v>460</v>
      </c>
      <c r="B447" s="295">
        <v>38812</v>
      </c>
      <c r="C447" s="293" t="s">
        <v>492</v>
      </c>
      <c r="D447" s="293" t="s">
        <v>493</v>
      </c>
      <c r="E447" s="293" t="s">
        <v>590</v>
      </c>
      <c r="F447" s="293" t="s">
        <v>590</v>
      </c>
    </row>
    <row r="448" spans="1:6" ht="123.75" x14ac:dyDescent="0.15">
      <c r="A448" s="292">
        <v>462</v>
      </c>
      <c r="B448" s="295">
        <v>38818</v>
      </c>
      <c r="C448" s="293" t="s">
        <v>515</v>
      </c>
      <c r="D448" s="293" t="s">
        <v>659</v>
      </c>
      <c r="E448" s="293" t="s">
        <v>660</v>
      </c>
      <c r="F448" s="293" t="s">
        <v>661</v>
      </c>
    </row>
    <row r="449" spans="1:6" ht="22.5" x14ac:dyDescent="0.15">
      <c r="A449" s="292">
        <v>471</v>
      </c>
      <c r="B449" s="295">
        <v>38960</v>
      </c>
      <c r="C449" s="293" t="s">
        <v>515</v>
      </c>
      <c r="D449" s="293" t="s">
        <v>662</v>
      </c>
      <c r="E449" s="293" t="s">
        <v>663</v>
      </c>
      <c r="F449" s="293" t="s">
        <v>663</v>
      </c>
    </row>
    <row r="450" spans="1:6" ht="22.5" x14ac:dyDescent="0.15">
      <c r="A450" s="292">
        <v>472</v>
      </c>
      <c r="B450" s="295">
        <v>38973</v>
      </c>
      <c r="C450" s="293" t="s">
        <v>589</v>
      </c>
      <c r="D450" s="290" t="s">
        <v>541</v>
      </c>
      <c r="E450" s="290" t="s">
        <v>542</v>
      </c>
      <c r="F450" s="290" t="s">
        <v>542</v>
      </c>
    </row>
    <row r="451" spans="1:6" x14ac:dyDescent="0.15">
      <c r="A451" s="292">
        <v>473</v>
      </c>
      <c r="B451" s="295">
        <v>38986</v>
      </c>
      <c r="C451" s="293" t="s">
        <v>515</v>
      </c>
      <c r="D451" s="293" t="s">
        <v>664</v>
      </c>
      <c r="E451" s="293" t="s">
        <v>665</v>
      </c>
      <c r="F451" s="293" t="s">
        <v>665</v>
      </c>
    </row>
    <row r="452" spans="1:6" ht="33.75" x14ac:dyDescent="0.15">
      <c r="A452" s="292">
        <v>486</v>
      </c>
      <c r="B452" s="295" t="s">
        <v>244</v>
      </c>
      <c r="C452" s="293" t="s">
        <v>589</v>
      </c>
      <c r="D452" s="293" t="s">
        <v>493</v>
      </c>
      <c r="E452" s="293" t="s">
        <v>666</v>
      </c>
      <c r="F452" s="293" t="s">
        <v>666</v>
      </c>
    </row>
    <row r="453" spans="1:6" ht="78.75" x14ac:dyDescent="0.15">
      <c r="A453" s="292" t="s">
        <v>667</v>
      </c>
      <c r="B453" s="295" t="s">
        <v>230</v>
      </c>
      <c r="C453" s="293" t="s">
        <v>521</v>
      </c>
      <c r="D453" s="293" t="s">
        <v>493</v>
      </c>
      <c r="E453" s="293" t="s">
        <v>649</v>
      </c>
      <c r="F453" s="293" t="s">
        <v>599</v>
      </c>
    </row>
    <row r="454" spans="1:6" ht="56.25" x14ac:dyDescent="0.15">
      <c r="A454" s="292" t="s">
        <v>668</v>
      </c>
      <c r="B454" s="295" t="s">
        <v>669</v>
      </c>
      <c r="C454" s="293" t="s">
        <v>515</v>
      </c>
      <c r="D454" s="293" t="s">
        <v>613</v>
      </c>
      <c r="E454" s="293" t="s">
        <v>614</v>
      </c>
      <c r="F454" s="293" t="s">
        <v>615</v>
      </c>
    </row>
    <row r="455" spans="1:6" ht="22.5" x14ac:dyDescent="0.15">
      <c r="A455" s="292" t="s">
        <v>670</v>
      </c>
      <c r="B455" s="295" t="s">
        <v>250</v>
      </c>
      <c r="C455" s="293" t="s">
        <v>492</v>
      </c>
      <c r="D455" s="293" t="s">
        <v>493</v>
      </c>
      <c r="E455" s="293" t="s">
        <v>590</v>
      </c>
      <c r="F455" s="293" t="s">
        <v>590</v>
      </c>
    </row>
    <row r="456" spans="1:6" ht="101.25" x14ac:dyDescent="0.15">
      <c r="A456" s="292">
        <v>496</v>
      </c>
      <c r="B456" s="295" t="s">
        <v>671</v>
      </c>
      <c r="C456" s="293" t="s">
        <v>515</v>
      </c>
      <c r="D456" s="293" t="s">
        <v>672</v>
      </c>
      <c r="E456" s="293" t="s">
        <v>673</v>
      </c>
      <c r="F456" s="293" t="s">
        <v>674</v>
      </c>
    </row>
    <row r="457" spans="1:6" ht="45" x14ac:dyDescent="0.15">
      <c r="A457" s="292" t="s">
        <v>675</v>
      </c>
      <c r="B457" s="295" t="s">
        <v>676</v>
      </c>
      <c r="C457" s="293" t="s">
        <v>515</v>
      </c>
      <c r="D457" s="293" t="s">
        <v>677</v>
      </c>
      <c r="E457" s="293" t="s">
        <v>557</v>
      </c>
      <c r="F457" s="293" t="s">
        <v>558</v>
      </c>
    </row>
    <row r="458" spans="1:6" ht="45" x14ac:dyDescent="0.15">
      <c r="A458" s="292">
        <v>501</v>
      </c>
      <c r="B458" s="295" t="s">
        <v>278</v>
      </c>
      <c r="C458" s="293" t="s">
        <v>479</v>
      </c>
      <c r="D458" s="293" t="s">
        <v>489</v>
      </c>
      <c r="E458" s="293" t="s">
        <v>678</v>
      </c>
      <c r="F458" s="293" t="s">
        <v>653</v>
      </c>
    </row>
    <row r="459" spans="1:6" ht="56.25" x14ac:dyDescent="0.15">
      <c r="A459" s="292" t="s">
        <v>679</v>
      </c>
      <c r="B459" s="295" t="s">
        <v>676</v>
      </c>
      <c r="C459" s="293" t="s">
        <v>515</v>
      </c>
      <c r="D459" s="293" t="s">
        <v>613</v>
      </c>
      <c r="E459" s="293" t="s">
        <v>614</v>
      </c>
      <c r="F459" s="293" t="s">
        <v>615</v>
      </c>
    </row>
    <row r="460" spans="1:6" ht="22.5" x14ac:dyDescent="0.15">
      <c r="A460" s="292">
        <v>510</v>
      </c>
      <c r="B460" s="295" t="s">
        <v>284</v>
      </c>
      <c r="C460" s="293" t="s">
        <v>492</v>
      </c>
      <c r="D460" s="293" t="s">
        <v>493</v>
      </c>
      <c r="E460" s="293" t="s">
        <v>499</v>
      </c>
      <c r="F460" s="293" t="s">
        <v>499</v>
      </c>
    </row>
    <row r="461" spans="1:6" ht="45" x14ac:dyDescent="0.15">
      <c r="A461" s="292">
        <v>511</v>
      </c>
      <c r="B461" s="295" t="s">
        <v>292</v>
      </c>
      <c r="C461" s="293" t="s">
        <v>560</v>
      </c>
      <c r="D461" s="293" t="s">
        <v>572</v>
      </c>
      <c r="E461" s="293" t="s">
        <v>573</v>
      </c>
      <c r="F461" s="293" t="s">
        <v>574</v>
      </c>
    </row>
    <row r="462" spans="1:6" ht="22.5" x14ac:dyDescent="0.15">
      <c r="A462" s="292">
        <v>514</v>
      </c>
      <c r="B462" s="295" t="s">
        <v>297</v>
      </c>
      <c r="C462" s="293" t="s">
        <v>560</v>
      </c>
      <c r="D462" s="293" t="s">
        <v>680</v>
      </c>
      <c r="E462" s="293"/>
      <c r="F462" s="293" t="s">
        <v>296</v>
      </c>
    </row>
    <row r="463" spans="1:6" ht="22.5" x14ac:dyDescent="0.15">
      <c r="A463" s="292" t="s">
        <v>681</v>
      </c>
      <c r="B463" s="295" t="s">
        <v>259</v>
      </c>
      <c r="C463" s="293" t="s">
        <v>492</v>
      </c>
      <c r="D463" s="293" t="s">
        <v>493</v>
      </c>
      <c r="E463" s="293" t="s">
        <v>645</v>
      </c>
      <c r="F463" s="293" t="s">
        <v>645</v>
      </c>
    </row>
    <row r="464" spans="1:6" ht="22.5" x14ac:dyDescent="0.15">
      <c r="A464" s="292">
        <v>519</v>
      </c>
      <c r="B464" s="295" t="s">
        <v>304</v>
      </c>
      <c r="C464" s="293" t="s">
        <v>515</v>
      </c>
      <c r="D464" s="293" t="s">
        <v>642</v>
      </c>
      <c r="E464" s="293" t="s">
        <v>643</v>
      </c>
      <c r="F464" s="293" t="s">
        <v>643</v>
      </c>
    </row>
    <row r="465" spans="1:6" ht="33.75" x14ac:dyDescent="0.15">
      <c r="A465" s="292">
        <v>523</v>
      </c>
      <c r="B465" s="295" t="s">
        <v>247</v>
      </c>
      <c r="C465" s="293" t="s">
        <v>589</v>
      </c>
      <c r="D465" s="293" t="s">
        <v>493</v>
      </c>
      <c r="E465" s="293" t="s">
        <v>666</v>
      </c>
      <c r="F465" s="293" t="s">
        <v>666</v>
      </c>
    </row>
    <row r="466" spans="1:6" ht="101.25" x14ac:dyDescent="0.15">
      <c r="A466" s="292">
        <v>524</v>
      </c>
      <c r="B466" s="295" t="s">
        <v>682</v>
      </c>
      <c r="C466" s="293" t="s">
        <v>515</v>
      </c>
      <c r="D466" s="293" t="s">
        <v>672</v>
      </c>
      <c r="E466" s="293" t="s">
        <v>673</v>
      </c>
      <c r="F466" s="293" t="s">
        <v>674</v>
      </c>
    </row>
    <row r="467" spans="1:6" ht="22.5" x14ac:dyDescent="0.15">
      <c r="A467" s="292">
        <v>536</v>
      </c>
      <c r="B467" s="295" t="s">
        <v>307</v>
      </c>
      <c r="C467" s="293" t="s">
        <v>560</v>
      </c>
      <c r="D467" s="293" t="s">
        <v>493</v>
      </c>
      <c r="E467" s="293" t="s">
        <v>683</v>
      </c>
      <c r="F467" s="293" t="s">
        <v>645</v>
      </c>
    </row>
    <row r="468" spans="1:6" ht="146.25" x14ac:dyDescent="0.15">
      <c r="A468" s="292">
        <v>554</v>
      </c>
      <c r="B468" s="295" t="s">
        <v>684</v>
      </c>
      <c r="C468" s="293" t="s">
        <v>685</v>
      </c>
      <c r="D468" s="293" t="s">
        <v>686</v>
      </c>
      <c r="E468" s="293" t="s">
        <v>687</v>
      </c>
      <c r="F468" s="293" t="s">
        <v>303</v>
      </c>
    </row>
    <row r="469" spans="1:6" ht="56.25" x14ac:dyDescent="0.15">
      <c r="A469" s="292">
        <v>557</v>
      </c>
      <c r="B469" s="295" t="s">
        <v>314</v>
      </c>
      <c r="C469" s="293" t="s">
        <v>479</v>
      </c>
      <c r="D469" s="293" t="s">
        <v>489</v>
      </c>
      <c r="E469" s="293" t="s">
        <v>688</v>
      </c>
      <c r="F469" s="293" t="s">
        <v>689</v>
      </c>
    </row>
    <row r="470" spans="1:6" ht="22.5" x14ac:dyDescent="0.15">
      <c r="A470" s="292">
        <v>571</v>
      </c>
      <c r="B470" s="295" t="s">
        <v>318</v>
      </c>
      <c r="C470" s="293" t="s">
        <v>515</v>
      </c>
      <c r="D470" s="293" t="s">
        <v>690</v>
      </c>
      <c r="E470" s="293" t="s">
        <v>691</v>
      </c>
      <c r="F470" s="293" t="s">
        <v>691</v>
      </c>
    </row>
    <row r="471" spans="1:6" ht="22.5" x14ac:dyDescent="0.15">
      <c r="A471" s="292">
        <v>582</v>
      </c>
      <c r="B471" s="295" t="s">
        <v>323</v>
      </c>
      <c r="C471" s="293" t="s">
        <v>492</v>
      </c>
      <c r="D471" s="293" t="s">
        <v>493</v>
      </c>
      <c r="E471" s="293" t="s">
        <v>499</v>
      </c>
      <c r="F471" s="293" t="s">
        <v>499</v>
      </c>
    </row>
    <row r="472" spans="1:6" ht="22.5" x14ac:dyDescent="0.15">
      <c r="A472" s="292" t="s">
        <v>692</v>
      </c>
      <c r="B472" s="295" t="s">
        <v>270</v>
      </c>
      <c r="C472" s="293" t="s">
        <v>492</v>
      </c>
      <c r="D472" s="293" t="s">
        <v>493</v>
      </c>
      <c r="E472" s="293" t="s">
        <v>645</v>
      </c>
      <c r="F472" s="293" t="s">
        <v>645</v>
      </c>
    </row>
    <row r="473" spans="1:6" ht="22.5" x14ac:dyDescent="0.15">
      <c r="A473" s="292">
        <v>602</v>
      </c>
      <c r="B473" s="295" t="s">
        <v>693</v>
      </c>
      <c r="C473" s="293" t="s">
        <v>515</v>
      </c>
      <c r="D473" s="293" t="s">
        <v>556</v>
      </c>
      <c r="E473" s="293" t="s">
        <v>694</v>
      </c>
      <c r="F473" s="293" t="s">
        <v>558</v>
      </c>
    </row>
    <row r="474" spans="1:6" ht="22.5" x14ac:dyDescent="0.15">
      <c r="A474" s="292">
        <v>607</v>
      </c>
      <c r="B474" s="295" t="s">
        <v>325</v>
      </c>
      <c r="C474" s="293" t="s">
        <v>560</v>
      </c>
      <c r="D474" s="293" t="s">
        <v>695</v>
      </c>
      <c r="E474" s="293" t="s">
        <v>696</v>
      </c>
      <c r="F474" s="293" t="s">
        <v>696</v>
      </c>
    </row>
    <row r="475" spans="1:6" ht="22.5" x14ac:dyDescent="0.15">
      <c r="A475" s="292">
        <v>612</v>
      </c>
      <c r="B475" s="295" t="s">
        <v>329</v>
      </c>
      <c r="C475" s="293" t="s">
        <v>515</v>
      </c>
      <c r="D475" s="293" t="s">
        <v>697</v>
      </c>
      <c r="E475" s="293" t="s">
        <v>651</v>
      </c>
      <c r="F475" s="293" t="s">
        <v>651</v>
      </c>
    </row>
    <row r="476" spans="1:6" ht="123.75" x14ac:dyDescent="0.15">
      <c r="A476" s="292">
        <v>614</v>
      </c>
      <c r="B476" s="295" t="s">
        <v>332</v>
      </c>
      <c r="C476" s="293" t="s">
        <v>515</v>
      </c>
      <c r="D476" s="293" t="s">
        <v>698</v>
      </c>
      <c r="E476" s="293" t="s">
        <v>699</v>
      </c>
      <c r="F476" s="293" t="s">
        <v>615</v>
      </c>
    </row>
    <row r="477" spans="1:6" ht="33.75" x14ac:dyDescent="0.15">
      <c r="A477" s="292">
        <v>626</v>
      </c>
      <c r="B477" s="295" t="s">
        <v>336</v>
      </c>
      <c r="C477" s="293" t="s">
        <v>486</v>
      </c>
      <c r="D477" s="293" t="s">
        <v>700</v>
      </c>
      <c r="E477" s="293" t="s">
        <v>701</v>
      </c>
      <c r="F477" s="293" t="s">
        <v>554</v>
      </c>
    </row>
    <row r="478" spans="1:6" ht="22.5" x14ac:dyDescent="0.15">
      <c r="A478" s="292">
        <v>628</v>
      </c>
      <c r="B478" s="295" t="s">
        <v>340</v>
      </c>
      <c r="C478" s="293" t="s">
        <v>515</v>
      </c>
      <c r="D478" s="293" t="s">
        <v>702</v>
      </c>
      <c r="E478" s="293" t="s">
        <v>703</v>
      </c>
      <c r="F478" s="293" t="s">
        <v>703</v>
      </c>
    </row>
    <row r="479" spans="1:6" ht="33.75" x14ac:dyDescent="0.15">
      <c r="A479" s="292">
        <v>631</v>
      </c>
      <c r="B479" s="295" t="s">
        <v>343</v>
      </c>
      <c r="C479" s="293" t="s">
        <v>515</v>
      </c>
      <c r="D479" s="293" t="s">
        <v>664</v>
      </c>
      <c r="E479" s="293" t="s">
        <v>704</v>
      </c>
      <c r="F479" s="293" t="s">
        <v>704</v>
      </c>
    </row>
    <row r="480" spans="1:6" ht="22.5" x14ac:dyDescent="0.15">
      <c r="A480" s="292">
        <v>634</v>
      </c>
      <c r="B480" s="295" t="s">
        <v>349</v>
      </c>
      <c r="C480" s="293" t="s">
        <v>560</v>
      </c>
      <c r="D480" s="293" t="s">
        <v>705</v>
      </c>
      <c r="E480" s="293" t="s">
        <v>706</v>
      </c>
      <c r="F480" s="293" t="s">
        <v>296</v>
      </c>
    </row>
    <row r="481" spans="1:6" ht="123.75" x14ac:dyDescent="0.15">
      <c r="A481" s="292">
        <v>657</v>
      </c>
      <c r="B481" s="295" t="s">
        <v>343</v>
      </c>
      <c r="C481" s="293" t="s">
        <v>515</v>
      </c>
      <c r="D481" s="293" t="s">
        <v>698</v>
      </c>
      <c r="E481" s="293" t="s">
        <v>699</v>
      </c>
      <c r="F481" s="293" t="s">
        <v>615</v>
      </c>
    </row>
    <row r="482" spans="1:6" ht="22.5" x14ac:dyDescent="0.15">
      <c r="A482" s="292">
        <v>658</v>
      </c>
      <c r="B482" s="295" t="s">
        <v>367</v>
      </c>
      <c r="C482" s="293" t="s">
        <v>560</v>
      </c>
      <c r="D482" s="293" t="s">
        <v>610</v>
      </c>
      <c r="E482" s="293" t="s">
        <v>611</v>
      </c>
      <c r="F482" s="293" t="s">
        <v>611</v>
      </c>
    </row>
    <row r="483" spans="1:6" ht="22.5" x14ac:dyDescent="0.15">
      <c r="A483" s="292">
        <v>693</v>
      </c>
      <c r="B483" s="295" t="s">
        <v>371</v>
      </c>
      <c r="C483" s="293" t="s">
        <v>521</v>
      </c>
      <c r="D483" s="293" t="s">
        <v>707</v>
      </c>
      <c r="E483" s="293" t="s">
        <v>708</v>
      </c>
      <c r="F483" s="293" t="s">
        <v>709</v>
      </c>
    </row>
    <row r="484" spans="1:6" x14ac:dyDescent="0.15">
      <c r="A484" s="289"/>
      <c r="B484" s="296"/>
      <c r="C484" s="290"/>
      <c r="D484" s="290"/>
      <c r="E484" s="290"/>
      <c r="F484" s="290"/>
    </row>
    <row r="485" spans="1:6" ht="12.75" x14ac:dyDescent="0.2">
      <c r="A485" s="280" t="s">
        <v>715</v>
      </c>
      <c r="B485" s="299" t="s">
        <v>716</v>
      </c>
      <c r="C485" s="281"/>
      <c r="D485" s="281"/>
      <c r="E485" s="291"/>
      <c r="F485" s="281"/>
    </row>
    <row r="486" spans="1:6" ht="12.75" x14ac:dyDescent="0.2">
      <c r="A486" s="280" t="s">
        <v>717</v>
      </c>
      <c r="B486" s="281" t="s">
        <v>493</v>
      </c>
      <c r="C486" s="281"/>
      <c r="D486" s="281"/>
      <c r="E486" s="290"/>
      <c r="F486" s="281"/>
    </row>
    <row r="487" spans="1:6" ht="12.75" x14ac:dyDescent="0.2">
      <c r="A487" s="280" t="s">
        <v>718</v>
      </c>
      <c r="B487" s="299" t="s">
        <v>480</v>
      </c>
      <c r="C487" s="281"/>
      <c r="D487" s="281"/>
      <c r="E487" s="281"/>
      <c r="F487" s="281"/>
    </row>
    <row r="488" spans="1:6" ht="12.75" x14ac:dyDescent="0.2">
      <c r="A488" s="280" t="s">
        <v>719</v>
      </c>
      <c r="B488" s="281" t="s">
        <v>720</v>
      </c>
      <c r="C488" s="281"/>
      <c r="D488" s="281"/>
      <c r="E488" s="281"/>
      <c r="F488" s="281"/>
    </row>
    <row r="489" spans="1:6" ht="12.75" x14ac:dyDescent="0.2">
      <c r="A489" s="280" t="s">
        <v>721</v>
      </c>
      <c r="B489" s="281" t="s">
        <v>722</v>
      </c>
      <c r="C489" s="281"/>
      <c r="D489" s="281"/>
      <c r="E489" s="281"/>
      <c r="F489" s="281"/>
    </row>
    <row r="490" spans="1:6" ht="12.75" x14ac:dyDescent="0.2">
      <c r="A490" s="280" t="s">
        <v>723</v>
      </c>
      <c r="B490" s="281" t="s">
        <v>724</v>
      </c>
      <c r="C490" s="281"/>
      <c r="D490" s="281"/>
      <c r="E490" s="281"/>
      <c r="F490" s="281"/>
    </row>
    <row r="491" spans="1:6" ht="12.75" x14ac:dyDescent="0.2">
      <c r="A491" s="280" t="s">
        <v>725</v>
      </c>
      <c r="B491" s="281" t="s">
        <v>726</v>
      </c>
      <c r="C491" s="281"/>
      <c r="D491" s="281"/>
      <c r="E491" s="281"/>
      <c r="F491" s="281"/>
    </row>
    <row r="492" spans="1:6" ht="12.75" x14ac:dyDescent="0.2">
      <c r="A492" s="280" t="s">
        <v>727</v>
      </c>
      <c r="B492" s="281" t="s">
        <v>728</v>
      </c>
      <c r="C492" s="281"/>
      <c r="D492" s="281"/>
      <c r="E492" s="281"/>
      <c r="F492" s="281"/>
    </row>
    <row r="493" spans="1:6" ht="12.75" x14ac:dyDescent="0.2">
      <c r="A493" s="280" t="s">
        <v>729</v>
      </c>
      <c r="B493" s="281" t="s">
        <v>730</v>
      </c>
      <c r="C493" s="281"/>
      <c r="D493" s="281"/>
      <c r="E493" s="281"/>
      <c r="F493" s="281"/>
    </row>
    <row r="494" spans="1:6" ht="12.75" x14ac:dyDescent="0.2">
      <c r="A494" s="280" t="s">
        <v>731</v>
      </c>
      <c r="B494" s="281" t="s">
        <v>732</v>
      </c>
      <c r="C494" s="281"/>
      <c r="D494" s="281"/>
      <c r="E494" s="281"/>
      <c r="F494" s="281"/>
    </row>
    <row r="495" spans="1:6" ht="12.75" x14ac:dyDescent="0.2">
      <c r="A495" s="280"/>
      <c r="B495" s="281"/>
      <c r="C495" s="281"/>
      <c r="D495" s="281"/>
      <c r="E495" s="281"/>
      <c r="F495" s="281"/>
    </row>
    <row r="496" spans="1:6" x14ac:dyDescent="0.15">
      <c r="A496" s="729" t="s">
        <v>733</v>
      </c>
      <c r="B496" s="729"/>
      <c r="C496" s="729"/>
      <c r="D496" s="729"/>
      <c r="E496" s="729"/>
      <c r="F496" s="729"/>
    </row>
    <row r="497" spans="1:6" x14ac:dyDescent="0.15">
      <c r="A497" s="729"/>
      <c r="B497" s="729"/>
      <c r="C497" s="729"/>
      <c r="D497" s="729"/>
      <c r="E497" s="729"/>
      <c r="F497" s="729"/>
    </row>
    <row r="498" spans="1:6" x14ac:dyDescent="0.15">
      <c r="A498" s="729"/>
      <c r="B498" s="729"/>
      <c r="C498" s="729"/>
      <c r="D498" s="729"/>
      <c r="E498" s="729"/>
      <c r="F498" s="729"/>
    </row>
    <row r="499" spans="1:6" x14ac:dyDescent="0.15">
      <c r="A499" s="729"/>
      <c r="B499" s="729"/>
      <c r="C499" s="729"/>
      <c r="D499" s="729"/>
      <c r="E499" s="729"/>
      <c r="F499" s="729"/>
    </row>
  </sheetData>
  <mergeCells count="2">
    <mergeCell ref="J5:K5"/>
    <mergeCell ref="A496:F49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1"/>
  <sheetViews>
    <sheetView zoomScaleNormal="100" workbookViewId="0"/>
  </sheetViews>
  <sheetFormatPr baseColWidth="10" defaultColWidth="11.7109375" defaultRowHeight="11.25" x14ac:dyDescent="0.2"/>
  <cols>
    <col min="1" max="1" width="22.140625" style="102" customWidth="1"/>
    <col min="2" max="2" width="7.7109375" style="121" customWidth="1"/>
    <col min="3" max="3" width="9.85546875" style="121" bestFit="1" customWidth="1"/>
    <col min="4" max="4" width="16.140625" style="102" bestFit="1" customWidth="1"/>
    <col min="5" max="5" width="19" style="303" customWidth="1"/>
    <col min="6" max="6" width="18.42578125" style="102" customWidth="1"/>
    <col min="7" max="7" width="9.5703125" style="102" bestFit="1" customWidth="1"/>
    <col min="8" max="8" width="9.85546875" style="102" bestFit="1" customWidth="1"/>
    <col min="9" max="9" width="13.7109375" style="102" bestFit="1" customWidth="1"/>
    <col min="10" max="11" width="12.85546875" style="102" bestFit="1" customWidth="1"/>
    <col min="12" max="12" width="16.7109375" style="102" bestFit="1" customWidth="1"/>
    <col min="13" max="13" width="16.140625" style="102" bestFit="1" customWidth="1"/>
    <col min="14" max="14" width="10.7109375" style="102" bestFit="1" customWidth="1"/>
    <col min="15" max="15" width="4.140625" style="102" customWidth="1"/>
    <col min="16" max="256" width="11.7109375" style="102"/>
    <col min="257" max="257" width="22.140625" style="102" customWidth="1"/>
    <col min="258" max="258" width="6.7109375" style="102" customWidth="1"/>
    <col min="259" max="259" width="9.85546875" style="102" bestFit="1" customWidth="1"/>
    <col min="260" max="260" width="5.7109375" style="102" customWidth="1"/>
    <col min="261" max="261" width="13.85546875" style="102" bestFit="1" customWidth="1"/>
    <col min="262" max="262" width="7.7109375" style="102" bestFit="1" customWidth="1"/>
    <col min="263" max="263" width="9.5703125" style="102" bestFit="1" customWidth="1"/>
    <col min="264" max="264" width="9.85546875" style="102" bestFit="1" customWidth="1"/>
    <col min="265" max="265" width="13.7109375" style="102" bestFit="1" customWidth="1"/>
    <col min="266" max="267" width="12.85546875" style="102" bestFit="1" customWidth="1"/>
    <col min="268" max="268" width="16.7109375" style="102" bestFit="1" customWidth="1"/>
    <col min="269" max="269" width="16.140625" style="102" bestFit="1" customWidth="1"/>
    <col min="270" max="270" width="10.7109375" style="102" bestFit="1" customWidth="1"/>
    <col min="271" max="271" width="4.140625" style="102" customWidth="1"/>
    <col min="272" max="512" width="11.7109375" style="102"/>
    <col min="513" max="513" width="22.140625" style="102" customWidth="1"/>
    <col min="514" max="514" width="6.7109375" style="102" customWidth="1"/>
    <col min="515" max="515" width="9.85546875" style="102" bestFit="1" customWidth="1"/>
    <col min="516" max="516" width="5.7109375" style="102" customWidth="1"/>
    <col min="517" max="517" width="13.85546875" style="102" bestFit="1" customWidth="1"/>
    <col min="518" max="518" width="7.7109375" style="102" bestFit="1" customWidth="1"/>
    <col min="519" max="519" width="9.5703125" style="102" bestFit="1" customWidth="1"/>
    <col min="520" max="520" width="9.85546875" style="102" bestFit="1" customWidth="1"/>
    <col min="521" max="521" width="13.7109375" style="102" bestFit="1" customWidth="1"/>
    <col min="522" max="523" width="12.85546875" style="102" bestFit="1" customWidth="1"/>
    <col min="524" max="524" width="16.7109375" style="102" bestFit="1" customWidth="1"/>
    <col min="525" max="525" width="16.140625" style="102" bestFit="1" customWidth="1"/>
    <col min="526" max="526" width="10.7109375" style="102" bestFit="1" customWidth="1"/>
    <col min="527" max="527" width="4.140625" style="102" customWidth="1"/>
    <col min="528" max="768" width="11.7109375" style="102"/>
    <col min="769" max="769" width="22.140625" style="102" customWidth="1"/>
    <col min="770" max="770" width="6.7109375" style="102" customWidth="1"/>
    <col min="771" max="771" width="9.85546875" style="102" bestFit="1" customWidth="1"/>
    <col min="772" max="772" width="5.7109375" style="102" customWidth="1"/>
    <col min="773" max="773" width="13.85546875" style="102" bestFit="1" customWidth="1"/>
    <col min="774" max="774" width="7.7109375" style="102" bestFit="1" customWidth="1"/>
    <col min="775" max="775" width="9.5703125" style="102" bestFit="1" customWidth="1"/>
    <col min="776" max="776" width="9.85546875" style="102" bestFit="1" customWidth="1"/>
    <col min="777" max="777" width="13.7109375" style="102" bestFit="1" customWidth="1"/>
    <col min="778" max="779" width="12.85546875" style="102" bestFit="1" customWidth="1"/>
    <col min="780" max="780" width="16.7109375" style="102" bestFit="1" customWidth="1"/>
    <col min="781" max="781" width="16.140625" style="102" bestFit="1" customWidth="1"/>
    <col min="782" max="782" width="10.7109375" style="102" bestFit="1" customWidth="1"/>
    <col min="783" max="783" width="4.140625" style="102" customWidth="1"/>
    <col min="784" max="1024" width="11.7109375" style="102"/>
    <col min="1025" max="1025" width="22.140625" style="102" customWidth="1"/>
    <col min="1026" max="1026" width="6.7109375" style="102" customWidth="1"/>
    <col min="1027" max="1027" width="9.85546875" style="102" bestFit="1" customWidth="1"/>
    <col min="1028" max="1028" width="5.7109375" style="102" customWidth="1"/>
    <col min="1029" max="1029" width="13.85546875" style="102" bestFit="1" customWidth="1"/>
    <col min="1030" max="1030" width="7.7109375" style="102" bestFit="1" customWidth="1"/>
    <col min="1031" max="1031" width="9.5703125" style="102" bestFit="1" customWidth="1"/>
    <col min="1032" max="1032" width="9.85546875" style="102" bestFit="1" customWidth="1"/>
    <col min="1033" max="1033" width="13.7109375" style="102" bestFit="1" customWidth="1"/>
    <col min="1034" max="1035" width="12.85546875" style="102" bestFit="1" customWidth="1"/>
    <col min="1036" max="1036" width="16.7109375" style="102" bestFit="1" customWidth="1"/>
    <col min="1037" max="1037" width="16.140625" style="102" bestFit="1" customWidth="1"/>
    <col min="1038" max="1038" width="10.7109375" style="102" bestFit="1" customWidth="1"/>
    <col min="1039" max="1039" width="4.140625" style="102" customWidth="1"/>
    <col min="1040" max="1280" width="11.7109375" style="102"/>
    <col min="1281" max="1281" width="22.140625" style="102" customWidth="1"/>
    <col min="1282" max="1282" width="6.7109375" style="102" customWidth="1"/>
    <col min="1283" max="1283" width="9.85546875" style="102" bestFit="1" customWidth="1"/>
    <col min="1284" max="1284" width="5.7109375" style="102" customWidth="1"/>
    <col min="1285" max="1285" width="13.85546875" style="102" bestFit="1" customWidth="1"/>
    <col min="1286" max="1286" width="7.7109375" style="102" bestFit="1" customWidth="1"/>
    <col min="1287" max="1287" width="9.5703125" style="102" bestFit="1" customWidth="1"/>
    <col min="1288" max="1288" width="9.85546875" style="102" bestFit="1" customWidth="1"/>
    <col min="1289" max="1289" width="13.7109375" style="102" bestFit="1" customWidth="1"/>
    <col min="1290" max="1291" width="12.85546875" style="102" bestFit="1" customWidth="1"/>
    <col min="1292" max="1292" width="16.7109375" style="102" bestFit="1" customWidth="1"/>
    <col min="1293" max="1293" width="16.140625" style="102" bestFit="1" customWidth="1"/>
    <col min="1294" max="1294" width="10.7109375" style="102" bestFit="1" customWidth="1"/>
    <col min="1295" max="1295" width="4.140625" style="102" customWidth="1"/>
    <col min="1296" max="1536" width="11.7109375" style="102"/>
    <col min="1537" max="1537" width="22.140625" style="102" customWidth="1"/>
    <col min="1538" max="1538" width="6.7109375" style="102" customWidth="1"/>
    <col min="1539" max="1539" width="9.85546875" style="102" bestFit="1" customWidth="1"/>
    <col min="1540" max="1540" width="5.7109375" style="102" customWidth="1"/>
    <col min="1541" max="1541" width="13.85546875" style="102" bestFit="1" customWidth="1"/>
    <col min="1542" max="1542" width="7.7109375" style="102" bestFit="1" customWidth="1"/>
    <col min="1543" max="1543" width="9.5703125" style="102" bestFit="1" customWidth="1"/>
    <col min="1544" max="1544" width="9.85546875" style="102" bestFit="1" customWidth="1"/>
    <col min="1545" max="1545" width="13.7109375" style="102" bestFit="1" customWidth="1"/>
    <col min="1546" max="1547" width="12.85546875" style="102" bestFit="1" customWidth="1"/>
    <col min="1548" max="1548" width="16.7109375" style="102" bestFit="1" customWidth="1"/>
    <col min="1549" max="1549" width="16.140625" style="102" bestFit="1" customWidth="1"/>
    <col min="1550" max="1550" width="10.7109375" style="102" bestFit="1" customWidth="1"/>
    <col min="1551" max="1551" width="4.140625" style="102" customWidth="1"/>
    <col min="1552" max="1792" width="11.7109375" style="102"/>
    <col min="1793" max="1793" width="22.140625" style="102" customWidth="1"/>
    <col min="1794" max="1794" width="6.7109375" style="102" customWidth="1"/>
    <col min="1795" max="1795" width="9.85546875" style="102" bestFit="1" customWidth="1"/>
    <col min="1796" max="1796" width="5.7109375" style="102" customWidth="1"/>
    <col min="1797" max="1797" width="13.85546875" style="102" bestFit="1" customWidth="1"/>
    <col min="1798" max="1798" width="7.7109375" style="102" bestFit="1" customWidth="1"/>
    <col min="1799" max="1799" width="9.5703125" style="102" bestFit="1" customWidth="1"/>
    <col min="1800" max="1800" width="9.85546875" style="102" bestFit="1" customWidth="1"/>
    <col min="1801" max="1801" width="13.7109375" style="102" bestFit="1" customWidth="1"/>
    <col min="1802" max="1803" width="12.85546875" style="102" bestFit="1" customWidth="1"/>
    <col min="1804" max="1804" width="16.7109375" style="102" bestFit="1" customWidth="1"/>
    <col min="1805" max="1805" width="16.140625" style="102" bestFit="1" customWidth="1"/>
    <col min="1806" max="1806" width="10.7109375" style="102" bestFit="1" customWidth="1"/>
    <col min="1807" max="1807" width="4.140625" style="102" customWidth="1"/>
    <col min="1808" max="2048" width="11.7109375" style="102"/>
    <col min="2049" max="2049" width="22.140625" style="102" customWidth="1"/>
    <col min="2050" max="2050" width="6.7109375" style="102" customWidth="1"/>
    <col min="2051" max="2051" width="9.85546875" style="102" bestFit="1" customWidth="1"/>
    <col min="2052" max="2052" width="5.7109375" style="102" customWidth="1"/>
    <col min="2053" max="2053" width="13.85546875" style="102" bestFit="1" customWidth="1"/>
    <col min="2054" max="2054" width="7.7109375" style="102" bestFit="1" customWidth="1"/>
    <col min="2055" max="2055" width="9.5703125" style="102" bestFit="1" customWidth="1"/>
    <col min="2056" max="2056" width="9.85546875" style="102" bestFit="1" customWidth="1"/>
    <col min="2057" max="2057" width="13.7109375" style="102" bestFit="1" customWidth="1"/>
    <col min="2058" max="2059" width="12.85546875" style="102" bestFit="1" customWidth="1"/>
    <col min="2060" max="2060" width="16.7109375" style="102" bestFit="1" customWidth="1"/>
    <col min="2061" max="2061" width="16.140625" style="102" bestFit="1" customWidth="1"/>
    <col min="2062" max="2062" width="10.7109375" style="102" bestFit="1" customWidth="1"/>
    <col min="2063" max="2063" width="4.140625" style="102" customWidth="1"/>
    <col min="2064" max="2304" width="11.7109375" style="102"/>
    <col min="2305" max="2305" width="22.140625" style="102" customWidth="1"/>
    <col min="2306" max="2306" width="6.7109375" style="102" customWidth="1"/>
    <col min="2307" max="2307" width="9.85546875" style="102" bestFit="1" customWidth="1"/>
    <col min="2308" max="2308" width="5.7109375" style="102" customWidth="1"/>
    <col min="2309" max="2309" width="13.85546875" style="102" bestFit="1" customWidth="1"/>
    <col min="2310" max="2310" width="7.7109375" style="102" bestFit="1" customWidth="1"/>
    <col min="2311" max="2311" width="9.5703125" style="102" bestFit="1" customWidth="1"/>
    <col min="2312" max="2312" width="9.85546875" style="102" bestFit="1" customWidth="1"/>
    <col min="2313" max="2313" width="13.7109375" style="102" bestFit="1" customWidth="1"/>
    <col min="2314" max="2315" width="12.85546875" style="102" bestFit="1" customWidth="1"/>
    <col min="2316" max="2316" width="16.7109375" style="102" bestFit="1" customWidth="1"/>
    <col min="2317" max="2317" width="16.140625" style="102" bestFit="1" customWidth="1"/>
    <col min="2318" max="2318" width="10.7109375" style="102" bestFit="1" customWidth="1"/>
    <col min="2319" max="2319" width="4.140625" style="102" customWidth="1"/>
    <col min="2320" max="2560" width="11.7109375" style="102"/>
    <col min="2561" max="2561" width="22.140625" style="102" customWidth="1"/>
    <col min="2562" max="2562" width="6.7109375" style="102" customWidth="1"/>
    <col min="2563" max="2563" width="9.85546875" style="102" bestFit="1" customWidth="1"/>
    <col min="2564" max="2564" width="5.7109375" style="102" customWidth="1"/>
    <col min="2565" max="2565" width="13.85546875" style="102" bestFit="1" customWidth="1"/>
    <col min="2566" max="2566" width="7.7109375" style="102" bestFit="1" customWidth="1"/>
    <col min="2567" max="2567" width="9.5703125" style="102" bestFit="1" customWidth="1"/>
    <col min="2568" max="2568" width="9.85546875" style="102" bestFit="1" customWidth="1"/>
    <col min="2569" max="2569" width="13.7109375" style="102" bestFit="1" customWidth="1"/>
    <col min="2570" max="2571" width="12.85546875" style="102" bestFit="1" customWidth="1"/>
    <col min="2572" max="2572" width="16.7109375" style="102" bestFit="1" customWidth="1"/>
    <col min="2573" max="2573" width="16.140625" style="102" bestFit="1" customWidth="1"/>
    <col min="2574" max="2574" width="10.7109375" style="102" bestFit="1" customWidth="1"/>
    <col min="2575" max="2575" width="4.140625" style="102" customWidth="1"/>
    <col min="2576" max="2816" width="11.7109375" style="102"/>
    <col min="2817" max="2817" width="22.140625" style="102" customWidth="1"/>
    <col min="2818" max="2818" width="6.7109375" style="102" customWidth="1"/>
    <col min="2819" max="2819" width="9.85546875" style="102" bestFit="1" customWidth="1"/>
    <col min="2820" max="2820" width="5.7109375" style="102" customWidth="1"/>
    <col min="2821" max="2821" width="13.85546875" style="102" bestFit="1" customWidth="1"/>
    <col min="2822" max="2822" width="7.7109375" style="102" bestFit="1" customWidth="1"/>
    <col min="2823" max="2823" width="9.5703125" style="102" bestFit="1" customWidth="1"/>
    <col min="2824" max="2824" width="9.85546875" style="102" bestFit="1" customWidth="1"/>
    <col min="2825" max="2825" width="13.7109375" style="102" bestFit="1" customWidth="1"/>
    <col min="2826" max="2827" width="12.85546875" style="102" bestFit="1" customWidth="1"/>
    <col min="2828" max="2828" width="16.7109375" style="102" bestFit="1" customWidth="1"/>
    <col min="2829" max="2829" width="16.140625" style="102" bestFit="1" customWidth="1"/>
    <col min="2830" max="2830" width="10.7109375" style="102" bestFit="1" customWidth="1"/>
    <col min="2831" max="2831" width="4.140625" style="102" customWidth="1"/>
    <col min="2832" max="3072" width="11.7109375" style="102"/>
    <col min="3073" max="3073" width="22.140625" style="102" customWidth="1"/>
    <col min="3074" max="3074" width="6.7109375" style="102" customWidth="1"/>
    <col min="3075" max="3075" width="9.85546875" style="102" bestFit="1" customWidth="1"/>
    <col min="3076" max="3076" width="5.7109375" style="102" customWidth="1"/>
    <col min="3077" max="3077" width="13.85546875" style="102" bestFit="1" customWidth="1"/>
    <col min="3078" max="3078" width="7.7109375" style="102" bestFit="1" customWidth="1"/>
    <col min="3079" max="3079" width="9.5703125" style="102" bestFit="1" customWidth="1"/>
    <col min="3080" max="3080" width="9.85546875" style="102" bestFit="1" customWidth="1"/>
    <col min="3081" max="3081" width="13.7109375" style="102" bestFit="1" customWidth="1"/>
    <col min="3082" max="3083" width="12.85546875" style="102" bestFit="1" customWidth="1"/>
    <col min="3084" max="3084" width="16.7109375" style="102" bestFit="1" customWidth="1"/>
    <col min="3085" max="3085" width="16.140625" style="102" bestFit="1" customWidth="1"/>
    <col min="3086" max="3086" width="10.7109375" style="102" bestFit="1" customWidth="1"/>
    <col min="3087" max="3087" width="4.140625" style="102" customWidth="1"/>
    <col min="3088" max="3328" width="11.7109375" style="102"/>
    <col min="3329" max="3329" width="22.140625" style="102" customWidth="1"/>
    <col min="3330" max="3330" width="6.7109375" style="102" customWidth="1"/>
    <col min="3331" max="3331" width="9.85546875" style="102" bestFit="1" customWidth="1"/>
    <col min="3332" max="3332" width="5.7109375" style="102" customWidth="1"/>
    <col min="3333" max="3333" width="13.85546875" style="102" bestFit="1" customWidth="1"/>
    <col min="3334" max="3334" width="7.7109375" style="102" bestFit="1" customWidth="1"/>
    <col min="3335" max="3335" width="9.5703125" style="102" bestFit="1" customWidth="1"/>
    <col min="3336" max="3336" width="9.85546875" style="102" bestFit="1" customWidth="1"/>
    <col min="3337" max="3337" width="13.7109375" style="102" bestFit="1" customWidth="1"/>
    <col min="3338" max="3339" width="12.85546875" style="102" bestFit="1" customWidth="1"/>
    <col min="3340" max="3340" width="16.7109375" style="102" bestFit="1" customWidth="1"/>
    <col min="3341" max="3341" width="16.140625" style="102" bestFit="1" customWidth="1"/>
    <col min="3342" max="3342" width="10.7109375" style="102" bestFit="1" customWidth="1"/>
    <col min="3343" max="3343" width="4.140625" style="102" customWidth="1"/>
    <col min="3344" max="3584" width="11.7109375" style="102"/>
    <col min="3585" max="3585" width="22.140625" style="102" customWidth="1"/>
    <col min="3586" max="3586" width="6.7109375" style="102" customWidth="1"/>
    <col min="3587" max="3587" width="9.85546875" style="102" bestFit="1" customWidth="1"/>
    <col min="3588" max="3588" width="5.7109375" style="102" customWidth="1"/>
    <col min="3589" max="3589" width="13.85546875" style="102" bestFit="1" customWidth="1"/>
    <col min="3590" max="3590" width="7.7109375" style="102" bestFit="1" customWidth="1"/>
    <col min="3591" max="3591" width="9.5703125" style="102" bestFit="1" customWidth="1"/>
    <col min="3592" max="3592" width="9.85546875" style="102" bestFit="1" customWidth="1"/>
    <col min="3593" max="3593" width="13.7109375" style="102" bestFit="1" customWidth="1"/>
    <col min="3594" max="3595" width="12.85546875" style="102" bestFit="1" customWidth="1"/>
    <col min="3596" max="3596" width="16.7109375" style="102" bestFit="1" customWidth="1"/>
    <col min="3597" max="3597" width="16.140625" style="102" bestFit="1" customWidth="1"/>
    <col min="3598" max="3598" width="10.7109375" style="102" bestFit="1" customWidth="1"/>
    <col min="3599" max="3599" width="4.140625" style="102" customWidth="1"/>
    <col min="3600" max="3840" width="11.7109375" style="102"/>
    <col min="3841" max="3841" width="22.140625" style="102" customWidth="1"/>
    <col min="3842" max="3842" width="6.7109375" style="102" customWidth="1"/>
    <col min="3843" max="3843" width="9.85546875" style="102" bestFit="1" customWidth="1"/>
    <col min="3844" max="3844" width="5.7109375" style="102" customWidth="1"/>
    <col min="3845" max="3845" width="13.85546875" style="102" bestFit="1" customWidth="1"/>
    <col min="3846" max="3846" width="7.7109375" style="102" bestFit="1" customWidth="1"/>
    <col min="3847" max="3847" width="9.5703125" style="102" bestFit="1" customWidth="1"/>
    <col min="3848" max="3848" width="9.85546875" style="102" bestFit="1" customWidth="1"/>
    <col min="3849" max="3849" width="13.7109375" style="102" bestFit="1" customWidth="1"/>
    <col min="3850" max="3851" width="12.85546875" style="102" bestFit="1" customWidth="1"/>
    <col min="3852" max="3852" width="16.7109375" style="102" bestFit="1" customWidth="1"/>
    <col min="3853" max="3853" width="16.140625" style="102" bestFit="1" customWidth="1"/>
    <col min="3854" max="3854" width="10.7109375" style="102" bestFit="1" customWidth="1"/>
    <col min="3855" max="3855" width="4.140625" style="102" customWidth="1"/>
    <col min="3856" max="4096" width="11.7109375" style="102"/>
    <col min="4097" max="4097" width="22.140625" style="102" customWidth="1"/>
    <col min="4098" max="4098" width="6.7109375" style="102" customWidth="1"/>
    <col min="4099" max="4099" width="9.85546875" style="102" bestFit="1" customWidth="1"/>
    <col min="4100" max="4100" width="5.7109375" style="102" customWidth="1"/>
    <col min="4101" max="4101" width="13.85546875" style="102" bestFit="1" customWidth="1"/>
    <col min="4102" max="4102" width="7.7109375" style="102" bestFit="1" customWidth="1"/>
    <col min="4103" max="4103" width="9.5703125" style="102" bestFit="1" customWidth="1"/>
    <col min="4104" max="4104" width="9.85546875" style="102" bestFit="1" customWidth="1"/>
    <col min="4105" max="4105" width="13.7109375" style="102" bestFit="1" customWidth="1"/>
    <col min="4106" max="4107" width="12.85546875" style="102" bestFit="1" customWidth="1"/>
    <col min="4108" max="4108" width="16.7109375" style="102" bestFit="1" customWidth="1"/>
    <col min="4109" max="4109" width="16.140625" style="102" bestFit="1" customWidth="1"/>
    <col min="4110" max="4110" width="10.7109375" style="102" bestFit="1" customWidth="1"/>
    <col min="4111" max="4111" width="4.140625" style="102" customWidth="1"/>
    <col min="4112" max="4352" width="11.7109375" style="102"/>
    <col min="4353" max="4353" width="22.140625" style="102" customWidth="1"/>
    <col min="4354" max="4354" width="6.7109375" style="102" customWidth="1"/>
    <col min="4355" max="4355" width="9.85546875" style="102" bestFit="1" customWidth="1"/>
    <col min="4356" max="4356" width="5.7109375" style="102" customWidth="1"/>
    <col min="4357" max="4357" width="13.85546875" style="102" bestFit="1" customWidth="1"/>
    <col min="4358" max="4358" width="7.7109375" style="102" bestFit="1" customWidth="1"/>
    <col min="4359" max="4359" width="9.5703125" style="102" bestFit="1" customWidth="1"/>
    <col min="4360" max="4360" width="9.85546875" style="102" bestFit="1" customWidth="1"/>
    <col min="4361" max="4361" width="13.7109375" style="102" bestFit="1" customWidth="1"/>
    <col min="4362" max="4363" width="12.85546875" style="102" bestFit="1" customWidth="1"/>
    <col min="4364" max="4364" width="16.7109375" style="102" bestFit="1" customWidth="1"/>
    <col min="4365" max="4365" width="16.140625" style="102" bestFit="1" customWidth="1"/>
    <col min="4366" max="4366" width="10.7109375" style="102" bestFit="1" customWidth="1"/>
    <col min="4367" max="4367" width="4.140625" style="102" customWidth="1"/>
    <col min="4368" max="4608" width="11.7109375" style="102"/>
    <col min="4609" max="4609" width="22.140625" style="102" customWidth="1"/>
    <col min="4610" max="4610" width="6.7109375" style="102" customWidth="1"/>
    <col min="4611" max="4611" width="9.85546875" style="102" bestFit="1" customWidth="1"/>
    <col min="4612" max="4612" width="5.7109375" style="102" customWidth="1"/>
    <col min="4613" max="4613" width="13.85546875" style="102" bestFit="1" customWidth="1"/>
    <col min="4614" max="4614" width="7.7109375" style="102" bestFit="1" customWidth="1"/>
    <col min="4615" max="4615" width="9.5703125" style="102" bestFit="1" customWidth="1"/>
    <col min="4616" max="4616" width="9.85546875" style="102" bestFit="1" customWidth="1"/>
    <col min="4617" max="4617" width="13.7109375" style="102" bestFit="1" customWidth="1"/>
    <col min="4618" max="4619" width="12.85546875" style="102" bestFit="1" customWidth="1"/>
    <col min="4620" max="4620" width="16.7109375" style="102" bestFit="1" customWidth="1"/>
    <col min="4621" max="4621" width="16.140625" style="102" bestFit="1" customWidth="1"/>
    <col min="4622" max="4622" width="10.7109375" style="102" bestFit="1" customWidth="1"/>
    <col min="4623" max="4623" width="4.140625" style="102" customWidth="1"/>
    <col min="4624" max="4864" width="11.7109375" style="102"/>
    <col min="4865" max="4865" width="22.140625" style="102" customWidth="1"/>
    <col min="4866" max="4866" width="6.7109375" style="102" customWidth="1"/>
    <col min="4867" max="4867" width="9.85546875" style="102" bestFit="1" customWidth="1"/>
    <col min="4868" max="4868" width="5.7109375" style="102" customWidth="1"/>
    <col min="4869" max="4869" width="13.85546875" style="102" bestFit="1" customWidth="1"/>
    <col min="4870" max="4870" width="7.7109375" style="102" bestFit="1" customWidth="1"/>
    <col min="4871" max="4871" width="9.5703125" style="102" bestFit="1" customWidth="1"/>
    <col min="4872" max="4872" width="9.85546875" style="102" bestFit="1" customWidth="1"/>
    <col min="4873" max="4873" width="13.7109375" style="102" bestFit="1" customWidth="1"/>
    <col min="4874" max="4875" width="12.85546875" style="102" bestFit="1" customWidth="1"/>
    <col min="4876" max="4876" width="16.7109375" style="102" bestFit="1" customWidth="1"/>
    <col min="4877" max="4877" width="16.140625" style="102" bestFit="1" customWidth="1"/>
    <col min="4878" max="4878" width="10.7109375" style="102" bestFit="1" customWidth="1"/>
    <col min="4879" max="4879" width="4.140625" style="102" customWidth="1"/>
    <col min="4880" max="5120" width="11.7109375" style="102"/>
    <col min="5121" max="5121" width="22.140625" style="102" customWidth="1"/>
    <col min="5122" max="5122" width="6.7109375" style="102" customWidth="1"/>
    <col min="5123" max="5123" width="9.85546875" style="102" bestFit="1" customWidth="1"/>
    <col min="5124" max="5124" width="5.7109375" style="102" customWidth="1"/>
    <col min="5125" max="5125" width="13.85546875" style="102" bestFit="1" customWidth="1"/>
    <col min="5126" max="5126" width="7.7109375" style="102" bestFit="1" customWidth="1"/>
    <col min="5127" max="5127" width="9.5703125" style="102" bestFit="1" customWidth="1"/>
    <col min="5128" max="5128" width="9.85546875" style="102" bestFit="1" customWidth="1"/>
    <col min="5129" max="5129" width="13.7109375" style="102" bestFit="1" customWidth="1"/>
    <col min="5130" max="5131" width="12.85546875" style="102" bestFit="1" customWidth="1"/>
    <col min="5132" max="5132" width="16.7109375" style="102" bestFit="1" customWidth="1"/>
    <col min="5133" max="5133" width="16.140625" style="102" bestFit="1" customWidth="1"/>
    <col min="5134" max="5134" width="10.7109375" style="102" bestFit="1" customWidth="1"/>
    <col min="5135" max="5135" width="4.140625" style="102" customWidth="1"/>
    <col min="5136" max="5376" width="11.7109375" style="102"/>
    <col min="5377" max="5377" width="22.140625" style="102" customWidth="1"/>
    <col min="5378" max="5378" width="6.7109375" style="102" customWidth="1"/>
    <col min="5379" max="5379" width="9.85546875" style="102" bestFit="1" customWidth="1"/>
    <col min="5380" max="5380" width="5.7109375" style="102" customWidth="1"/>
    <col min="5381" max="5381" width="13.85546875" style="102" bestFit="1" customWidth="1"/>
    <col min="5382" max="5382" width="7.7109375" style="102" bestFit="1" customWidth="1"/>
    <col min="5383" max="5383" width="9.5703125" style="102" bestFit="1" customWidth="1"/>
    <col min="5384" max="5384" width="9.85546875" style="102" bestFit="1" customWidth="1"/>
    <col min="5385" max="5385" width="13.7109375" style="102" bestFit="1" customWidth="1"/>
    <col min="5386" max="5387" width="12.85546875" style="102" bestFit="1" customWidth="1"/>
    <col min="5388" max="5388" width="16.7109375" style="102" bestFit="1" customWidth="1"/>
    <col min="5389" max="5389" width="16.140625" style="102" bestFit="1" customWidth="1"/>
    <col min="5390" max="5390" width="10.7109375" style="102" bestFit="1" customWidth="1"/>
    <col min="5391" max="5391" width="4.140625" style="102" customWidth="1"/>
    <col min="5392" max="5632" width="11.7109375" style="102"/>
    <col min="5633" max="5633" width="22.140625" style="102" customWidth="1"/>
    <col min="5634" max="5634" width="6.7109375" style="102" customWidth="1"/>
    <col min="5635" max="5635" width="9.85546875" style="102" bestFit="1" customWidth="1"/>
    <col min="5636" max="5636" width="5.7109375" style="102" customWidth="1"/>
    <col min="5637" max="5637" width="13.85546875" style="102" bestFit="1" customWidth="1"/>
    <col min="5638" max="5638" width="7.7109375" style="102" bestFit="1" customWidth="1"/>
    <col min="5639" max="5639" width="9.5703125" style="102" bestFit="1" customWidth="1"/>
    <col min="5640" max="5640" width="9.85546875" style="102" bestFit="1" customWidth="1"/>
    <col min="5641" max="5641" width="13.7109375" style="102" bestFit="1" customWidth="1"/>
    <col min="5642" max="5643" width="12.85546875" style="102" bestFit="1" customWidth="1"/>
    <col min="5644" max="5644" width="16.7109375" style="102" bestFit="1" customWidth="1"/>
    <col min="5645" max="5645" width="16.140625" style="102" bestFit="1" customWidth="1"/>
    <col min="5646" max="5646" width="10.7109375" style="102" bestFit="1" customWidth="1"/>
    <col min="5647" max="5647" width="4.140625" style="102" customWidth="1"/>
    <col min="5648" max="5888" width="11.7109375" style="102"/>
    <col min="5889" max="5889" width="22.140625" style="102" customWidth="1"/>
    <col min="5890" max="5890" width="6.7109375" style="102" customWidth="1"/>
    <col min="5891" max="5891" width="9.85546875" style="102" bestFit="1" customWidth="1"/>
    <col min="5892" max="5892" width="5.7109375" style="102" customWidth="1"/>
    <col min="5893" max="5893" width="13.85546875" style="102" bestFit="1" customWidth="1"/>
    <col min="5894" max="5894" width="7.7109375" style="102" bestFit="1" customWidth="1"/>
    <col min="5895" max="5895" width="9.5703125" style="102" bestFit="1" customWidth="1"/>
    <col min="5896" max="5896" width="9.85546875" style="102" bestFit="1" customWidth="1"/>
    <col min="5897" max="5897" width="13.7109375" style="102" bestFit="1" customWidth="1"/>
    <col min="5898" max="5899" width="12.85546875" style="102" bestFit="1" customWidth="1"/>
    <col min="5900" max="5900" width="16.7109375" style="102" bestFit="1" customWidth="1"/>
    <col min="5901" max="5901" width="16.140625" style="102" bestFit="1" customWidth="1"/>
    <col min="5902" max="5902" width="10.7109375" style="102" bestFit="1" customWidth="1"/>
    <col min="5903" max="5903" width="4.140625" style="102" customWidth="1"/>
    <col min="5904" max="6144" width="11.7109375" style="102"/>
    <col min="6145" max="6145" width="22.140625" style="102" customWidth="1"/>
    <col min="6146" max="6146" width="6.7109375" style="102" customWidth="1"/>
    <col min="6147" max="6147" width="9.85546875" style="102" bestFit="1" customWidth="1"/>
    <col min="6148" max="6148" width="5.7109375" style="102" customWidth="1"/>
    <col min="6149" max="6149" width="13.85546875" style="102" bestFit="1" customWidth="1"/>
    <col min="6150" max="6150" width="7.7109375" style="102" bestFit="1" customWidth="1"/>
    <col min="6151" max="6151" width="9.5703125" style="102" bestFit="1" customWidth="1"/>
    <col min="6152" max="6152" width="9.85546875" style="102" bestFit="1" customWidth="1"/>
    <col min="6153" max="6153" width="13.7109375" style="102" bestFit="1" customWidth="1"/>
    <col min="6154" max="6155" width="12.85546875" style="102" bestFit="1" customWidth="1"/>
    <col min="6156" max="6156" width="16.7109375" style="102" bestFit="1" customWidth="1"/>
    <col min="6157" max="6157" width="16.140625" style="102" bestFit="1" customWidth="1"/>
    <col min="6158" max="6158" width="10.7109375" style="102" bestFit="1" customWidth="1"/>
    <col min="6159" max="6159" width="4.140625" style="102" customWidth="1"/>
    <col min="6160" max="6400" width="11.7109375" style="102"/>
    <col min="6401" max="6401" width="22.140625" style="102" customWidth="1"/>
    <col min="6402" max="6402" width="6.7109375" style="102" customWidth="1"/>
    <col min="6403" max="6403" width="9.85546875" style="102" bestFit="1" customWidth="1"/>
    <col min="6404" max="6404" width="5.7109375" style="102" customWidth="1"/>
    <col min="6405" max="6405" width="13.85546875" style="102" bestFit="1" customWidth="1"/>
    <col min="6406" max="6406" width="7.7109375" style="102" bestFit="1" customWidth="1"/>
    <col min="6407" max="6407" width="9.5703125" style="102" bestFit="1" customWidth="1"/>
    <col min="6408" max="6408" width="9.85546875" style="102" bestFit="1" customWidth="1"/>
    <col min="6409" max="6409" width="13.7109375" style="102" bestFit="1" customWidth="1"/>
    <col min="6410" max="6411" width="12.85546875" style="102" bestFit="1" customWidth="1"/>
    <col min="6412" max="6412" width="16.7109375" style="102" bestFit="1" customWidth="1"/>
    <col min="6413" max="6413" width="16.140625" style="102" bestFit="1" customWidth="1"/>
    <col min="6414" max="6414" width="10.7109375" style="102" bestFit="1" customWidth="1"/>
    <col min="6415" max="6415" width="4.140625" style="102" customWidth="1"/>
    <col min="6416" max="6656" width="11.7109375" style="102"/>
    <col min="6657" max="6657" width="22.140625" style="102" customWidth="1"/>
    <col min="6658" max="6658" width="6.7109375" style="102" customWidth="1"/>
    <col min="6659" max="6659" width="9.85546875" style="102" bestFit="1" customWidth="1"/>
    <col min="6660" max="6660" width="5.7109375" style="102" customWidth="1"/>
    <col min="6661" max="6661" width="13.85546875" style="102" bestFit="1" customWidth="1"/>
    <col min="6662" max="6662" width="7.7109375" style="102" bestFit="1" customWidth="1"/>
    <col min="6663" max="6663" width="9.5703125" style="102" bestFit="1" customWidth="1"/>
    <col min="6664" max="6664" width="9.85546875" style="102" bestFit="1" customWidth="1"/>
    <col min="6665" max="6665" width="13.7109375" style="102" bestFit="1" customWidth="1"/>
    <col min="6666" max="6667" width="12.85546875" style="102" bestFit="1" customWidth="1"/>
    <col min="6668" max="6668" width="16.7109375" style="102" bestFit="1" customWidth="1"/>
    <col min="6669" max="6669" width="16.140625" style="102" bestFit="1" customWidth="1"/>
    <col min="6670" max="6670" width="10.7109375" style="102" bestFit="1" customWidth="1"/>
    <col min="6671" max="6671" width="4.140625" style="102" customWidth="1"/>
    <col min="6672" max="6912" width="11.7109375" style="102"/>
    <col min="6913" max="6913" width="22.140625" style="102" customWidth="1"/>
    <col min="6914" max="6914" width="6.7109375" style="102" customWidth="1"/>
    <col min="6915" max="6915" width="9.85546875" style="102" bestFit="1" customWidth="1"/>
    <col min="6916" max="6916" width="5.7109375" style="102" customWidth="1"/>
    <col min="6917" max="6917" width="13.85546875" style="102" bestFit="1" customWidth="1"/>
    <col min="6918" max="6918" width="7.7109375" style="102" bestFit="1" customWidth="1"/>
    <col min="6919" max="6919" width="9.5703125" style="102" bestFit="1" customWidth="1"/>
    <col min="6920" max="6920" width="9.85546875" style="102" bestFit="1" customWidth="1"/>
    <col min="6921" max="6921" width="13.7109375" style="102" bestFit="1" customWidth="1"/>
    <col min="6922" max="6923" width="12.85546875" style="102" bestFit="1" customWidth="1"/>
    <col min="6924" max="6924" width="16.7109375" style="102" bestFit="1" customWidth="1"/>
    <col min="6925" max="6925" width="16.140625" style="102" bestFit="1" customWidth="1"/>
    <col min="6926" max="6926" width="10.7109375" style="102" bestFit="1" customWidth="1"/>
    <col min="6927" max="6927" width="4.140625" style="102" customWidth="1"/>
    <col min="6928" max="7168" width="11.7109375" style="102"/>
    <col min="7169" max="7169" width="22.140625" style="102" customWidth="1"/>
    <col min="7170" max="7170" width="6.7109375" style="102" customWidth="1"/>
    <col min="7171" max="7171" width="9.85546875" style="102" bestFit="1" customWidth="1"/>
    <col min="7172" max="7172" width="5.7109375" style="102" customWidth="1"/>
    <col min="7173" max="7173" width="13.85546875" style="102" bestFit="1" customWidth="1"/>
    <col min="7174" max="7174" width="7.7109375" style="102" bestFit="1" customWidth="1"/>
    <col min="7175" max="7175" width="9.5703125" style="102" bestFit="1" customWidth="1"/>
    <col min="7176" max="7176" width="9.85546875" style="102" bestFit="1" customWidth="1"/>
    <col min="7177" max="7177" width="13.7109375" style="102" bestFit="1" customWidth="1"/>
    <col min="7178" max="7179" width="12.85546875" style="102" bestFit="1" customWidth="1"/>
    <col min="7180" max="7180" width="16.7109375" style="102" bestFit="1" customWidth="1"/>
    <col min="7181" max="7181" width="16.140625" style="102" bestFit="1" customWidth="1"/>
    <col min="7182" max="7182" width="10.7109375" style="102" bestFit="1" customWidth="1"/>
    <col min="7183" max="7183" width="4.140625" style="102" customWidth="1"/>
    <col min="7184" max="7424" width="11.7109375" style="102"/>
    <col min="7425" max="7425" width="22.140625" style="102" customWidth="1"/>
    <col min="7426" max="7426" width="6.7109375" style="102" customWidth="1"/>
    <col min="7427" max="7427" width="9.85546875" style="102" bestFit="1" customWidth="1"/>
    <col min="7428" max="7428" width="5.7109375" style="102" customWidth="1"/>
    <col min="7429" max="7429" width="13.85546875" style="102" bestFit="1" customWidth="1"/>
    <col min="7430" max="7430" width="7.7109375" style="102" bestFit="1" customWidth="1"/>
    <col min="7431" max="7431" width="9.5703125" style="102" bestFit="1" customWidth="1"/>
    <col min="7432" max="7432" width="9.85546875" style="102" bestFit="1" customWidth="1"/>
    <col min="7433" max="7433" width="13.7109375" style="102" bestFit="1" customWidth="1"/>
    <col min="7434" max="7435" width="12.85546875" style="102" bestFit="1" customWidth="1"/>
    <col min="7436" max="7436" width="16.7109375" style="102" bestFit="1" customWidth="1"/>
    <col min="7437" max="7437" width="16.140625" style="102" bestFit="1" customWidth="1"/>
    <col min="7438" max="7438" width="10.7109375" style="102" bestFit="1" customWidth="1"/>
    <col min="7439" max="7439" width="4.140625" style="102" customWidth="1"/>
    <col min="7440" max="7680" width="11.7109375" style="102"/>
    <col min="7681" max="7681" width="22.140625" style="102" customWidth="1"/>
    <col min="7682" max="7682" width="6.7109375" style="102" customWidth="1"/>
    <col min="7683" max="7683" width="9.85546875" style="102" bestFit="1" customWidth="1"/>
    <col min="7684" max="7684" width="5.7109375" style="102" customWidth="1"/>
    <col min="7685" max="7685" width="13.85546875" style="102" bestFit="1" customWidth="1"/>
    <col min="7686" max="7686" width="7.7109375" style="102" bestFit="1" customWidth="1"/>
    <col min="7687" max="7687" width="9.5703125" style="102" bestFit="1" customWidth="1"/>
    <col min="7688" max="7688" width="9.85546875" style="102" bestFit="1" customWidth="1"/>
    <col min="7689" max="7689" width="13.7109375" style="102" bestFit="1" customWidth="1"/>
    <col min="7690" max="7691" width="12.85546875" style="102" bestFit="1" customWidth="1"/>
    <col min="7692" max="7692" width="16.7109375" style="102" bestFit="1" customWidth="1"/>
    <col min="7693" max="7693" width="16.140625" style="102" bestFit="1" customWidth="1"/>
    <col min="7694" max="7694" width="10.7109375" style="102" bestFit="1" customWidth="1"/>
    <col min="7695" max="7695" width="4.140625" style="102" customWidth="1"/>
    <col min="7696" max="7936" width="11.7109375" style="102"/>
    <col min="7937" max="7937" width="22.140625" style="102" customWidth="1"/>
    <col min="7938" max="7938" width="6.7109375" style="102" customWidth="1"/>
    <col min="7939" max="7939" width="9.85546875" style="102" bestFit="1" customWidth="1"/>
    <col min="7940" max="7940" width="5.7109375" style="102" customWidth="1"/>
    <col min="7941" max="7941" width="13.85546875" style="102" bestFit="1" customWidth="1"/>
    <col min="7942" max="7942" width="7.7109375" style="102" bestFit="1" customWidth="1"/>
    <col min="7943" max="7943" width="9.5703125" style="102" bestFit="1" customWidth="1"/>
    <col min="7944" max="7944" width="9.85546875" style="102" bestFit="1" customWidth="1"/>
    <col min="7945" max="7945" width="13.7109375" style="102" bestFit="1" customWidth="1"/>
    <col min="7946" max="7947" width="12.85546875" style="102" bestFit="1" customWidth="1"/>
    <col min="7948" max="7948" width="16.7109375" style="102" bestFit="1" customWidth="1"/>
    <col min="7949" max="7949" width="16.140625" style="102" bestFit="1" customWidth="1"/>
    <col min="7950" max="7950" width="10.7109375" style="102" bestFit="1" customWidth="1"/>
    <col min="7951" max="7951" width="4.140625" style="102" customWidth="1"/>
    <col min="7952" max="8192" width="11.7109375" style="102"/>
    <col min="8193" max="8193" width="22.140625" style="102" customWidth="1"/>
    <col min="8194" max="8194" width="6.7109375" style="102" customWidth="1"/>
    <col min="8195" max="8195" width="9.85546875" style="102" bestFit="1" customWidth="1"/>
    <col min="8196" max="8196" width="5.7109375" style="102" customWidth="1"/>
    <col min="8197" max="8197" width="13.85546875" style="102" bestFit="1" customWidth="1"/>
    <col min="8198" max="8198" width="7.7109375" style="102" bestFit="1" customWidth="1"/>
    <col min="8199" max="8199" width="9.5703125" style="102" bestFit="1" customWidth="1"/>
    <col min="8200" max="8200" width="9.85546875" style="102" bestFit="1" customWidth="1"/>
    <col min="8201" max="8201" width="13.7109375" style="102" bestFit="1" customWidth="1"/>
    <col min="8202" max="8203" width="12.85546875" style="102" bestFit="1" customWidth="1"/>
    <col min="8204" max="8204" width="16.7109375" style="102" bestFit="1" customWidth="1"/>
    <col min="8205" max="8205" width="16.140625" style="102" bestFit="1" customWidth="1"/>
    <col min="8206" max="8206" width="10.7109375" style="102" bestFit="1" customWidth="1"/>
    <col min="8207" max="8207" width="4.140625" style="102" customWidth="1"/>
    <col min="8208" max="8448" width="11.7109375" style="102"/>
    <col min="8449" max="8449" width="22.140625" style="102" customWidth="1"/>
    <col min="8450" max="8450" width="6.7109375" style="102" customWidth="1"/>
    <col min="8451" max="8451" width="9.85546875" style="102" bestFit="1" customWidth="1"/>
    <col min="8452" max="8452" width="5.7109375" style="102" customWidth="1"/>
    <col min="8453" max="8453" width="13.85546875" style="102" bestFit="1" customWidth="1"/>
    <col min="8454" max="8454" width="7.7109375" style="102" bestFit="1" customWidth="1"/>
    <col min="8455" max="8455" width="9.5703125" style="102" bestFit="1" customWidth="1"/>
    <col min="8456" max="8456" width="9.85546875" style="102" bestFit="1" customWidth="1"/>
    <col min="8457" max="8457" width="13.7109375" style="102" bestFit="1" customWidth="1"/>
    <col min="8458" max="8459" width="12.85546875" style="102" bestFit="1" customWidth="1"/>
    <col min="8460" max="8460" width="16.7109375" style="102" bestFit="1" customWidth="1"/>
    <col min="8461" max="8461" width="16.140625" style="102" bestFit="1" customWidth="1"/>
    <col min="8462" max="8462" width="10.7109375" style="102" bestFit="1" customWidth="1"/>
    <col min="8463" max="8463" width="4.140625" style="102" customWidth="1"/>
    <col min="8464" max="8704" width="11.7109375" style="102"/>
    <col min="8705" max="8705" width="22.140625" style="102" customWidth="1"/>
    <col min="8706" max="8706" width="6.7109375" style="102" customWidth="1"/>
    <col min="8707" max="8707" width="9.85546875" style="102" bestFit="1" customWidth="1"/>
    <col min="8708" max="8708" width="5.7109375" style="102" customWidth="1"/>
    <col min="8709" max="8709" width="13.85546875" style="102" bestFit="1" customWidth="1"/>
    <col min="8710" max="8710" width="7.7109375" style="102" bestFit="1" customWidth="1"/>
    <col min="8711" max="8711" width="9.5703125" style="102" bestFit="1" customWidth="1"/>
    <col min="8712" max="8712" width="9.85546875" style="102" bestFit="1" customWidth="1"/>
    <col min="8713" max="8713" width="13.7109375" style="102" bestFit="1" customWidth="1"/>
    <col min="8714" max="8715" width="12.85546875" style="102" bestFit="1" customWidth="1"/>
    <col min="8716" max="8716" width="16.7109375" style="102" bestFit="1" customWidth="1"/>
    <col min="8717" max="8717" width="16.140625" style="102" bestFit="1" customWidth="1"/>
    <col min="8718" max="8718" width="10.7109375" style="102" bestFit="1" customWidth="1"/>
    <col min="8719" max="8719" width="4.140625" style="102" customWidth="1"/>
    <col min="8720" max="8960" width="11.7109375" style="102"/>
    <col min="8961" max="8961" width="22.140625" style="102" customWidth="1"/>
    <col min="8962" max="8962" width="6.7109375" style="102" customWidth="1"/>
    <col min="8963" max="8963" width="9.85546875" style="102" bestFit="1" customWidth="1"/>
    <col min="8964" max="8964" width="5.7109375" style="102" customWidth="1"/>
    <col min="8965" max="8965" width="13.85546875" style="102" bestFit="1" customWidth="1"/>
    <col min="8966" max="8966" width="7.7109375" style="102" bestFit="1" customWidth="1"/>
    <col min="8967" max="8967" width="9.5703125" style="102" bestFit="1" customWidth="1"/>
    <col min="8968" max="8968" width="9.85546875" style="102" bestFit="1" customWidth="1"/>
    <col min="8969" max="8969" width="13.7109375" style="102" bestFit="1" customWidth="1"/>
    <col min="8970" max="8971" width="12.85546875" style="102" bestFit="1" customWidth="1"/>
    <col min="8972" max="8972" width="16.7109375" style="102" bestFit="1" customWidth="1"/>
    <col min="8973" max="8973" width="16.140625" style="102" bestFit="1" customWidth="1"/>
    <col min="8974" max="8974" width="10.7109375" style="102" bestFit="1" customWidth="1"/>
    <col min="8975" max="8975" width="4.140625" style="102" customWidth="1"/>
    <col min="8976" max="9216" width="11.7109375" style="102"/>
    <col min="9217" max="9217" width="22.140625" style="102" customWidth="1"/>
    <col min="9218" max="9218" width="6.7109375" style="102" customWidth="1"/>
    <col min="9219" max="9219" width="9.85546875" style="102" bestFit="1" customWidth="1"/>
    <col min="9220" max="9220" width="5.7109375" style="102" customWidth="1"/>
    <col min="9221" max="9221" width="13.85546875" style="102" bestFit="1" customWidth="1"/>
    <col min="9222" max="9222" width="7.7109375" style="102" bestFit="1" customWidth="1"/>
    <col min="9223" max="9223" width="9.5703125" style="102" bestFit="1" customWidth="1"/>
    <col min="9224" max="9224" width="9.85546875" style="102" bestFit="1" customWidth="1"/>
    <col min="9225" max="9225" width="13.7109375" style="102" bestFit="1" customWidth="1"/>
    <col min="9226" max="9227" width="12.85546875" style="102" bestFit="1" customWidth="1"/>
    <col min="9228" max="9228" width="16.7109375" style="102" bestFit="1" customWidth="1"/>
    <col min="9229" max="9229" width="16.140625" style="102" bestFit="1" customWidth="1"/>
    <col min="9230" max="9230" width="10.7109375" style="102" bestFit="1" customWidth="1"/>
    <col min="9231" max="9231" width="4.140625" style="102" customWidth="1"/>
    <col min="9232" max="9472" width="11.7109375" style="102"/>
    <col min="9473" max="9473" width="22.140625" style="102" customWidth="1"/>
    <col min="9474" max="9474" width="6.7109375" style="102" customWidth="1"/>
    <col min="9475" max="9475" width="9.85546875" style="102" bestFit="1" customWidth="1"/>
    <col min="9476" max="9476" width="5.7109375" style="102" customWidth="1"/>
    <col min="9477" max="9477" width="13.85546875" style="102" bestFit="1" customWidth="1"/>
    <col min="9478" max="9478" width="7.7109375" style="102" bestFit="1" customWidth="1"/>
    <col min="9479" max="9479" width="9.5703125" style="102" bestFit="1" customWidth="1"/>
    <col min="9480" max="9480" width="9.85546875" style="102" bestFit="1" customWidth="1"/>
    <col min="9481" max="9481" width="13.7109375" style="102" bestFit="1" customWidth="1"/>
    <col min="9482" max="9483" width="12.85546875" style="102" bestFit="1" customWidth="1"/>
    <col min="9484" max="9484" width="16.7109375" style="102" bestFit="1" customWidth="1"/>
    <col min="9485" max="9485" width="16.140625" style="102" bestFit="1" customWidth="1"/>
    <col min="9486" max="9486" width="10.7109375" style="102" bestFit="1" customWidth="1"/>
    <col min="9487" max="9487" width="4.140625" style="102" customWidth="1"/>
    <col min="9488" max="9728" width="11.7109375" style="102"/>
    <col min="9729" max="9729" width="22.140625" style="102" customWidth="1"/>
    <col min="9730" max="9730" width="6.7109375" style="102" customWidth="1"/>
    <col min="9731" max="9731" width="9.85546875" style="102" bestFit="1" customWidth="1"/>
    <col min="9732" max="9732" width="5.7109375" style="102" customWidth="1"/>
    <col min="9733" max="9733" width="13.85546875" style="102" bestFit="1" customWidth="1"/>
    <col min="9734" max="9734" width="7.7109375" style="102" bestFit="1" customWidth="1"/>
    <col min="9735" max="9735" width="9.5703125" style="102" bestFit="1" customWidth="1"/>
    <col min="9736" max="9736" width="9.85546875" style="102" bestFit="1" customWidth="1"/>
    <col min="9737" max="9737" width="13.7109375" style="102" bestFit="1" customWidth="1"/>
    <col min="9738" max="9739" width="12.85546875" style="102" bestFit="1" customWidth="1"/>
    <col min="9740" max="9740" width="16.7109375" style="102" bestFit="1" customWidth="1"/>
    <col min="9741" max="9741" width="16.140625" style="102" bestFit="1" customWidth="1"/>
    <col min="9742" max="9742" width="10.7109375" style="102" bestFit="1" customWidth="1"/>
    <col min="9743" max="9743" width="4.140625" style="102" customWidth="1"/>
    <col min="9744" max="9984" width="11.7109375" style="102"/>
    <col min="9985" max="9985" width="22.140625" style="102" customWidth="1"/>
    <col min="9986" max="9986" width="6.7109375" style="102" customWidth="1"/>
    <col min="9987" max="9987" width="9.85546875" style="102" bestFit="1" customWidth="1"/>
    <col min="9988" max="9988" width="5.7109375" style="102" customWidth="1"/>
    <col min="9989" max="9989" width="13.85546875" style="102" bestFit="1" customWidth="1"/>
    <col min="9990" max="9990" width="7.7109375" style="102" bestFit="1" customWidth="1"/>
    <col min="9991" max="9991" width="9.5703125" style="102" bestFit="1" customWidth="1"/>
    <col min="9992" max="9992" width="9.85546875" style="102" bestFit="1" customWidth="1"/>
    <col min="9993" max="9993" width="13.7109375" style="102" bestFit="1" customWidth="1"/>
    <col min="9994" max="9995" width="12.85546875" style="102" bestFit="1" customWidth="1"/>
    <col min="9996" max="9996" width="16.7109375" style="102" bestFit="1" customWidth="1"/>
    <col min="9997" max="9997" width="16.140625" style="102" bestFit="1" customWidth="1"/>
    <col min="9998" max="9998" width="10.7109375" style="102" bestFit="1" customWidth="1"/>
    <col min="9999" max="9999" width="4.140625" style="102" customWidth="1"/>
    <col min="10000" max="10240" width="11.7109375" style="102"/>
    <col min="10241" max="10241" width="22.140625" style="102" customWidth="1"/>
    <col min="10242" max="10242" width="6.7109375" style="102" customWidth="1"/>
    <col min="10243" max="10243" width="9.85546875" style="102" bestFit="1" customWidth="1"/>
    <col min="10244" max="10244" width="5.7109375" style="102" customWidth="1"/>
    <col min="10245" max="10245" width="13.85546875" style="102" bestFit="1" customWidth="1"/>
    <col min="10246" max="10246" width="7.7109375" style="102" bestFit="1" customWidth="1"/>
    <col min="10247" max="10247" width="9.5703125" style="102" bestFit="1" customWidth="1"/>
    <col min="10248" max="10248" width="9.85546875" style="102" bestFit="1" customWidth="1"/>
    <col min="10249" max="10249" width="13.7109375" style="102" bestFit="1" customWidth="1"/>
    <col min="10250" max="10251" width="12.85546875" style="102" bestFit="1" customWidth="1"/>
    <col min="10252" max="10252" width="16.7109375" style="102" bestFit="1" customWidth="1"/>
    <col min="10253" max="10253" width="16.140625" style="102" bestFit="1" customWidth="1"/>
    <col min="10254" max="10254" width="10.7109375" style="102" bestFit="1" customWidth="1"/>
    <col min="10255" max="10255" width="4.140625" style="102" customWidth="1"/>
    <col min="10256" max="10496" width="11.7109375" style="102"/>
    <col min="10497" max="10497" width="22.140625" style="102" customWidth="1"/>
    <col min="10498" max="10498" width="6.7109375" style="102" customWidth="1"/>
    <col min="10499" max="10499" width="9.85546875" style="102" bestFit="1" customWidth="1"/>
    <col min="10500" max="10500" width="5.7109375" style="102" customWidth="1"/>
    <col min="10501" max="10501" width="13.85546875" style="102" bestFit="1" customWidth="1"/>
    <col min="10502" max="10502" width="7.7109375" style="102" bestFit="1" customWidth="1"/>
    <col min="10503" max="10503" width="9.5703125" style="102" bestFit="1" customWidth="1"/>
    <col min="10504" max="10504" width="9.85546875" style="102" bestFit="1" customWidth="1"/>
    <col min="10505" max="10505" width="13.7109375" style="102" bestFit="1" customWidth="1"/>
    <col min="10506" max="10507" width="12.85546875" style="102" bestFit="1" customWidth="1"/>
    <col min="10508" max="10508" width="16.7109375" style="102" bestFit="1" customWidth="1"/>
    <col min="10509" max="10509" width="16.140625" style="102" bestFit="1" customWidth="1"/>
    <col min="10510" max="10510" width="10.7109375" style="102" bestFit="1" customWidth="1"/>
    <col min="10511" max="10511" width="4.140625" style="102" customWidth="1"/>
    <col min="10512" max="10752" width="11.7109375" style="102"/>
    <col min="10753" max="10753" width="22.140625" style="102" customWidth="1"/>
    <col min="10754" max="10754" width="6.7109375" style="102" customWidth="1"/>
    <col min="10755" max="10755" width="9.85546875" style="102" bestFit="1" customWidth="1"/>
    <col min="10756" max="10756" width="5.7109375" style="102" customWidth="1"/>
    <col min="10757" max="10757" width="13.85546875" style="102" bestFit="1" customWidth="1"/>
    <col min="10758" max="10758" width="7.7109375" style="102" bestFit="1" customWidth="1"/>
    <col min="10759" max="10759" width="9.5703125" style="102" bestFit="1" customWidth="1"/>
    <col min="10760" max="10760" width="9.85546875" style="102" bestFit="1" customWidth="1"/>
    <col min="10761" max="10761" width="13.7109375" style="102" bestFit="1" customWidth="1"/>
    <col min="10762" max="10763" width="12.85546875" style="102" bestFit="1" customWidth="1"/>
    <col min="10764" max="10764" width="16.7109375" style="102" bestFit="1" customWidth="1"/>
    <col min="10765" max="10765" width="16.140625" style="102" bestFit="1" customWidth="1"/>
    <col min="10766" max="10766" width="10.7109375" style="102" bestFit="1" customWidth="1"/>
    <col min="10767" max="10767" width="4.140625" style="102" customWidth="1"/>
    <col min="10768" max="11008" width="11.7109375" style="102"/>
    <col min="11009" max="11009" width="22.140625" style="102" customWidth="1"/>
    <col min="11010" max="11010" width="6.7109375" style="102" customWidth="1"/>
    <col min="11011" max="11011" width="9.85546875" style="102" bestFit="1" customWidth="1"/>
    <col min="11012" max="11012" width="5.7109375" style="102" customWidth="1"/>
    <col min="11013" max="11013" width="13.85546875" style="102" bestFit="1" customWidth="1"/>
    <col min="11014" max="11014" width="7.7109375" style="102" bestFit="1" customWidth="1"/>
    <col min="11015" max="11015" width="9.5703125" style="102" bestFit="1" customWidth="1"/>
    <col min="11016" max="11016" width="9.85546875" style="102" bestFit="1" customWidth="1"/>
    <col min="11017" max="11017" width="13.7109375" style="102" bestFit="1" customWidth="1"/>
    <col min="11018" max="11019" width="12.85546875" style="102" bestFit="1" customWidth="1"/>
    <col min="11020" max="11020" width="16.7109375" style="102" bestFit="1" customWidth="1"/>
    <col min="11021" max="11021" width="16.140625" style="102" bestFit="1" customWidth="1"/>
    <col min="11022" max="11022" width="10.7109375" style="102" bestFit="1" customWidth="1"/>
    <col min="11023" max="11023" width="4.140625" style="102" customWidth="1"/>
    <col min="11024" max="11264" width="11.7109375" style="102"/>
    <col min="11265" max="11265" width="22.140625" style="102" customWidth="1"/>
    <col min="11266" max="11266" width="6.7109375" style="102" customWidth="1"/>
    <col min="11267" max="11267" width="9.85546875" style="102" bestFit="1" customWidth="1"/>
    <col min="11268" max="11268" width="5.7109375" style="102" customWidth="1"/>
    <col min="11269" max="11269" width="13.85546875" style="102" bestFit="1" customWidth="1"/>
    <col min="11270" max="11270" width="7.7109375" style="102" bestFit="1" customWidth="1"/>
    <col min="11271" max="11271" width="9.5703125" style="102" bestFit="1" customWidth="1"/>
    <col min="11272" max="11272" width="9.85546875" style="102" bestFit="1" customWidth="1"/>
    <col min="11273" max="11273" width="13.7109375" style="102" bestFit="1" customWidth="1"/>
    <col min="11274" max="11275" width="12.85546875" style="102" bestFit="1" customWidth="1"/>
    <col min="11276" max="11276" width="16.7109375" style="102" bestFit="1" customWidth="1"/>
    <col min="11277" max="11277" width="16.140625" style="102" bestFit="1" customWidth="1"/>
    <col min="11278" max="11278" width="10.7109375" style="102" bestFit="1" customWidth="1"/>
    <col min="11279" max="11279" width="4.140625" style="102" customWidth="1"/>
    <col min="11280" max="11520" width="11.7109375" style="102"/>
    <col min="11521" max="11521" width="22.140625" style="102" customWidth="1"/>
    <col min="11522" max="11522" width="6.7109375" style="102" customWidth="1"/>
    <col min="11523" max="11523" width="9.85546875" style="102" bestFit="1" customWidth="1"/>
    <col min="11524" max="11524" width="5.7109375" style="102" customWidth="1"/>
    <col min="11525" max="11525" width="13.85546875" style="102" bestFit="1" customWidth="1"/>
    <col min="11526" max="11526" width="7.7109375" style="102" bestFit="1" customWidth="1"/>
    <col min="11527" max="11527" width="9.5703125" style="102" bestFit="1" customWidth="1"/>
    <col min="11528" max="11528" width="9.85546875" style="102" bestFit="1" customWidth="1"/>
    <col min="11529" max="11529" width="13.7109375" style="102" bestFit="1" customWidth="1"/>
    <col min="11530" max="11531" width="12.85546875" style="102" bestFit="1" customWidth="1"/>
    <col min="11532" max="11532" width="16.7109375" style="102" bestFit="1" customWidth="1"/>
    <col min="11533" max="11533" width="16.140625" style="102" bestFit="1" customWidth="1"/>
    <col min="11534" max="11534" width="10.7109375" style="102" bestFit="1" customWidth="1"/>
    <col min="11535" max="11535" width="4.140625" style="102" customWidth="1"/>
    <col min="11536" max="11776" width="11.7109375" style="102"/>
    <col min="11777" max="11777" width="22.140625" style="102" customWidth="1"/>
    <col min="11778" max="11778" width="6.7109375" style="102" customWidth="1"/>
    <col min="11779" max="11779" width="9.85546875" style="102" bestFit="1" customWidth="1"/>
    <col min="11780" max="11780" width="5.7109375" style="102" customWidth="1"/>
    <col min="11781" max="11781" width="13.85546875" style="102" bestFit="1" customWidth="1"/>
    <col min="11782" max="11782" width="7.7109375" style="102" bestFit="1" customWidth="1"/>
    <col min="11783" max="11783" width="9.5703125" style="102" bestFit="1" customWidth="1"/>
    <col min="11784" max="11784" width="9.85546875" style="102" bestFit="1" customWidth="1"/>
    <col min="11785" max="11785" width="13.7109375" style="102" bestFit="1" customWidth="1"/>
    <col min="11786" max="11787" width="12.85546875" style="102" bestFit="1" customWidth="1"/>
    <col min="11788" max="11788" width="16.7109375" style="102" bestFit="1" customWidth="1"/>
    <col min="11789" max="11789" width="16.140625" style="102" bestFit="1" customWidth="1"/>
    <col min="11790" max="11790" width="10.7109375" style="102" bestFit="1" customWidth="1"/>
    <col min="11791" max="11791" width="4.140625" style="102" customWidth="1"/>
    <col min="11792" max="12032" width="11.7109375" style="102"/>
    <col min="12033" max="12033" width="22.140625" style="102" customWidth="1"/>
    <col min="12034" max="12034" width="6.7109375" style="102" customWidth="1"/>
    <col min="12035" max="12035" width="9.85546875" style="102" bestFit="1" customWidth="1"/>
    <col min="12036" max="12036" width="5.7109375" style="102" customWidth="1"/>
    <col min="12037" max="12037" width="13.85546875" style="102" bestFit="1" customWidth="1"/>
    <col min="12038" max="12038" width="7.7109375" style="102" bestFit="1" customWidth="1"/>
    <col min="12039" max="12039" width="9.5703125" style="102" bestFit="1" customWidth="1"/>
    <col min="12040" max="12040" width="9.85546875" style="102" bestFit="1" customWidth="1"/>
    <col min="12041" max="12041" width="13.7109375" style="102" bestFit="1" customWidth="1"/>
    <col min="12042" max="12043" width="12.85546875" style="102" bestFit="1" customWidth="1"/>
    <col min="12044" max="12044" width="16.7109375" style="102" bestFit="1" customWidth="1"/>
    <col min="12045" max="12045" width="16.140625" style="102" bestFit="1" customWidth="1"/>
    <col min="12046" max="12046" width="10.7109375" style="102" bestFit="1" customWidth="1"/>
    <col min="12047" max="12047" width="4.140625" style="102" customWidth="1"/>
    <col min="12048" max="12288" width="11.7109375" style="102"/>
    <col min="12289" max="12289" width="22.140625" style="102" customWidth="1"/>
    <col min="12290" max="12290" width="6.7109375" style="102" customWidth="1"/>
    <col min="12291" max="12291" width="9.85546875" style="102" bestFit="1" customWidth="1"/>
    <col min="12292" max="12292" width="5.7109375" style="102" customWidth="1"/>
    <col min="12293" max="12293" width="13.85546875" style="102" bestFit="1" customWidth="1"/>
    <col min="12294" max="12294" width="7.7109375" style="102" bestFit="1" customWidth="1"/>
    <col min="12295" max="12295" width="9.5703125" style="102" bestFit="1" customWidth="1"/>
    <col min="12296" max="12296" width="9.85546875" style="102" bestFit="1" customWidth="1"/>
    <col min="12297" max="12297" width="13.7109375" style="102" bestFit="1" customWidth="1"/>
    <col min="12298" max="12299" width="12.85546875" style="102" bestFit="1" customWidth="1"/>
    <col min="12300" max="12300" width="16.7109375" style="102" bestFit="1" customWidth="1"/>
    <col min="12301" max="12301" width="16.140625" style="102" bestFit="1" customWidth="1"/>
    <col min="12302" max="12302" width="10.7109375" style="102" bestFit="1" customWidth="1"/>
    <col min="12303" max="12303" width="4.140625" style="102" customWidth="1"/>
    <col min="12304" max="12544" width="11.7109375" style="102"/>
    <col min="12545" max="12545" width="22.140625" style="102" customWidth="1"/>
    <col min="12546" max="12546" width="6.7109375" style="102" customWidth="1"/>
    <col min="12547" max="12547" width="9.85546875" style="102" bestFit="1" customWidth="1"/>
    <col min="12548" max="12548" width="5.7109375" style="102" customWidth="1"/>
    <col min="12549" max="12549" width="13.85546875" style="102" bestFit="1" customWidth="1"/>
    <col min="12550" max="12550" width="7.7109375" style="102" bestFit="1" customWidth="1"/>
    <col min="12551" max="12551" width="9.5703125" style="102" bestFit="1" customWidth="1"/>
    <col min="12552" max="12552" width="9.85546875" style="102" bestFit="1" customWidth="1"/>
    <col min="12553" max="12553" width="13.7109375" style="102" bestFit="1" customWidth="1"/>
    <col min="12554" max="12555" width="12.85546875" style="102" bestFit="1" customWidth="1"/>
    <col min="12556" max="12556" width="16.7109375" style="102" bestFit="1" customWidth="1"/>
    <col min="12557" max="12557" width="16.140625" style="102" bestFit="1" customWidth="1"/>
    <col min="12558" max="12558" width="10.7109375" style="102" bestFit="1" customWidth="1"/>
    <col min="12559" max="12559" width="4.140625" style="102" customWidth="1"/>
    <col min="12560" max="12800" width="11.7109375" style="102"/>
    <col min="12801" max="12801" width="22.140625" style="102" customWidth="1"/>
    <col min="12802" max="12802" width="6.7109375" style="102" customWidth="1"/>
    <col min="12803" max="12803" width="9.85546875" style="102" bestFit="1" customWidth="1"/>
    <col min="12804" max="12804" width="5.7109375" style="102" customWidth="1"/>
    <col min="12805" max="12805" width="13.85546875" style="102" bestFit="1" customWidth="1"/>
    <col min="12806" max="12806" width="7.7109375" style="102" bestFit="1" customWidth="1"/>
    <col min="12807" max="12807" width="9.5703125" style="102" bestFit="1" customWidth="1"/>
    <col min="12808" max="12808" width="9.85546875" style="102" bestFit="1" customWidth="1"/>
    <col min="12809" max="12809" width="13.7109375" style="102" bestFit="1" customWidth="1"/>
    <col min="12810" max="12811" width="12.85546875" style="102" bestFit="1" customWidth="1"/>
    <col min="12812" max="12812" width="16.7109375" style="102" bestFit="1" customWidth="1"/>
    <col min="12813" max="12813" width="16.140625" style="102" bestFit="1" customWidth="1"/>
    <col min="12814" max="12814" width="10.7109375" style="102" bestFit="1" customWidth="1"/>
    <col min="12815" max="12815" width="4.140625" style="102" customWidth="1"/>
    <col min="12816" max="13056" width="11.7109375" style="102"/>
    <col min="13057" max="13057" width="22.140625" style="102" customWidth="1"/>
    <col min="13058" max="13058" width="6.7109375" style="102" customWidth="1"/>
    <col min="13059" max="13059" width="9.85546875" style="102" bestFit="1" customWidth="1"/>
    <col min="13060" max="13060" width="5.7109375" style="102" customWidth="1"/>
    <col min="13061" max="13061" width="13.85546875" style="102" bestFit="1" customWidth="1"/>
    <col min="13062" max="13062" width="7.7109375" style="102" bestFit="1" customWidth="1"/>
    <col min="13063" max="13063" width="9.5703125" style="102" bestFit="1" customWidth="1"/>
    <col min="13064" max="13064" width="9.85546875" style="102" bestFit="1" customWidth="1"/>
    <col min="13065" max="13065" width="13.7109375" style="102" bestFit="1" customWidth="1"/>
    <col min="13066" max="13067" width="12.85546875" style="102" bestFit="1" customWidth="1"/>
    <col min="13068" max="13068" width="16.7109375" style="102" bestFit="1" customWidth="1"/>
    <col min="13069" max="13069" width="16.140625" style="102" bestFit="1" customWidth="1"/>
    <col min="13070" max="13070" width="10.7109375" style="102" bestFit="1" customWidth="1"/>
    <col min="13071" max="13071" width="4.140625" style="102" customWidth="1"/>
    <col min="13072" max="13312" width="11.7109375" style="102"/>
    <col min="13313" max="13313" width="22.140625" style="102" customWidth="1"/>
    <col min="13314" max="13314" width="6.7109375" style="102" customWidth="1"/>
    <col min="13315" max="13315" width="9.85546875" style="102" bestFit="1" customWidth="1"/>
    <col min="13316" max="13316" width="5.7109375" style="102" customWidth="1"/>
    <col min="13317" max="13317" width="13.85546875" style="102" bestFit="1" customWidth="1"/>
    <col min="13318" max="13318" width="7.7109375" style="102" bestFit="1" customWidth="1"/>
    <col min="13319" max="13319" width="9.5703125" style="102" bestFit="1" customWidth="1"/>
    <col min="13320" max="13320" width="9.85546875" style="102" bestFit="1" customWidth="1"/>
    <col min="13321" max="13321" width="13.7109375" style="102" bestFit="1" customWidth="1"/>
    <col min="13322" max="13323" width="12.85546875" style="102" bestFit="1" customWidth="1"/>
    <col min="13324" max="13324" width="16.7109375" style="102" bestFit="1" customWidth="1"/>
    <col min="13325" max="13325" width="16.140625" style="102" bestFit="1" customWidth="1"/>
    <col min="13326" max="13326" width="10.7109375" style="102" bestFit="1" customWidth="1"/>
    <col min="13327" max="13327" width="4.140625" style="102" customWidth="1"/>
    <col min="13328" max="13568" width="11.7109375" style="102"/>
    <col min="13569" max="13569" width="22.140625" style="102" customWidth="1"/>
    <col min="13570" max="13570" width="6.7109375" style="102" customWidth="1"/>
    <col min="13571" max="13571" width="9.85546875" style="102" bestFit="1" customWidth="1"/>
    <col min="13572" max="13572" width="5.7109375" style="102" customWidth="1"/>
    <col min="13573" max="13573" width="13.85546875" style="102" bestFit="1" customWidth="1"/>
    <col min="13574" max="13574" width="7.7109375" style="102" bestFit="1" customWidth="1"/>
    <col min="13575" max="13575" width="9.5703125" style="102" bestFit="1" customWidth="1"/>
    <col min="13576" max="13576" width="9.85546875" style="102" bestFit="1" customWidth="1"/>
    <col min="13577" max="13577" width="13.7109375" style="102" bestFit="1" customWidth="1"/>
    <col min="13578" max="13579" width="12.85546875" style="102" bestFit="1" customWidth="1"/>
    <col min="13580" max="13580" width="16.7109375" style="102" bestFit="1" customWidth="1"/>
    <col min="13581" max="13581" width="16.140625" style="102" bestFit="1" customWidth="1"/>
    <col min="13582" max="13582" width="10.7109375" style="102" bestFit="1" customWidth="1"/>
    <col min="13583" max="13583" width="4.140625" style="102" customWidth="1"/>
    <col min="13584" max="13824" width="11.7109375" style="102"/>
    <col min="13825" max="13825" width="22.140625" style="102" customWidth="1"/>
    <col min="13826" max="13826" width="6.7109375" style="102" customWidth="1"/>
    <col min="13827" max="13827" width="9.85546875" style="102" bestFit="1" customWidth="1"/>
    <col min="13828" max="13828" width="5.7109375" style="102" customWidth="1"/>
    <col min="13829" max="13829" width="13.85546875" style="102" bestFit="1" customWidth="1"/>
    <col min="13830" max="13830" width="7.7109375" style="102" bestFit="1" customWidth="1"/>
    <col min="13831" max="13831" width="9.5703125" style="102" bestFit="1" customWidth="1"/>
    <col min="13832" max="13832" width="9.85546875" style="102" bestFit="1" customWidth="1"/>
    <col min="13833" max="13833" width="13.7109375" style="102" bestFit="1" customWidth="1"/>
    <col min="13834" max="13835" width="12.85546875" style="102" bestFit="1" customWidth="1"/>
    <col min="13836" max="13836" width="16.7109375" style="102" bestFit="1" customWidth="1"/>
    <col min="13837" max="13837" width="16.140625" style="102" bestFit="1" customWidth="1"/>
    <col min="13838" max="13838" width="10.7109375" style="102" bestFit="1" customWidth="1"/>
    <col min="13839" max="13839" width="4.140625" style="102" customWidth="1"/>
    <col min="13840" max="14080" width="11.7109375" style="102"/>
    <col min="14081" max="14081" width="22.140625" style="102" customWidth="1"/>
    <col min="14082" max="14082" width="6.7109375" style="102" customWidth="1"/>
    <col min="14083" max="14083" width="9.85546875" style="102" bestFit="1" customWidth="1"/>
    <col min="14084" max="14084" width="5.7109375" style="102" customWidth="1"/>
    <col min="14085" max="14085" width="13.85546875" style="102" bestFit="1" customWidth="1"/>
    <col min="14086" max="14086" width="7.7109375" style="102" bestFit="1" customWidth="1"/>
    <col min="14087" max="14087" width="9.5703125" style="102" bestFit="1" customWidth="1"/>
    <col min="14088" max="14088" width="9.85546875" style="102" bestFit="1" customWidth="1"/>
    <col min="14089" max="14089" width="13.7109375" style="102" bestFit="1" customWidth="1"/>
    <col min="14090" max="14091" width="12.85546875" style="102" bestFit="1" customWidth="1"/>
    <col min="14092" max="14092" width="16.7109375" style="102" bestFit="1" customWidth="1"/>
    <col min="14093" max="14093" width="16.140625" style="102" bestFit="1" customWidth="1"/>
    <col min="14094" max="14094" width="10.7109375" style="102" bestFit="1" customWidth="1"/>
    <col min="14095" max="14095" width="4.140625" style="102" customWidth="1"/>
    <col min="14096" max="14336" width="11.7109375" style="102"/>
    <col min="14337" max="14337" width="22.140625" style="102" customWidth="1"/>
    <col min="14338" max="14338" width="6.7109375" style="102" customWidth="1"/>
    <col min="14339" max="14339" width="9.85546875" style="102" bestFit="1" customWidth="1"/>
    <col min="14340" max="14340" width="5.7109375" style="102" customWidth="1"/>
    <col min="14341" max="14341" width="13.85546875" style="102" bestFit="1" customWidth="1"/>
    <col min="14342" max="14342" width="7.7109375" style="102" bestFit="1" customWidth="1"/>
    <col min="14343" max="14343" width="9.5703125" style="102" bestFit="1" customWidth="1"/>
    <col min="14344" max="14344" width="9.85546875" style="102" bestFit="1" customWidth="1"/>
    <col min="14345" max="14345" width="13.7109375" style="102" bestFit="1" customWidth="1"/>
    <col min="14346" max="14347" width="12.85546875" style="102" bestFit="1" customWidth="1"/>
    <col min="14348" max="14348" width="16.7109375" style="102" bestFit="1" customWidth="1"/>
    <col min="14349" max="14349" width="16.140625" style="102" bestFit="1" customWidth="1"/>
    <col min="14350" max="14350" width="10.7109375" style="102" bestFit="1" customWidth="1"/>
    <col min="14351" max="14351" width="4.140625" style="102" customWidth="1"/>
    <col min="14352" max="14592" width="11.7109375" style="102"/>
    <col min="14593" max="14593" width="22.140625" style="102" customWidth="1"/>
    <col min="14594" max="14594" width="6.7109375" style="102" customWidth="1"/>
    <col min="14595" max="14595" width="9.85546875" style="102" bestFit="1" customWidth="1"/>
    <col min="14596" max="14596" width="5.7109375" style="102" customWidth="1"/>
    <col min="14597" max="14597" width="13.85546875" style="102" bestFit="1" customWidth="1"/>
    <col min="14598" max="14598" width="7.7109375" style="102" bestFit="1" customWidth="1"/>
    <col min="14599" max="14599" width="9.5703125" style="102" bestFit="1" customWidth="1"/>
    <col min="14600" max="14600" width="9.85546875" style="102" bestFit="1" customWidth="1"/>
    <col min="14601" max="14601" width="13.7109375" style="102" bestFit="1" customWidth="1"/>
    <col min="14602" max="14603" width="12.85546875" style="102" bestFit="1" customWidth="1"/>
    <col min="14604" max="14604" width="16.7109375" style="102" bestFit="1" customWidth="1"/>
    <col min="14605" max="14605" width="16.140625" style="102" bestFit="1" customWidth="1"/>
    <col min="14606" max="14606" width="10.7109375" style="102" bestFit="1" customWidth="1"/>
    <col min="14607" max="14607" width="4.140625" style="102" customWidth="1"/>
    <col min="14608" max="14848" width="11.7109375" style="102"/>
    <col min="14849" max="14849" width="22.140625" style="102" customWidth="1"/>
    <col min="14850" max="14850" width="6.7109375" style="102" customWidth="1"/>
    <col min="14851" max="14851" width="9.85546875" style="102" bestFit="1" customWidth="1"/>
    <col min="14852" max="14852" width="5.7109375" style="102" customWidth="1"/>
    <col min="14853" max="14853" width="13.85546875" style="102" bestFit="1" customWidth="1"/>
    <col min="14854" max="14854" width="7.7109375" style="102" bestFit="1" customWidth="1"/>
    <col min="14855" max="14855" width="9.5703125" style="102" bestFit="1" customWidth="1"/>
    <col min="14856" max="14856" width="9.85546875" style="102" bestFit="1" customWidth="1"/>
    <col min="14857" max="14857" width="13.7109375" style="102" bestFit="1" customWidth="1"/>
    <col min="14858" max="14859" width="12.85546875" style="102" bestFit="1" customWidth="1"/>
    <col min="14860" max="14860" width="16.7109375" style="102" bestFit="1" customWidth="1"/>
    <col min="14861" max="14861" width="16.140625" style="102" bestFit="1" customWidth="1"/>
    <col min="14862" max="14862" width="10.7109375" style="102" bestFit="1" customWidth="1"/>
    <col min="14863" max="14863" width="4.140625" style="102" customWidth="1"/>
    <col min="14864" max="15104" width="11.7109375" style="102"/>
    <col min="15105" max="15105" width="22.140625" style="102" customWidth="1"/>
    <col min="15106" max="15106" width="6.7109375" style="102" customWidth="1"/>
    <col min="15107" max="15107" width="9.85546875" style="102" bestFit="1" customWidth="1"/>
    <col min="15108" max="15108" width="5.7109375" style="102" customWidth="1"/>
    <col min="15109" max="15109" width="13.85546875" style="102" bestFit="1" customWidth="1"/>
    <col min="15110" max="15110" width="7.7109375" style="102" bestFit="1" customWidth="1"/>
    <col min="15111" max="15111" width="9.5703125" style="102" bestFit="1" customWidth="1"/>
    <col min="15112" max="15112" width="9.85546875" style="102" bestFit="1" customWidth="1"/>
    <col min="15113" max="15113" width="13.7109375" style="102" bestFit="1" customWidth="1"/>
    <col min="15114" max="15115" width="12.85546875" style="102" bestFit="1" customWidth="1"/>
    <col min="15116" max="15116" width="16.7109375" style="102" bestFit="1" customWidth="1"/>
    <col min="15117" max="15117" width="16.140625" style="102" bestFit="1" customWidth="1"/>
    <col min="15118" max="15118" width="10.7109375" style="102" bestFit="1" customWidth="1"/>
    <col min="15119" max="15119" width="4.140625" style="102" customWidth="1"/>
    <col min="15120" max="15360" width="11.7109375" style="102"/>
    <col min="15361" max="15361" width="22.140625" style="102" customWidth="1"/>
    <col min="15362" max="15362" width="6.7109375" style="102" customWidth="1"/>
    <col min="15363" max="15363" width="9.85546875" style="102" bestFit="1" customWidth="1"/>
    <col min="15364" max="15364" width="5.7109375" style="102" customWidth="1"/>
    <col min="15365" max="15365" width="13.85546875" style="102" bestFit="1" customWidth="1"/>
    <col min="15366" max="15366" width="7.7109375" style="102" bestFit="1" customWidth="1"/>
    <col min="15367" max="15367" width="9.5703125" style="102" bestFit="1" customWidth="1"/>
    <col min="15368" max="15368" width="9.85546875" style="102" bestFit="1" customWidth="1"/>
    <col min="15369" max="15369" width="13.7109375" style="102" bestFit="1" customWidth="1"/>
    <col min="15370" max="15371" width="12.85546875" style="102" bestFit="1" customWidth="1"/>
    <col min="15372" max="15372" width="16.7109375" style="102" bestFit="1" customWidth="1"/>
    <col min="15373" max="15373" width="16.140625" style="102" bestFit="1" customWidth="1"/>
    <col min="15374" max="15374" width="10.7109375" style="102" bestFit="1" customWidth="1"/>
    <col min="15375" max="15375" width="4.140625" style="102" customWidth="1"/>
    <col min="15376" max="15616" width="11.7109375" style="102"/>
    <col min="15617" max="15617" width="22.140625" style="102" customWidth="1"/>
    <col min="15618" max="15618" width="6.7109375" style="102" customWidth="1"/>
    <col min="15619" max="15619" width="9.85546875" style="102" bestFit="1" customWidth="1"/>
    <col min="15620" max="15620" width="5.7109375" style="102" customWidth="1"/>
    <col min="15621" max="15621" width="13.85546875" style="102" bestFit="1" customWidth="1"/>
    <col min="15622" max="15622" width="7.7109375" style="102" bestFit="1" customWidth="1"/>
    <col min="15623" max="15623" width="9.5703125" style="102" bestFit="1" customWidth="1"/>
    <col min="15624" max="15624" width="9.85546875" style="102" bestFit="1" customWidth="1"/>
    <col min="15625" max="15625" width="13.7109375" style="102" bestFit="1" customWidth="1"/>
    <col min="15626" max="15627" width="12.85546875" style="102" bestFit="1" customWidth="1"/>
    <col min="15628" max="15628" width="16.7109375" style="102" bestFit="1" customWidth="1"/>
    <col min="15629" max="15629" width="16.140625" style="102" bestFit="1" customWidth="1"/>
    <col min="15630" max="15630" width="10.7109375" style="102" bestFit="1" customWidth="1"/>
    <col min="15631" max="15631" width="4.140625" style="102" customWidth="1"/>
    <col min="15632" max="15872" width="11.7109375" style="102"/>
    <col min="15873" max="15873" width="22.140625" style="102" customWidth="1"/>
    <col min="15874" max="15874" width="6.7109375" style="102" customWidth="1"/>
    <col min="15875" max="15875" width="9.85546875" style="102" bestFit="1" customWidth="1"/>
    <col min="15876" max="15876" width="5.7109375" style="102" customWidth="1"/>
    <col min="15877" max="15877" width="13.85546875" style="102" bestFit="1" customWidth="1"/>
    <col min="15878" max="15878" width="7.7109375" style="102" bestFit="1" customWidth="1"/>
    <col min="15879" max="15879" width="9.5703125" style="102" bestFit="1" customWidth="1"/>
    <col min="15880" max="15880" width="9.85546875" style="102" bestFit="1" customWidth="1"/>
    <col min="15881" max="15881" width="13.7109375" style="102" bestFit="1" customWidth="1"/>
    <col min="15882" max="15883" width="12.85546875" style="102" bestFit="1" customWidth="1"/>
    <col min="15884" max="15884" width="16.7109375" style="102" bestFit="1" customWidth="1"/>
    <col min="15885" max="15885" width="16.140625" style="102" bestFit="1" customWidth="1"/>
    <col min="15886" max="15886" width="10.7109375" style="102" bestFit="1" customWidth="1"/>
    <col min="15887" max="15887" width="4.140625" style="102" customWidth="1"/>
    <col min="15888" max="16128" width="11.7109375" style="102"/>
    <col min="16129" max="16129" width="22.140625" style="102" customWidth="1"/>
    <col min="16130" max="16130" width="6.7109375" style="102" customWidth="1"/>
    <col min="16131" max="16131" width="9.85546875" style="102" bestFit="1" customWidth="1"/>
    <col min="16132" max="16132" width="5.7109375" style="102" customWidth="1"/>
    <col min="16133" max="16133" width="13.85546875" style="102" bestFit="1" customWidth="1"/>
    <col min="16134" max="16134" width="7.7109375" style="102" bestFit="1" customWidth="1"/>
    <col min="16135" max="16135" width="9.5703125" style="102" bestFit="1" customWidth="1"/>
    <col min="16136" max="16136" width="9.85546875" style="102" bestFit="1" customWidth="1"/>
    <col min="16137" max="16137" width="13.7109375" style="102" bestFit="1" customWidth="1"/>
    <col min="16138" max="16139" width="12.85546875" style="102" bestFit="1" customWidth="1"/>
    <col min="16140" max="16140" width="16.7109375" style="102" bestFit="1" customWidth="1"/>
    <col min="16141" max="16141" width="16.140625" style="102" bestFit="1" customWidth="1"/>
    <col min="16142" max="16142" width="10.7109375" style="102" bestFit="1" customWidth="1"/>
    <col min="16143" max="16143" width="4.140625" style="102" customWidth="1"/>
    <col min="16144" max="16384" width="11.7109375" style="102"/>
  </cols>
  <sheetData>
    <row r="1" spans="1:15" x14ac:dyDescent="0.2">
      <c r="A1" s="300" t="s">
        <v>0</v>
      </c>
      <c r="B1" s="122"/>
      <c r="D1" s="301"/>
      <c r="E1" s="302"/>
    </row>
    <row r="2" spans="1:15" x14ac:dyDescent="0.2">
      <c r="A2" s="300" t="s">
        <v>1</v>
      </c>
      <c r="B2" s="122"/>
      <c r="D2" s="301"/>
      <c r="E2" s="302"/>
    </row>
    <row r="3" spans="1:15" x14ac:dyDescent="0.2">
      <c r="A3" s="76" t="s">
        <v>794</v>
      </c>
      <c r="F3" s="102" t="s">
        <v>3</v>
      </c>
      <c r="L3" s="304"/>
    </row>
    <row r="4" spans="1:15" x14ac:dyDescent="0.2">
      <c r="A4" s="107"/>
      <c r="B4" s="122"/>
      <c r="C4" s="122"/>
      <c r="D4" s="107"/>
      <c r="E4" s="305"/>
      <c r="F4" s="107" t="s">
        <v>3</v>
      </c>
      <c r="G4" s="107"/>
      <c r="H4" s="107"/>
      <c r="I4" s="107"/>
      <c r="J4" s="107"/>
      <c r="K4" s="107"/>
      <c r="L4" s="107"/>
      <c r="M4" s="107"/>
      <c r="N4" s="107"/>
      <c r="O4" s="107"/>
    </row>
    <row r="5" spans="1:15" ht="22.5" x14ac:dyDescent="0.2">
      <c r="A5" s="306" t="s">
        <v>4</v>
      </c>
      <c r="B5" s="307" t="s">
        <v>5</v>
      </c>
      <c r="C5" s="307"/>
      <c r="D5" s="308" t="s">
        <v>6</v>
      </c>
      <c r="E5" s="309"/>
      <c r="F5" s="310" t="s">
        <v>7</v>
      </c>
      <c r="G5" s="310" t="s">
        <v>8</v>
      </c>
      <c r="H5" s="310" t="s">
        <v>9</v>
      </c>
      <c r="I5" s="310" t="s">
        <v>10</v>
      </c>
      <c r="J5" s="730" t="s">
        <v>11</v>
      </c>
      <c r="K5" s="730"/>
      <c r="L5" s="310" t="s">
        <v>12</v>
      </c>
      <c r="M5" s="310" t="s">
        <v>13</v>
      </c>
      <c r="N5" s="311" t="s">
        <v>14</v>
      </c>
    </row>
    <row r="6" spans="1:15" x14ac:dyDescent="0.2">
      <c r="A6" s="312"/>
      <c r="B6" s="313"/>
      <c r="C6" s="313"/>
      <c r="D6" s="314"/>
      <c r="E6" s="315"/>
      <c r="F6" s="314"/>
      <c r="G6" s="313" t="s">
        <v>15</v>
      </c>
      <c r="H6" s="313" t="s">
        <v>16</v>
      </c>
      <c r="I6" s="316" t="s">
        <v>17</v>
      </c>
      <c r="J6" s="316" t="s">
        <v>18</v>
      </c>
      <c r="K6" s="316" t="s">
        <v>19</v>
      </c>
      <c r="L6" s="313" t="s">
        <v>20</v>
      </c>
      <c r="M6" s="313" t="s">
        <v>21</v>
      </c>
      <c r="N6" s="317" t="s">
        <v>22</v>
      </c>
    </row>
    <row r="7" spans="1:15" x14ac:dyDescent="0.2">
      <c r="A7" s="312"/>
      <c r="B7" s="313" t="s">
        <v>23</v>
      </c>
      <c r="C7" s="313" t="s">
        <v>24</v>
      </c>
      <c r="D7" s="318"/>
      <c r="E7" s="319" t="s">
        <v>25</v>
      </c>
      <c r="F7" s="314"/>
      <c r="G7" s="313" t="s">
        <v>26</v>
      </c>
      <c r="H7" s="313" t="s">
        <v>27</v>
      </c>
      <c r="I7" s="313" t="s">
        <v>28</v>
      </c>
      <c r="J7" s="316" t="s">
        <v>29</v>
      </c>
      <c r="K7" s="316" t="s">
        <v>30</v>
      </c>
      <c r="L7" s="313" t="s">
        <v>31</v>
      </c>
      <c r="M7" s="313" t="s">
        <v>32</v>
      </c>
      <c r="N7" s="320"/>
    </row>
    <row r="8" spans="1:15" x14ac:dyDescent="0.2">
      <c r="A8" s="321" t="s">
        <v>795</v>
      </c>
      <c r="B8" s="322"/>
      <c r="C8" s="322">
        <v>22533.51</v>
      </c>
      <c r="D8" s="323"/>
      <c r="E8" s="322"/>
      <c r="F8" s="322" t="s">
        <v>796</v>
      </c>
      <c r="G8" s="322">
        <v>487.44</v>
      </c>
      <c r="H8" s="324"/>
      <c r="I8" s="324"/>
      <c r="J8" s="324"/>
      <c r="K8" s="324"/>
      <c r="L8" s="325" t="s">
        <v>35</v>
      </c>
      <c r="M8" s="324" t="s">
        <v>22</v>
      </c>
      <c r="N8" s="326"/>
    </row>
    <row r="9" spans="1:15" x14ac:dyDescent="0.2">
      <c r="A9" s="107"/>
      <c r="B9" s="122"/>
      <c r="C9" s="327"/>
      <c r="D9" s="107"/>
      <c r="E9" s="305"/>
      <c r="F9" s="107"/>
      <c r="G9" s="122"/>
      <c r="H9" s="122"/>
      <c r="I9" s="122"/>
      <c r="J9" s="122"/>
      <c r="K9" s="107"/>
      <c r="L9" s="107"/>
      <c r="M9" s="107"/>
      <c r="N9" s="107"/>
      <c r="O9" s="107"/>
    </row>
    <row r="10" spans="1:15" x14ac:dyDescent="0.2">
      <c r="A10" s="41" t="s">
        <v>36</v>
      </c>
      <c r="B10" s="2">
        <v>193</v>
      </c>
      <c r="C10" s="2" t="s">
        <v>37</v>
      </c>
      <c r="D10" s="2" t="s">
        <v>38</v>
      </c>
      <c r="E10" s="42">
        <v>163</v>
      </c>
      <c r="F10" s="43" t="s">
        <v>39</v>
      </c>
      <c r="G10" s="44">
        <v>6.5</v>
      </c>
      <c r="H10" s="2" t="s">
        <v>40</v>
      </c>
      <c r="I10" s="45">
        <v>11.5</v>
      </c>
      <c r="J10" s="58">
        <v>163000</v>
      </c>
      <c r="K10" s="58">
        <v>0</v>
      </c>
      <c r="L10" s="58">
        <v>0</v>
      </c>
      <c r="M10" s="58">
        <v>0</v>
      </c>
      <c r="N10" s="58">
        <v>0</v>
      </c>
      <c r="O10" s="6"/>
    </row>
    <row r="11" spans="1:15" x14ac:dyDescent="0.2">
      <c r="A11" s="41" t="s">
        <v>36</v>
      </c>
      <c r="B11" s="2">
        <v>193</v>
      </c>
      <c r="C11" s="2" t="s">
        <v>37</v>
      </c>
      <c r="D11" s="2" t="s">
        <v>38</v>
      </c>
      <c r="E11" s="42">
        <v>139</v>
      </c>
      <c r="F11" s="43" t="s">
        <v>41</v>
      </c>
      <c r="G11" s="44">
        <v>6.3</v>
      </c>
      <c r="H11" s="2" t="s">
        <v>40</v>
      </c>
      <c r="I11" s="45">
        <v>24.5</v>
      </c>
      <c r="J11" s="58">
        <v>139000</v>
      </c>
      <c r="K11" s="58">
        <v>89856.45</v>
      </c>
      <c r="L11" s="58">
        <v>2024781</v>
      </c>
      <c r="M11" s="58">
        <v>31058</v>
      </c>
      <c r="N11" s="58">
        <v>2055839</v>
      </c>
      <c r="O11" s="6"/>
    </row>
    <row r="12" spans="1:15" x14ac:dyDescent="0.2">
      <c r="A12" s="41" t="s">
        <v>36</v>
      </c>
      <c r="B12" s="2">
        <v>199</v>
      </c>
      <c r="C12" s="2" t="s">
        <v>42</v>
      </c>
      <c r="D12" s="2" t="s">
        <v>38</v>
      </c>
      <c r="E12" s="42">
        <v>168</v>
      </c>
      <c r="F12" s="43" t="s">
        <v>43</v>
      </c>
      <c r="G12" s="44">
        <v>6.5</v>
      </c>
      <c r="H12" s="2" t="s">
        <v>40</v>
      </c>
      <c r="I12" s="45">
        <v>11.5</v>
      </c>
      <c r="J12" s="58">
        <v>168000</v>
      </c>
      <c r="K12" s="58">
        <v>0</v>
      </c>
      <c r="L12" s="58">
        <v>0</v>
      </c>
      <c r="M12" s="58">
        <v>0</v>
      </c>
      <c r="N12" s="58">
        <v>0</v>
      </c>
      <c r="O12" s="6"/>
    </row>
    <row r="13" spans="1:15" x14ac:dyDescent="0.2">
      <c r="A13" s="41" t="s">
        <v>36</v>
      </c>
      <c r="B13" s="2">
        <v>199</v>
      </c>
      <c r="C13" s="2" t="s">
        <v>42</v>
      </c>
      <c r="D13" s="2" t="s">
        <v>38</v>
      </c>
      <c r="E13" s="42">
        <v>143</v>
      </c>
      <c r="F13" s="43" t="s">
        <v>44</v>
      </c>
      <c r="G13" s="44">
        <v>6.3</v>
      </c>
      <c r="H13" s="2" t="s">
        <v>40</v>
      </c>
      <c r="I13" s="45">
        <v>24.5</v>
      </c>
      <c r="J13" s="58">
        <v>143000</v>
      </c>
      <c r="K13" s="58">
        <v>97807.39</v>
      </c>
      <c r="L13" s="58">
        <v>2203944</v>
      </c>
      <c r="M13" s="58">
        <v>33806</v>
      </c>
      <c r="N13" s="58">
        <v>2237750</v>
      </c>
      <c r="O13" s="6"/>
    </row>
    <row r="14" spans="1:15" x14ac:dyDescent="0.2">
      <c r="A14" s="41" t="s">
        <v>36</v>
      </c>
      <c r="B14" s="2">
        <v>202</v>
      </c>
      <c r="C14" s="2" t="s">
        <v>45</v>
      </c>
      <c r="D14" s="2" t="s">
        <v>38</v>
      </c>
      <c r="E14" s="42">
        <v>230</v>
      </c>
      <c r="F14" s="43" t="s">
        <v>46</v>
      </c>
      <c r="G14" s="44">
        <v>7.4</v>
      </c>
      <c r="H14" s="2" t="s">
        <v>40</v>
      </c>
      <c r="I14" s="45">
        <v>5</v>
      </c>
      <c r="J14" s="58">
        <v>230000</v>
      </c>
      <c r="K14" s="58">
        <v>0</v>
      </c>
      <c r="L14" s="58">
        <v>0</v>
      </c>
      <c r="M14" s="58">
        <v>0</v>
      </c>
      <c r="N14" s="58">
        <v>0</v>
      </c>
      <c r="O14" s="6"/>
    </row>
    <row r="15" spans="1:15" x14ac:dyDescent="0.2">
      <c r="A15" s="41" t="s">
        <v>47</v>
      </c>
      <c r="B15" s="2">
        <v>202</v>
      </c>
      <c r="C15" s="2" t="s">
        <v>45</v>
      </c>
      <c r="D15" s="2" t="s">
        <v>38</v>
      </c>
      <c r="E15" s="42">
        <v>317</v>
      </c>
      <c r="F15" s="43" t="s">
        <v>48</v>
      </c>
      <c r="G15" s="44">
        <v>7.4</v>
      </c>
      <c r="H15" s="2" t="s">
        <v>40</v>
      </c>
      <c r="I15" s="45">
        <v>20</v>
      </c>
      <c r="J15" s="58">
        <v>317000</v>
      </c>
      <c r="K15" s="58">
        <v>151569.04</v>
      </c>
      <c r="L15" s="58">
        <v>3415382</v>
      </c>
      <c r="M15" s="58">
        <v>61376</v>
      </c>
      <c r="N15" s="58">
        <v>3476758</v>
      </c>
      <c r="O15" s="6"/>
    </row>
    <row r="16" spans="1:15" x14ac:dyDescent="0.2">
      <c r="A16" s="41" t="s">
        <v>49</v>
      </c>
      <c r="B16" s="2">
        <v>211</v>
      </c>
      <c r="C16" s="2" t="s">
        <v>50</v>
      </c>
      <c r="D16" s="2" t="s">
        <v>38</v>
      </c>
      <c r="E16" s="42">
        <v>290</v>
      </c>
      <c r="F16" s="2" t="s">
        <v>51</v>
      </c>
      <c r="G16" s="44">
        <v>6.9</v>
      </c>
      <c r="H16" s="2" t="s">
        <v>40</v>
      </c>
      <c r="I16" s="45">
        <v>20</v>
      </c>
      <c r="J16" s="58">
        <v>290000</v>
      </c>
      <c r="K16" s="58">
        <v>91913.9</v>
      </c>
      <c r="L16" s="58">
        <v>2071143</v>
      </c>
      <c r="M16" s="58">
        <v>500117</v>
      </c>
      <c r="N16" s="58">
        <v>2571260</v>
      </c>
      <c r="O16" s="6"/>
    </row>
    <row r="17" spans="1:15" x14ac:dyDescent="0.2">
      <c r="A17" s="41" t="s">
        <v>49</v>
      </c>
      <c r="B17" s="2">
        <v>211</v>
      </c>
      <c r="C17" s="2" t="s">
        <v>50</v>
      </c>
      <c r="D17" s="2" t="s">
        <v>38</v>
      </c>
      <c r="E17" s="42">
        <v>128</v>
      </c>
      <c r="F17" s="2" t="s">
        <v>52</v>
      </c>
      <c r="G17" s="44">
        <v>6.9</v>
      </c>
      <c r="H17" s="2" t="s">
        <v>40</v>
      </c>
      <c r="I17" s="45">
        <v>20</v>
      </c>
      <c r="J17" s="58">
        <v>128000</v>
      </c>
      <c r="K17" s="58">
        <v>39467.449999999997</v>
      </c>
      <c r="L17" s="58">
        <v>889340</v>
      </c>
      <c r="M17" s="58">
        <v>214745</v>
      </c>
      <c r="N17" s="58">
        <v>1104085</v>
      </c>
      <c r="O17" s="6"/>
    </row>
    <row r="18" spans="1:15" x14ac:dyDescent="0.2">
      <c r="A18" s="41" t="s">
        <v>53</v>
      </c>
      <c r="B18" s="2">
        <v>211</v>
      </c>
      <c r="C18" s="2" t="s">
        <v>50</v>
      </c>
      <c r="D18" s="2" t="s">
        <v>38</v>
      </c>
      <c r="E18" s="42">
        <v>22</v>
      </c>
      <c r="F18" s="2" t="s">
        <v>54</v>
      </c>
      <c r="G18" s="44">
        <v>6.9</v>
      </c>
      <c r="H18" s="2" t="s">
        <v>40</v>
      </c>
      <c r="I18" s="45">
        <v>20</v>
      </c>
      <c r="J18" s="58">
        <v>22000</v>
      </c>
      <c r="K18" s="58">
        <v>51290.58</v>
      </c>
      <c r="L18" s="58">
        <v>1155757</v>
      </c>
      <c r="M18" s="58">
        <v>279080</v>
      </c>
      <c r="N18" s="58">
        <v>1434837</v>
      </c>
      <c r="O18" s="6"/>
    </row>
    <row r="19" spans="1:15" x14ac:dyDescent="0.2">
      <c r="A19" s="41"/>
      <c r="B19" s="2"/>
      <c r="C19" s="2"/>
      <c r="D19" s="2"/>
      <c r="E19" s="42"/>
      <c r="F19" s="2"/>
      <c r="G19" s="44"/>
      <c r="H19" s="2"/>
      <c r="I19" s="45"/>
      <c r="J19" s="58"/>
      <c r="K19" s="58"/>
      <c r="L19" s="58"/>
      <c r="M19" s="58"/>
      <c r="N19" s="58"/>
      <c r="O19" s="6"/>
    </row>
    <row r="20" spans="1:15" x14ac:dyDescent="0.2">
      <c r="A20" s="41" t="s">
        <v>49</v>
      </c>
      <c r="B20" s="2">
        <v>221</v>
      </c>
      <c r="C20" s="2" t="s">
        <v>55</v>
      </c>
      <c r="D20" s="2" t="s">
        <v>38</v>
      </c>
      <c r="E20" s="42">
        <v>330</v>
      </c>
      <c r="F20" s="2" t="s">
        <v>56</v>
      </c>
      <c r="G20" s="44">
        <v>7.4</v>
      </c>
      <c r="H20" s="2" t="s">
        <v>57</v>
      </c>
      <c r="I20" s="45">
        <v>20</v>
      </c>
      <c r="J20" s="58">
        <v>330000</v>
      </c>
      <c r="K20" s="58">
        <v>197855.2</v>
      </c>
      <c r="L20" s="58">
        <v>4458372</v>
      </c>
      <c r="M20" s="58">
        <v>1160949</v>
      </c>
      <c r="N20" s="58">
        <v>5619321</v>
      </c>
      <c r="O20" s="6"/>
    </row>
    <row r="21" spans="1:15" x14ac:dyDescent="0.2">
      <c r="A21" s="41" t="s">
        <v>49</v>
      </c>
      <c r="B21" s="2">
        <v>221</v>
      </c>
      <c r="C21" s="2" t="s">
        <v>55</v>
      </c>
      <c r="D21" s="2" t="s">
        <v>38</v>
      </c>
      <c r="E21" s="42">
        <v>43</v>
      </c>
      <c r="F21" s="2" t="s">
        <v>58</v>
      </c>
      <c r="G21" s="44">
        <v>7.4</v>
      </c>
      <c r="H21" s="2" t="s">
        <v>57</v>
      </c>
      <c r="I21" s="45">
        <v>20</v>
      </c>
      <c r="J21" s="58">
        <v>43000</v>
      </c>
      <c r="K21" s="58">
        <v>25721.279999999999</v>
      </c>
      <c r="L21" s="58">
        <v>579591</v>
      </c>
      <c r="M21" s="58">
        <v>150918</v>
      </c>
      <c r="N21" s="58">
        <v>730509</v>
      </c>
      <c r="O21" s="6"/>
    </row>
    <row r="22" spans="1:15" x14ac:dyDescent="0.2">
      <c r="A22" s="41" t="s">
        <v>49</v>
      </c>
      <c r="B22" s="2">
        <v>221</v>
      </c>
      <c r="C22" s="2" t="s">
        <v>55</v>
      </c>
      <c r="D22" s="2" t="s">
        <v>38</v>
      </c>
      <c r="E22" s="42">
        <v>240</v>
      </c>
      <c r="F22" s="2" t="s">
        <v>59</v>
      </c>
      <c r="G22" s="44">
        <v>7.4</v>
      </c>
      <c r="H22" s="2" t="s">
        <v>57</v>
      </c>
      <c r="I22" s="45">
        <v>12</v>
      </c>
      <c r="J22" s="58">
        <v>240000</v>
      </c>
      <c r="K22" s="58">
        <v>0</v>
      </c>
      <c r="L22" s="58">
        <v>0</v>
      </c>
      <c r="M22" s="58">
        <v>0</v>
      </c>
      <c r="N22" s="58">
        <v>0</v>
      </c>
      <c r="O22" s="6"/>
    </row>
    <row r="23" spans="1:15" x14ac:dyDescent="0.2">
      <c r="A23" s="41" t="s">
        <v>49</v>
      </c>
      <c r="B23" s="2">
        <v>221</v>
      </c>
      <c r="C23" s="2" t="s">
        <v>55</v>
      </c>
      <c r="D23" s="2" t="s">
        <v>38</v>
      </c>
      <c r="E23" s="42">
        <v>55</v>
      </c>
      <c r="F23" s="2" t="s">
        <v>60</v>
      </c>
      <c r="G23" s="44">
        <v>7.4</v>
      </c>
      <c r="H23" s="2" t="s">
        <v>57</v>
      </c>
      <c r="I23" s="45">
        <v>12</v>
      </c>
      <c r="J23" s="58">
        <v>55000</v>
      </c>
      <c r="K23" s="58">
        <v>0</v>
      </c>
      <c r="L23" s="58">
        <v>0</v>
      </c>
      <c r="M23" s="58">
        <v>0</v>
      </c>
      <c r="N23" s="58">
        <v>0</v>
      </c>
      <c r="O23" s="6"/>
    </row>
    <row r="24" spans="1:15" x14ac:dyDescent="0.2">
      <c r="A24" s="41" t="s">
        <v>53</v>
      </c>
      <c r="B24" s="2">
        <v>221</v>
      </c>
      <c r="C24" s="2" t="s">
        <v>55</v>
      </c>
      <c r="D24" s="2" t="s">
        <v>38</v>
      </c>
      <c r="E24" s="42">
        <v>50</v>
      </c>
      <c r="F24" s="2" t="s">
        <v>61</v>
      </c>
      <c r="G24" s="44">
        <v>7.4</v>
      </c>
      <c r="H24" s="2" t="s">
        <v>57</v>
      </c>
      <c r="I24" s="45">
        <v>20</v>
      </c>
      <c r="J24" s="58">
        <v>50000</v>
      </c>
      <c r="K24" s="58">
        <v>120698</v>
      </c>
      <c r="L24" s="58">
        <v>2719750</v>
      </c>
      <c r="M24" s="58">
        <v>704833</v>
      </c>
      <c r="N24" s="58">
        <v>3424583</v>
      </c>
      <c r="O24" s="6"/>
    </row>
    <row r="25" spans="1:15" x14ac:dyDescent="0.2">
      <c r="A25" s="41" t="s">
        <v>62</v>
      </c>
      <c r="B25" s="2">
        <v>225</v>
      </c>
      <c r="C25" s="2" t="s">
        <v>63</v>
      </c>
      <c r="D25" s="2" t="s">
        <v>38</v>
      </c>
      <c r="E25" s="42">
        <v>427</v>
      </c>
      <c r="F25" s="2" t="s">
        <v>64</v>
      </c>
      <c r="G25" s="44">
        <v>7.5</v>
      </c>
      <c r="H25" s="2" t="s">
        <v>65</v>
      </c>
      <c r="I25" s="45">
        <v>24</v>
      </c>
      <c r="J25" s="58">
        <v>427000</v>
      </c>
      <c r="K25" s="58">
        <v>0</v>
      </c>
      <c r="L25" s="58">
        <v>0</v>
      </c>
      <c r="M25" s="58">
        <v>0</v>
      </c>
      <c r="N25" s="58">
        <v>0</v>
      </c>
      <c r="O25" s="6"/>
    </row>
    <row r="26" spans="1:15" x14ac:dyDescent="0.2">
      <c r="A26" s="41" t="s">
        <v>66</v>
      </c>
      <c r="B26" s="2">
        <v>225</v>
      </c>
      <c r="C26" s="2" t="s">
        <v>63</v>
      </c>
      <c r="D26" s="2" t="s">
        <v>38</v>
      </c>
      <c r="E26" s="42">
        <v>36</v>
      </c>
      <c r="F26" s="2" t="s">
        <v>67</v>
      </c>
      <c r="G26" s="44">
        <v>7.5</v>
      </c>
      <c r="H26" s="2" t="s">
        <v>65</v>
      </c>
      <c r="I26" s="45">
        <v>24</v>
      </c>
      <c r="J26" s="58">
        <v>36000</v>
      </c>
      <c r="K26" s="58">
        <v>0</v>
      </c>
      <c r="L26" s="58">
        <v>0</v>
      </c>
      <c r="M26" s="58">
        <v>0</v>
      </c>
      <c r="N26" s="58">
        <v>0</v>
      </c>
      <c r="O26" s="6"/>
    </row>
    <row r="27" spans="1:15" x14ac:dyDescent="0.2">
      <c r="A27" s="41"/>
      <c r="B27" s="2"/>
      <c r="C27" s="2"/>
      <c r="D27" s="2"/>
      <c r="E27" s="42"/>
      <c r="F27" s="2"/>
      <c r="G27" s="44"/>
      <c r="H27" s="2"/>
      <c r="I27" s="45"/>
      <c r="J27" s="58"/>
      <c r="K27" s="58"/>
      <c r="L27" s="58"/>
      <c r="M27" s="58"/>
      <c r="N27" s="58"/>
      <c r="O27" s="6"/>
    </row>
    <row r="28" spans="1:15" x14ac:dyDescent="0.2">
      <c r="A28" s="41" t="s">
        <v>62</v>
      </c>
      <c r="B28" s="2">
        <v>228</v>
      </c>
      <c r="C28" s="2" t="s">
        <v>68</v>
      </c>
      <c r="D28" s="2" t="s">
        <v>38</v>
      </c>
      <c r="E28" s="42">
        <v>433</v>
      </c>
      <c r="F28" s="2" t="s">
        <v>43</v>
      </c>
      <c r="G28" s="44">
        <v>7.5</v>
      </c>
      <c r="H28" s="2" t="s">
        <v>65</v>
      </c>
      <c r="I28" s="45">
        <v>21</v>
      </c>
      <c r="J28" s="58">
        <v>433000</v>
      </c>
      <c r="K28" s="58">
        <v>184444</v>
      </c>
      <c r="L28" s="58">
        <v>4156171</v>
      </c>
      <c r="M28" s="58">
        <v>76519</v>
      </c>
      <c r="N28" s="58">
        <v>4232690</v>
      </c>
      <c r="O28" s="6"/>
    </row>
    <row r="29" spans="1:15" x14ac:dyDescent="0.2">
      <c r="A29" s="41" t="s">
        <v>66</v>
      </c>
      <c r="B29" s="2">
        <v>228</v>
      </c>
      <c r="C29" s="2" t="s">
        <v>68</v>
      </c>
      <c r="D29" s="2" t="s">
        <v>38</v>
      </c>
      <c r="E29" s="42">
        <v>60</v>
      </c>
      <c r="F29" s="2" t="s">
        <v>44</v>
      </c>
      <c r="G29" s="44">
        <v>7.5</v>
      </c>
      <c r="H29" s="2" t="s">
        <v>65</v>
      </c>
      <c r="I29" s="45">
        <v>21</v>
      </c>
      <c r="J29" s="58">
        <v>60000</v>
      </c>
      <c r="K29" s="58">
        <v>140346</v>
      </c>
      <c r="L29" s="58">
        <v>3162488</v>
      </c>
      <c r="M29" s="58">
        <v>58225</v>
      </c>
      <c r="N29" s="58">
        <v>3220713</v>
      </c>
      <c r="O29" s="6"/>
    </row>
    <row r="30" spans="1:15" x14ac:dyDescent="0.2">
      <c r="A30" s="41" t="s">
        <v>69</v>
      </c>
      <c r="B30" s="2">
        <v>236</v>
      </c>
      <c r="C30" s="2" t="s">
        <v>70</v>
      </c>
      <c r="D30" s="2" t="s">
        <v>38</v>
      </c>
      <c r="E30" s="42">
        <v>403</v>
      </c>
      <c r="F30" s="43" t="s">
        <v>71</v>
      </c>
      <c r="G30" s="44">
        <v>7</v>
      </c>
      <c r="H30" s="2" t="s">
        <v>65</v>
      </c>
      <c r="I30" s="45">
        <v>19</v>
      </c>
      <c r="J30" s="58">
        <v>403000</v>
      </c>
      <c r="K30" s="58">
        <v>176934.97</v>
      </c>
      <c r="L30" s="58">
        <v>3986966</v>
      </c>
      <c r="M30" s="58">
        <v>90706</v>
      </c>
      <c r="N30" s="58">
        <v>4077672</v>
      </c>
      <c r="O30" s="6"/>
    </row>
    <row r="31" spans="1:15" x14ac:dyDescent="0.2">
      <c r="A31" s="41" t="s">
        <v>72</v>
      </c>
      <c r="B31" s="2">
        <v>236</v>
      </c>
      <c r="C31" s="2" t="s">
        <v>70</v>
      </c>
      <c r="D31" s="2" t="s">
        <v>38</v>
      </c>
      <c r="E31" s="42">
        <v>35.5</v>
      </c>
      <c r="F31" s="43" t="s">
        <v>73</v>
      </c>
      <c r="G31" s="44">
        <v>6.5</v>
      </c>
      <c r="H31" s="2" t="s">
        <v>65</v>
      </c>
      <c r="I31" s="45">
        <v>20</v>
      </c>
      <c r="J31" s="58">
        <v>35500</v>
      </c>
      <c r="K31" s="58">
        <v>74789.149999999994</v>
      </c>
      <c r="L31" s="58">
        <v>1685262</v>
      </c>
      <c r="M31" s="58">
        <v>0</v>
      </c>
      <c r="N31" s="58">
        <v>1685262</v>
      </c>
      <c r="O31" s="6"/>
    </row>
    <row r="32" spans="1:15" x14ac:dyDescent="0.2">
      <c r="A32" s="41"/>
      <c r="B32" s="2"/>
      <c r="C32" s="2"/>
      <c r="D32" s="2"/>
      <c r="E32" s="42"/>
      <c r="F32" s="2"/>
      <c r="G32" s="44"/>
      <c r="H32" s="2"/>
      <c r="I32" s="45"/>
      <c r="J32" s="58"/>
      <c r="K32" s="58"/>
      <c r="L32" s="58"/>
      <c r="M32" s="58"/>
      <c r="N32" s="58"/>
      <c r="O32" s="6"/>
    </row>
    <row r="33" spans="1:15" x14ac:dyDescent="0.2">
      <c r="A33" s="41" t="s">
        <v>49</v>
      </c>
      <c r="B33" s="2">
        <v>245</v>
      </c>
      <c r="C33" s="2" t="s">
        <v>74</v>
      </c>
      <c r="D33" s="2" t="s">
        <v>38</v>
      </c>
      <c r="E33" s="42">
        <v>800</v>
      </c>
      <c r="F33" s="2" t="s">
        <v>75</v>
      </c>
      <c r="G33" s="44">
        <v>7</v>
      </c>
      <c r="H33" s="2" t="s">
        <v>57</v>
      </c>
      <c r="I33" s="44">
        <v>19.75</v>
      </c>
      <c r="J33" s="58">
        <v>800000</v>
      </c>
      <c r="K33" s="58">
        <v>225236.83</v>
      </c>
      <c r="L33" s="58">
        <v>5075376</v>
      </c>
      <c r="M33" s="58">
        <v>1244563</v>
      </c>
      <c r="N33" s="58">
        <v>6319939</v>
      </c>
      <c r="O33" s="6"/>
    </row>
    <row r="34" spans="1:15" x14ac:dyDescent="0.2">
      <c r="A34" s="41" t="s">
        <v>49</v>
      </c>
      <c r="B34" s="2">
        <v>245</v>
      </c>
      <c r="C34" s="2" t="s">
        <v>74</v>
      </c>
      <c r="D34" s="2" t="s">
        <v>38</v>
      </c>
      <c r="E34" s="42">
        <v>95</v>
      </c>
      <c r="F34" s="2" t="s">
        <v>76</v>
      </c>
      <c r="G34" s="44">
        <v>7</v>
      </c>
      <c r="H34" s="2" t="s">
        <v>57</v>
      </c>
      <c r="I34" s="44">
        <v>19.75</v>
      </c>
      <c r="J34" s="58">
        <v>95000</v>
      </c>
      <c r="K34" s="58">
        <v>27238.2</v>
      </c>
      <c r="L34" s="58">
        <v>613772</v>
      </c>
      <c r="M34" s="58">
        <v>150491</v>
      </c>
      <c r="N34" s="58">
        <v>764263</v>
      </c>
      <c r="O34" s="6"/>
    </row>
    <row r="35" spans="1:15" x14ac:dyDescent="0.2">
      <c r="A35" s="41" t="s">
        <v>77</v>
      </c>
      <c r="B35" s="2">
        <v>245</v>
      </c>
      <c r="C35" s="2" t="s">
        <v>74</v>
      </c>
      <c r="D35" s="2" t="s">
        <v>38</v>
      </c>
      <c r="E35" s="42">
        <v>90</v>
      </c>
      <c r="F35" s="2" t="s">
        <v>78</v>
      </c>
      <c r="G35" s="44">
        <v>7</v>
      </c>
      <c r="H35" s="2" t="s">
        <v>57</v>
      </c>
      <c r="I35" s="44">
        <v>19.75</v>
      </c>
      <c r="J35" s="58">
        <v>90000</v>
      </c>
      <c r="K35" s="58">
        <v>157436.48000000001</v>
      </c>
      <c r="L35" s="58">
        <v>3547596</v>
      </c>
      <c r="M35" s="58">
        <v>870007</v>
      </c>
      <c r="N35" s="58">
        <v>4417603</v>
      </c>
      <c r="O35" s="6"/>
    </row>
    <row r="36" spans="1:15" x14ac:dyDescent="0.2">
      <c r="A36" s="41" t="s">
        <v>49</v>
      </c>
      <c r="B36" s="2">
        <v>247</v>
      </c>
      <c r="C36" s="2" t="s">
        <v>79</v>
      </c>
      <c r="D36" s="2" t="s">
        <v>38</v>
      </c>
      <c r="E36" s="42">
        <v>470</v>
      </c>
      <c r="F36" s="2" t="s">
        <v>80</v>
      </c>
      <c r="G36" s="44">
        <v>6.3</v>
      </c>
      <c r="H36" s="2" t="s">
        <v>57</v>
      </c>
      <c r="I36" s="44">
        <v>25</v>
      </c>
      <c r="J36" s="58">
        <v>470000</v>
      </c>
      <c r="K36" s="58">
        <v>142549.68</v>
      </c>
      <c r="L36" s="58">
        <v>3212145</v>
      </c>
      <c r="M36" s="58">
        <v>675379</v>
      </c>
      <c r="N36" s="58">
        <v>3887524</v>
      </c>
      <c r="O36" s="6"/>
    </row>
    <row r="37" spans="1:15" s="6" customFormat="1" x14ac:dyDescent="0.2">
      <c r="A37" s="41" t="s">
        <v>49</v>
      </c>
      <c r="B37" s="2">
        <v>247</v>
      </c>
      <c r="C37" s="2" t="s">
        <v>79</v>
      </c>
      <c r="D37" s="2" t="s">
        <v>38</v>
      </c>
      <c r="E37" s="42">
        <v>25</v>
      </c>
      <c r="F37" s="2" t="s">
        <v>81</v>
      </c>
      <c r="G37" s="44">
        <v>6.3</v>
      </c>
      <c r="H37" s="2" t="s">
        <v>57</v>
      </c>
      <c r="I37" s="44">
        <v>25</v>
      </c>
      <c r="J37" s="58">
        <v>25000</v>
      </c>
      <c r="K37" s="58">
        <v>7013.55</v>
      </c>
      <c r="L37" s="58">
        <v>158040</v>
      </c>
      <c r="M37" s="58">
        <v>34862</v>
      </c>
      <c r="N37" s="58">
        <v>192902</v>
      </c>
    </row>
    <row r="38" spans="1:15" s="6" customFormat="1" x14ac:dyDescent="0.2">
      <c r="A38" s="41" t="s">
        <v>53</v>
      </c>
      <c r="B38" s="2">
        <v>247</v>
      </c>
      <c r="C38" s="2" t="s">
        <v>79</v>
      </c>
      <c r="D38" s="2" t="s">
        <v>38</v>
      </c>
      <c r="E38" s="42">
        <v>27</v>
      </c>
      <c r="F38" s="2" t="s">
        <v>82</v>
      </c>
      <c r="G38" s="44">
        <v>7.3</v>
      </c>
      <c r="H38" s="2" t="s">
        <v>57</v>
      </c>
      <c r="I38" s="44">
        <v>25</v>
      </c>
      <c r="J38" s="58">
        <v>27000</v>
      </c>
      <c r="K38" s="58">
        <v>59603.58</v>
      </c>
      <c r="L38" s="58">
        <v>1343078</v>
      </c>
      <c r="M38" s="58">
        <v>278541</v>
      </c>
      <c r="N38" s="58">
        <v>1621619</v>
      </c>
    </row>
    <row r="39" spans="1:15" x14ac:dyDescent="0.2">
      <c r="A39" s="41" t="s">
        <v>83</v>
      </c>
      <c r="B39" s="2">
        <v>262</v>
      </c>
      <c r="C39" s="2" t="s">
        <v>84</v>
      </c>
      <c r="D39" s="2" t="s">
        <v>38</v>
      </c>
      <c r="E39" s="42">
        <v>405</v>
      </c>
      <c r="F39" s="2" t="s">
        <v>85</v>
      </c>
      <c r="G39" s="44">
        <v>5.75</v>
      </c>
      <c r="H39" s="2" t="s">
        <v>40</v>
      </c>
      <c r="I39" s="44">
        <v>6</v>
      </c>
      <c r="J39" s="58">
        <v>405000</v>
      </c>
      <c r="K39" s="58">
        <v>0</v>
      </c>
      <c r="L39" s="58">
        <v>0</v>
      </c>
      <c r="M39" s="58">
        <v>0</v>
      </c>
      <c r="N39" s="58">
        <v>0</v>
      </c>
      <c r="O39" s="6"/>
    </row>
    <row r="40" spans="1:15" x14ac:dyDescent="0.2">
      <c r="A40" s="41" t="s">
        <v>83</v>
      </c>
      <c r="B40" s="2">
        <v>262</v>
      </c>
      <c r="C40" s="2" t="s">
        <v>84</v>
      </c>
      <c r="D40" s="2" t="s">
        <v>38</v>
      </c>
      <c r="E40" s="42">
        <v>104</v>
      </c>
      <c r="F40" s="2" t="s">
        <v>86</v>
      </c>
      <c r="G40" s="44">
        <v>5.75</v>
      </c>
      <c r="H40" s="2" t="s">
        <v>40</v>
      </c>
      <c r="I40" s="44">
        <v>6</v>
      </c>
      <c r="J40" s="58">
        <v>104000</v>
      </c>
      <c r="K40" s="58">
        <v>0</v>
      </c>
      <c r="L40" s="58">
        <v>0</v>
      </c>
      <c r="M40" s="58">
        <v>0</v>
      </c>
      <c r="N40" s="58">
        <v>0</v>
      </c>
      <c r="O40" s="6"/>
    </row>
    <row r="41" spans="1:15" x14ac:dyDescent="0.2">
      <c r="A41" s="41" t="s">
        <v>83</v>
      </c>
      <c r="B41" s="2">
        <v>262</v>
      </c>
      <c r="C41" s="2" t="s">
        <v>84</v>
      </c>
      <c r="D41" s="2" t="s">
        <v>38</v>
      </c>
      <c r="E41" s="42">
        <v>465</v>
      </c>
      <c r="F41" s="2" t="s">
        <v>87</v>
      </c>
      <c r="G41" s="44">
        <v>6.5</v>
      </c>
      <c r="H41" s="2" t="s">
        <v>40</v>
      </c>
      <c r="I41" s="44">
        <v>20</v>
      </c>
      <c r="J41" s="58">
        <v>465000</v>
      </c>
      <c r="K41" s="58">
        <v>22665.9</v>
      </c>
      <c r="L41" s="58">
        <v>510742</v>
      </c>
      <c r="M41" s="58">
        <v>8017</v>
      </c>
      <c r="N41" s="58">
        <v>518759</v>
      </c>
      <c r="O41" s="6"/>
    </row>
    <row r="42" spans="1:15" x14ac:dyDescent="0.2">
      <c r="A42" s="41" t="s">
        <v>83</v>
      </c>
      <c r="B42" s="2">
        <v>262</v>
      </c>
      <c r="C42" s="2" t="s">
        <v>84</v>
      </c>
      <c r="D42" s="2" t="s">
        <v>38</v>
      </c>
      <c r="E42" s="42">
        <v>121</v>
      </c>
      <c r="F42" s="2" t="s">
        <v>88</v>
      </c>
      <c r="G42" s="44">
        <v>6.5</v>
      </c>
      <c r="H42" s="2" t="s">
        <v>40</v>
      </c>
      <c r="I42" s="44">
        <v>20</v>
      </c>
      <c r="J42" s="58">
        <v>121000</v>
      </c>
      <c r="K42" s="58">
        <v>4533.2</v>
      </c>
      <c r="L42" s="58">
        <v>102149</v>
      </c>
      <c r="M42" s="58">
        <v>1603</v>
      </c>
      <c r="N42" s="58">
        <v>103752</v>
      </c>
      <c r="O42" s="6"/>
    </row>
    <row r="43" spans="1:15" x14ac:dyDescent="0.2">
      <c r="A43" s="41" t="s">
        <v>737</v>
      </c>
      <c r="B43" s="2">
        <v>262</v>
      </c>
      <c r="C43" s="2" t="s">
        <v>84</v>
      </c>
      <c r="D43" s="2" t="s">
        <v>38</v>
      </c>
      <c r="E43" s="42">
        <v>35</v>
      </c>
      <c r="F43" s="2" t="s">
        <v>90</v>
      </c>
      <c r="G43" s="44">
        <v>6.5</v>
      </c>
      <c r="H43" s="2" t="s">
        <v>40</v>
      </c>
      <c r="I43" s="44">
        <v>20</v>
      </c>
      <c r="J43" s="58">
        <v>35000</v>
      </c>
      <c r="K43" s="58">
        <v>67801.399999999994</v>
      </c>
      <c r="L43" s="58">
        <v>1527804</v>
      </c>
      <c r="M43" s="58">
        <v>23977</v>
      </c>
      <c r="N43" s="58">
        <v>1551781</v>
      </c>
      <c r="O43" s="6"/>
    </row>
    <row r="44" spans="1:15" x14ac:dyDescent="0.2">
      <c r="A44" s="41"/>
      <c r="B44" s="2"/>
      <c r="C44" s="2"/>
      <c r="D44" s="2"/>
      <c r="E44" s="42"/>
      <c r="F44" s="2"/>
      <c r="G44" s="44"/>
      <c r="H44" s="2"/>
      <c r="I44" s="44"/>
      <c r="J44" s="58"/>
      <c r="K44" s="58"/>
      <c r="L44" s="58"/>
      <c r="M44" s="58"/>
      <c r="N44" s="58"/>
      <c r="O44" s="6"/>
    </row>
    <row r="45" spans="1:15" x14ac:dyDescent="0.2">
      <c r="A45" s="41" t="s">
        <v>62</v>
      </c>
      <c r="B45" s="2">
        <v>270</v>
      </c>
      <c r="C45" s="2" t="s">
        <v>91</v>
      </c>
      <c r="D45" s="2" t="s">
        <v>38</v>
      </c>
      <c r="E45" s="42">
        <v>450</v>
      </c>
      <c r="F45" s="2" t="s">
        <v>46</v>
      </c>
      <c r="G45" s="44">
        <v>7</v>
      </c>
      <c r="H45" s="2" t="s">
        <v>65</v>
      </c>
      <c r="I45" s="44">
        <v>21</v>
      </c>
      <c r="J45" s="58">
        <v>450000</v>
      </c>
      <c r="K45" s="58">
        <v>209386</v>
      </c>
      <c r="L45" s="58">
        <v>4718202</v>
      </c>
      <c r="M45" s="58">
        <v>81172</v>
      </c>
      <c r="N45" s="58">
        <v>4799374</v>
      </c>
      <c r="O45" s="6"/>
    </row>
    <row r="46" spans="1:15" x14ac:dyDescent="0.2">
      <c r="A46" s="41" t="s">
        <v>66</v>
      </c>
      <c r="B46" s="2">
        <v>270</v>
      </c>
      <c r="C46" s="2" t="s">
        <v>91</v>
      </c>
      <c r="D46" s="2" t="s">
        <v>38</v>
      </c>
      <c r="E46" s="42">
        <v>80</v>
      </c>
      <c r="F46" s="2" t="s">
        <v>48</v>
      </c>
      <c r="G46" s="44">
        <v>7</v>
      </c>
      <c r="H46" s="2" t="s">
        <v>65</v>
      </c>
      <c r="I46" s="44">
        <v>21</v>
      </c>
      <c r="J46" s="58">
        <v>80000</v>
      </c>
      <c r="K46" s="58">
        <v>162787</v>
      </c>
      <c r="L46" s="58">
        <v>3668162</v>
      </c>
      <c r="M46" s="58">
        <v>63107</v>
      </c>
      <c r="N46" s="58">
        <v>3731269</v>
      </c>
      <c r="O46" s="6"/>
    </row>
    <row r="47" spans="1:15" x14ac:dyDescent="0.2">
      <c r="A47" s="41" t="s">
        <v>92</v>
      </c>
      <c r="B47" s="2">
        <v>271</v>
      </c>
      <c r="C47" s="2" t="s">
        <v>93</v>
      </c>
      <c r="D47" s="2" t="s">
        <v>38</v>
      </c>
      <c r="E47" s="42">
        <v>185</v>
      </c>
      <c r="F47" s="2" t="s">
        <v>94</v>
      </c>
      <c r="G47" s="44">
        <v>5.5</v>
      </c>
      <c r="H47" s="2" t="s">
        <v>57</v>
      </c>
      <c r="I47" s="44">
        <v>5</v>
      </c>
      <c r="J47" s="58">
        <v>185000</v>
      </c>
      <c r="K47" s="58">
        <v>0</v>
      </c>
      <c r="L47" s="58">
        <v>0</v>
      </c>
      <c r="M47" s="58">
        <v>0</v>
      </c>
      <c r="N47" s="58">
        <v>0</v>
      </c>
      <c r="O47" s="6"/>
    </row>
    <row r="48" spans="1:15" x14ac:dyDescent="0.2">
      <c r="A48" s="41" t="s">
        <v>92</v>
      </c>
      <c r="B48" s="2">
        <v>271</v>
      </c>
      <c r="C48" s="2" t="s">
        <v>93</v>
      </c>
      <c r="D48" s="2" t="s">
        <v>38</v>
      </c>
      <c r="E48" s="42">
        <v>47</v>
      </c>
      <c r="F48" s="2" t="s">
        <v>56</v>
      </c>
      <c r="G48" s="44">
        <v>5.5</v>
      </c>
      <c r="H48" s="2" t="s">
        <v>57</v>
      </c>
      <c r="I48" s="44">
        <v>5</v>
      </c>
      <c r="J48" s="58">
        <v>47000</v>
      </c>
      <c r="K48" s="58">
        <v>0</v>
      </c>
      <c r="L48" s="58">
        <v>0</v>
      </c>
      <c r="M48" s="58">
        <v>0</v>
      </c>
      <c r="N48" s="58">
        <v>0</v>
      </c>
      <c r="O48" s="6"/>
    </row>
    <row r="49" spans="1:15" x14ac:dyDescent="0.2">
      <c r="A49" s="41" t="s">
        <v>92</v>
      </c>
      <c r="B49" s="2">
        <v>271</v>
      </c>
      <c r="C49" s="2" t="s">
        <v>93</v>
      </c>
      <c r="D49" s="2" t="s">
        <v>38</v>
      </c>
      <c r="E49" s="42">
        <v>795</v>
      </c>
      <c r="F49" s="2" t="s">
        <v>95</v>
      </c>
      <c r="G49" s="44">
        <v>6.5</v>
      </c>
      <c r="H49" s="2" t="s">
        <v>57</v>
      </c>
      <c r="I49" s="44">
        <v>22.25</v>
      </c>
      <c r="J49" s="58">
        <v>795000</v>
      </c>
      <c r="K49" s="58">
        <v>279575.78999999998</v>
      </c>
      <c r="L49" s="58">
        <v>6299824</v>
      </c>
      <c r="M49" s="58">
        <v>43126</v>
      </c>
      <c r="N49" s="58">
        <v>6342950</v>
      </c>
      <c r="O49" s="6"/>
    </row>
    <row r="50" spans="1:15" x14ac:dyDescent="0.2">
      <c r="A50" s="41" t="s">
        <v>92</v>
      </c>
      <c r="B50" s="2">
        <v>271</v>
      </c>
      <c r="C50" s="2" t="s">
        <v>93</v>
      </c>
      <c r="D50" s="2" t="s">
        <v>38</v>
      </c>
      <c r="E50" s="42">
        <v>203</v>
      </c>
      <c r="F50" s="2" t="s">
        <v>96</v>
      </c>
      <c r="G50" s="44">
        <v>6.5</v>
      </c>
      <c r="H50" s="2" t="s">
        <v>57</v>
      </c>
      <c r="I50" s="44">
        <v>22.25</v>
      </c>
      <c r="J50" s="58">
        <v>203000</v>
      </c>
      <c r="K50" s="58">
        <v>70697.31</v>
      </c>
      <c r="L50" s="58">
        <v>1593059</v>
      </c>
      <c r="M50" s="58">
        <v>10905</v>
      </c>
      <c r="N50" s="58">
        <v>1603964</v>
      </c>
      <c r="O50" s="6"/>
    </row>
    <row r="51" spans="1:15" x14ac:dyDescent="0.2">
      <c r="A51" s="41" t="s">
        <v>97</v>
      </c>
      <c r="B51" s="2">
        <v>271</v>
      </c>
      <c r="C51" s="2" t="s">
        <v>93</v>
      </c>
      <c r="D51" s="2" t="s">
        <v>38</v>
      </c>
      <c r="E51" s="42">
        <v>90</v>
      </c>
      <c r="F51" s="2" t="s">
        <v>75</v>
      </c>
      <c r="G51" s="44">
        <v>6.5</v>
      </c>
      <c r="H51" s="2" t="s">
        <v>57</v>
      </c>
      <c r="I51" s="44">
        <v>22.25</v>
      </c>
      <c r="J51" s="58">
        <v>90000</v>
      </c>
      <c r="K51" s="58">
        <v>174346.56</v>
      </c>
      <c r="L51" s="58">
        <v>3928640</v>
      </c>
      <c r="M51" s="58">
        <v>26894</v>
      </c>
      <c r="N51" s="58">
        <v>3955534</v>
      </c>
      <c r="O51" s="6"/>
    </row>
    <row r="52" spans="1:15" x14ac:dyDescent="0.2">
      <c r="A52" s="41"/>
      <c r="B52" s="2"/>
      <c r="C52" s="2"/>
      <c r="D52" s="2"/>
      <c r="E52" s="42"/>
      <c r="F52" s="2"/>
      <c r="G52" s="44"/>
      <c r="H52" s="2"/>
      <c r="I52" s="44"/>
      <c r="J52" s="58"/>
      <c r="K52" s="58"/>
      <c r="L52" s="58"/>
      <c r="M52" s="58"/>
      <c r="N52" s="58"/>
      <c r="O52" s="6"/>
    </row>
    <row r="53" spans="1:15" x14ac:dyDescent="0.2">
      <c r="A53" s="41" t="s">
        <v>92</v>
      </c>
      <c r="B53" s="2">
        <v>282</v>
      </c>
      <c r="C53" s="2" t="s">
        <v>98</v>
      </c>
      <c r="D53" s="2" t="s">
        <v>38</v>
      </c>
      <c r="E53" s="42">
        <v>280</v>
      </c>
      <c r="F53" s="2" t="s">
        <v>99</v>
      </c>
      <c r="G53" s="44">
        <v>5</v>
      </c>
      <c r="H53" s="2" t="s">
        <v>57</v>
      </c>
      <c r="I53" s="44">
        <v>5</v>
      </c>
      <c r="J53" s="58">
        <v>280000</v>
      </c>
      <c r="K53" s="58">
        <v>0</v>
      </c>
      <c r="L53" s="58">
        <v>0</v>
      </c>
      <c r="M53" s="58">
        <v>0</v>
      </c>
      <c r="N53" s="58">
        <v>0</v>
      </c>
      <c r="O53" s="6"/>
    </row>
    <row r="54" spans="1:15" x14ac:dyDescent="0.2">
      <c r="A54" s="41" t="s">
        <v>92</v>
      </c>
      <c r="B54" s="2">
        <v>282</v>
      </c>
      <c r="C54" s="2" t="s">
        <v>98</v>
      </c>
      <c r="D54" s="2" t="s">
        <v>38</v>
      </c>
      <c r="E54" s="42">
        <v>73</v>
      </c>
      <c r="F54" s="2" t="s">
        <v>58</v>
      </c>
      <c r="G54" s="44">
        <v>5</v>
      </c>
      <c r="H54" s="2" t="s">
        <v>57</v>
      </c>
      <c r="I54" s="44">
        <v>5</v>
      </c>
      <c r="J54" s="58">
        <v>73000</v>
      </c>
      <c r="K54" s="58">
        <v>0</v>
      </c>
      <c r="L54" s="58">
        <v>0</v>
      </c>
      <c r="M54" s="58">
        <v>0</v>
      </c>
      <c r="N54" s="58">
        <v>0</v>
      </c>
      <c r="O54" s="6"/>
    </row>
    <row r="55" spans="1:15" x14ac:dyDescent="0.2">
      <c r="A55" s="41" t="s">
        <v>92</v>
      </c>
      <c r="B55" s="2">
        <v>282</v>
      </c>
      <c r="C55" s="2" t="s">
        <v>98</v>
      </c>
      <c r="D55" s="2" t="s">
        <v>38</v>
      </c>
      <c r="E55" s="42">
        <v>1090</v>
      </c>
      <c r="F55" s="2" t="s">
        <v>100</v>
      </c>
      <c r="G55" s="44">
        <v>6</v>
      </c>
      <c r="H55" s="2" t="s">
        <v>57</v>
      </c>
      <c r="I55" s="44">
        <v>25</v>
      </c>
      <c r="J55" s="58">
        <v>1090000</v>
      </c>
      <c r="K55" s="58">
        <v>381385.14</v>
      </c>
      <c r="L55" s="58">
        <v>8593946</v>
      </c>
      <c r="M55" s="58">
        <v>12528</v>
      </c>
      <c r="N55" s="58">
        <v>8606474</v>
      </c>
      <c r="O55" s="6"/>
    </row>
    <row r="56" spans="1:15" x14ac:dyDescent="0.2">
      <c r="A56" s="41" t="s">
        <v>92</v>
      </c>
      <c r="B56" s="2">
        <v>282</v>
      </c>
      <c r="C56" s="2" t="s">
        <v>98</v>
      </c>
      <c r="D56" s="2" t="s">
        <v>38</v>
      </c>
      <c r="E56" s="42">
        <v>274</v>
      </c>
      <c r="F56" s="2" t="s">
        <v>101</v>
      </c>
      <c r="G56" s="44">
        <v>6</v>
      </c>
      <c r="H56" s="2" t="s">
        <v>57</v>
      </c>
      <c r="I56" s="44">
        <v>25</v>
      </c>
      <c r="J56" s="58">
        <v>274000</v>
      </c>
      <c r="K56" s="58">
        <v>95033.68</v>
      </c>
      <c r="L56" s="58">
        <v>2141442</v>
      </c>
      <c r="M56" s="58">
        <v>3123</v>
      </c>
      <c r="N56" s="58">
        <v>2144565</v>
      </c>
      <c r="O56" s="6"/>
    </row>
    <row r="57" spans="1:15" x14ac:dyDescent="0.2">
      <c r="A57" s="41" t="s">
        <v>102</v>
      </c>
      <c r="B57" s="2">
        <v>282</v>
      </c>
      <c r="C57" s="2" t="s">
        <v>98</v>
      </c>
      <c r="D57" s="2" t="s">
        <v>38</v>
      </c>
      <c r="E57" s="42">
        <v>197</v>
      </c>
      <c r="F57" s="2" t="s">
        <v>76</v>
      </c>
      <c r="G57" s="44">
        <v>6</v>
      </c>
      <c r="H57" s="2" t="s">
        <v>57</v>
      </c>
      <c r="I57" s="44">
        <v>25</v>
      </c>
      <c r="J57" s="58">
        <v>197000</v>
      </c>
      <c r="K57" s="58">
        <v>357973.89</v>
      </c>
      <c r="L57" s="58">
        <v>8066408</v>
      </c>
      <c r="M57" s="58">
        <v>11759</v>
      </c>
      <c r="N57" s="58">
        <v>8078167</v>
      </c>
      <c r="O57" s="6"/>
    </row>
    <row r="58" spans="1:15" x14ac:dyDescent="0.2">
      <c r="A58" s="41" t="s">
        <v>103</v>
      </c>
      <c r="B58" s="2">
        <v>283</v>
      </c>
      <c r="C58" s="2" t="s">
        <v>104</v>
      </c>
      <c r="D58" s="2" t="s">
        <v>38</v>
      </c>
      <c r="E58" s="42">
        <v>438</v>
      </c>
      <c r="F58" s="43" t="s">
        <v>105</v>
      </c>
      <c r="G58" s="44">
        <v>6</v>
      </c>
      <c r="H58" s="2" t="s">
        <v>65</v>
      </c>
      <c r="I58" s="44">
        <v>22</v>
      </c>
      <c r="J58" s="58">
        <v>438000</v>
      </c>
      <c r="K58" s="58">
        <v>297406.82</v>
      </c>
      <c r="L58" s="58">
        <v>6701620</v>
      </c>
      <c r="M58" s="58">
        <v>130997</v>
      </c>
      <c r="N58" s="58">
        <v>6832617</v>
      </c>
      <c r="O58" s="6"/>
    </row>
    <row r="59" spans="1:15" x14ac:dyDescent="0.2">
      <c r="A59" s="41" t="s">
        <v>106</v>
      </c>
      <c r="B59" s="2">
        <v>283</v>
      </c>
      <c r="C59" s="2" t="s">
        <v>104</v>
      </c>
      <c r="D59" s="2" t="s">
        <v>38</v>
      </c>
      <c r="E59" s="42">
        <v>122.8</v>
      </c>
      <c r="F59" s="2" t="s">
        <v>107</v>
      </c>
      <c r="G59" s="44">
        <v>6</v>
      </c>
      <c r="H59" s="2" t="s">
        <v>65</v>
      </c>
      <c r="I59" s="44">
        <v>22.5</v>
      </c>
      <c r="J59" s="58">
        <v>122800</v>
      </c>
      <c r="K59" s="58">
        <v>224214.79</v>
      </c>
      <c r="L59" s="58">
        <v>5052346</v>
      </c>
      <c r="M59" s="58">
        <v>0</v>
      </c>
      <c r="N59" s="58">
        <v>5052346</v>
      </c>
      <c r="O59" s="6"/>
    </row>
    <row r="60" spans="1:15" x14ac:dyDescent="0.2">
      <c r="A60" s="41"/>
      <c r="B60" s="2"/>
      <c r="C60" s="2"/>
      <c r="D60" s="2"/>
      <c r="E60" s="42"/>
      <c r="F60" s="2"/>
      <c r="G60" s="44"/>
      <c r="H60" s="2"/>
      <c r="I60" s="44"/>
      <c r="J60" s="58"/>
      <c r="K60" s="58"/>
      <c r="L60" s="58"/>
      <c r="M60" s="58"/>
      <c r="N60" s="58"/>
      <c r="O60" s="6"/>
    </row>
    <row r="61" spans="1:15" x14ac:dyDescent="0.2">
      <c r="A61" s="41" t="s">
        <v>49</v>
      </c>
      <c r="B61" s="2">
        <v>294</v>
      </c>
      <c r="C61" s="52" t="s">
        <v>108</v>
      </c>
      <c r="D61" s="2" t="s">
        <v>38</v>
      </c>
      <c r="E61" s="42">
        <v>400</v>
      </c>
      <c r="F61" s="2" t="s">
        <v>109</v>
      </c>
      <c r="G61" s="44">
        <v>6.25</v>
      </c>
      <c r="H61" s="2" t="s">
        <v>57</v>
      </c>
      <c r="I61" s="44">
        <v>20.83</v>
      </c>
      <c r="J61" s="58">
        <v>400000</v>
      </c>
      <c r="K61" s="58">
        <v>137379.32</v>
      </c>
      <c r="L61" s="58">
        <v>3095638</v>
      </c>
      <c r="M61" s="58">
        <v>624350</v>
      </c>
      <c r="N61" s="58">
        <v>3719988</v>
      </c>
      <c r="O61" s="6"/>
    </row>
    <row r="62" spans="1:15" s="6" customFormat="1" x14ac:dyDescent="0.2">
      <c r="A62" s="41" t="s">
        <v>49</v>
      </c>
      <c r="B62" s="2">
        <v>294</v>
      </c>
      <c r="C62" s="52" t="s">
        <v>108</v>
      </c>
      <c r="D62" s="2" t="s">
        <v>38</v>
      </c>
      <c r="E62" s="42">
        <v>69</v>
      </c>
      <c r="F62" s="2" t="s">
        <v>110</v>
      </c>
      <c r="G62" s="44">
        <v>6.25</v>
      </c>
      <c r="H62" s="2" t="s">
        <v>57</v>
      </c>
      <c r="I62" s="44">
        <v>20.83</v>
      </c>
      <c r="J62" s="58">
        <v>69000</v>
      </c>
      <c r="K62" s="58">
        <v>23704.66</v>
      </c>
      <c r="L62" s="58">
        <v>534149</v>
      </c>
      <c r="M62" s="58">
        <v>110179</v>
      </c>
      <c r="N62" s="58">
        <v>644328</v>
      </c>
    </row>
    <row r="63" spans="1:15" x14ac:dyDescent="0.2">
      <c r="A63" s="41" t="s">
        <v>53</v>
      </c>
      <c r="B63" s="2">
        <v>294</v>
      </c>
      <c r="C63" s="52" t="s">
        <v>108</v>
      </c>
      <c r="D63" s="2" t="s">
        <v>38</v>
      </c>
      <c r="E63" s="42">
        <v>31.8</v>
      </c>
      <c r="F63" s="2" t="s">
        <v>111</v>
      </c>
      <c r="G63" s="44">
        <v>6.75</v>
      </c>
      <c r="H63" s="2" t="s">
        <v>57</v>
      </c>
      <c r="I63" s="44">
        <v>20.83</v>
      </c>
      <c r="J63" s="58">
        <v>31800</v>
      </c>
      <c r="K63" s="58">
        <v>61912.66</v>
      </c>
      <c r="L63" s="58">
        <v>1395110</v>
      </c>
      <c r="M63" s="58">
        <v>310653</v>
      </c>
      <c r="N63" s="58">
        <v>1705763</v>
      </c>
      <c r="O63" s="6"/>
    </row>
    <row r="64" spans="1:15" x14ac:dyDescent="0.2">
      <c r="A64" s="41" t="s">
        <v>112</v>
      </c>
      <c r="B64" s="2">
        <v>300</v>
      </c>
      <c r="C64" s="2" t="s">
        <v>113</v>
      </c>
      <c r="D64" s="2" t="s">
        <v>38</v>
      </c>
      <c r="E64" s="42">
        <v>275</v>
      </c>
      <c r="F64" s="2" t="s">
        <v>114</v>
      </c>
      <c r="G64" s="44">
        <v>6.2</v>
      </c>
      <c r="H64" s="2" t="s">
        <v>65</v>
      </c>
      <c r="I64" s="44">
        <v>22.75</v>
      </c>
      <c r="J64" s="58">
        <v>275000</v>
      </c>
      <c r="K64" s="58">
        <v>160660</v>
      </c>
      <c r="L64" s="58">
        <v>3620234</v>
      </c>
      <c r="M64" s="58">
        <v>5438</v>
      </c>
      <c r="N64" s="58">
        <v>3625672</v>
      </c>
      <c r="O64" s="6"/>
    </row>
    <row r="65" spans="1:15" x14ac:dyDescent="0.2">
      <c r="A65" s="41" t="s">
        <v>112</v>
      </c>
      <c r="B65" s="2">
        <v>300</v>
      </c>
      <c r="C65" s="52" t="s">
        <v>113</v>
      </c>
      <c r="D65" s="2" t="s">
        <v>38</v>
      </c>
      <c r="E65" s="42">
        <v>74</v>
      </c>
      <c r="F65" s="2" t="s">
        <v>115</v>
      </c>
      <c r="G65" s="44">
        <v>6.2</v>
      </c>
      <c r="H65" s="2" t="s">
        <v>65</v>
      </c>
      <c r="I65" s="44">
        <v>22.75</v>
      </c>
      <c r="J65" s="58">
        <v>74000</v>
      </c>
      <c r="K65" s="58">
        <v>36595</v>
      </c>
      <c r="L65" s="58">
        <v>824614</v>
      </c>
      <c r="M65" s="58">
        <v>1234</v>
      </c>
      <c r="N65" s="58">
        <v>825848</v>
      </c>
      <c r="O65" s="6"/>
    </row>
    <row r="66" spans="1:15" x14ac:dyDescent="0.2">
      <c r="A66" s="41" t="s">
        <v>116</v>
      </c>
      <c r="B66" s="2">
        <v>300</v>
      </c>
      <c r="C66" s="52" t="s">
        <v>113</v>
      </c>
      <c r="D66" s="2" t="s">
        <v>38</v>
      </c>
      <c r="E66" s="42">
        <v>70</v>
      </c>
      <c r="F66" s="2" t="s">
        <v>117</v>
      </c>
      <c r="G66" s="44">
        <v>6.2</v>
      </c>
      <c r="H66" s="2" t="s">
        <v>65</v>
      </c>
      <c r="I66" s="44">
        <v>22.75</v>
      </c>
      <c r="J66" s="58">
        <v>70000</v>
      </c>
      <c r="K66" s="58">
        <v>70000</v>
      </c>
      <c r="L66" s="58">
        <v>1577346</v>
      </c>
      <c r="M66" s="58">
        <v>1262495</v>
      </c>
      <c r="N66" s="7">
        <v>2839841</v>
      </c>
      <c r="O66" s="6"/>
    </row>
    <row r="67" spans="1:15" x14ac:dyDescent="0.2">
      <c r="A67" s="41"/>
      <c r="B67" s="3"/>
      <c r="C67" s="3"/>
      <c r="D67" s="2"/>
      <c r="E67" s="42"/>
      <c r="F67" s="2"/>
      <c r="G67" s="44"/>
      <c r="H67" s="2"/>
      <c r="I67" s="44"/>
      <c r="J67" s="58"/>
      <c r="K67" s="58"/>
      <c r="L67" s="58"/>
      <c r="M67" s="58"/>
      <c r="N67" s="58"/>
      <c r="O67" s="6"/>
    </row>
    <row r="68" spans="1:15" x14ac:dyDescent="0.2">
      <c r="A68" s="41" t="s">
        <v>62</v>
      </c>
      <c r="B68" s="3">
        <v>319</v>
      </c>
      <c r="C68" s="3" t="s">
        <v>118</v>
      </c>
      <c r="D68" s="2" t="s">
        <v>38</v>
      </c>
      <c r="E68" s="42">
        <v>950</v>
      </c>
      <c r="F68" s="2" t="s">
        <v>71</v>
      </c>
      <c r="G68" s="44">
        <v>6</v>
      </c>
      <c r="H68" s="2" t="s">
        <v>65</v>
      </c>
      <c r="I68" s="44">
        <v>22</v>
      </c>
      <c r="J68" s="58">
        <v>950000</v>
      </c>
      <c r="K68" s="58">
        <v>541424</v>
      </c>
      <c r="L68" s="58">
        <v>12200183</v>
      </c>
      <c r="M68" s="58">
        <v>179023</v>
      </c>
      <c r="N68" s="58">
        <v>12379206</v>
      </c>
      <c r="O68" s="6"/>
    </row>
    <row r="69" spans="1:15" x14ac:dyDescent="0.2">
      <c r="A69" s="41" t="s">
        <v>66</v>
      </c>
      <c r="B69" s="3">
        <v>319</v>
      </c>
      <c r="C69" s="3" t="s">
        <v>118</v>
      </c>
      <c r="D69" s="2" t="s">
        <v>38</v>
      </c>
      <c r="E69" s="42">
        <v>58</v>
      </c>
      <c r="F69" s="2" t="s">
        <v>73</v>
      </c>
      <c r="G69" s="44">
        <v>6</v>
      </c>
      <c r="H69" s="2" t="s">
        <v>65</v>
      </c>
      <c r="I69" s="44">
        <v>22</v>
      </c>
      <c r="J69" s="58">
        <v>58000</v>
      </c>
      <c r="K69" s="58">
        <v>97990</v>
      </c>
      <c r="L69" s="58">
        <v>2208059</v>
      </c>
      <c r="M69" s="58">
        <v>32400</v>
      </c>
      <c r="N69" s="58">
        <v>2240459</v>
      </c>
      <c r="O69" s="6"/>
    </row>
    <row r="70" spans="1:15" x14ac:dyDescent="0.2">
      <c r="A70" s="41" t="s">
        <v>66</v>
      </c>
      <c r="B70" s="3">
        <v>319</v>
      </c>
      <c r="C70" s="3" t="s">
        <v>118</v>
      </c>
      <c r="D70" s="2" t="s">
        <v>38</v>
      </c>
      <c r="E70" s="42">
        <v>100</v>
      </c>
      <c r="F70" s="2" t="s">
        <v>119</v>
      </c>
      <c r="G70" s="44">
        <v>6</v>
      </c>
      <c r="H70" s="2" t="s">
        <v>65</v>
      </c>
      <c r="I70" s="44">
        <v>22</v>
      </c>
      <c r="J70" s="58">
        <v>100000</v>
      </c>
      <c r="K70" s="58">
        <v>168948</v>
      </c>
      <c r="L70" s="58">
        <v>3806991</v>
      </c>
      <c r="M70" s="58">
        <v>55863</v>
      </c>
      <c r="N70" s="58">
        <v>3862854</v>
      </c>
      <c r="O70" s="6"/>
    </row>
    <row r="71" spans="1:15" x14ac:dyDescent="0.2">
      <c r="A71" s="41" t="s">
        <v>92</v>
      </c>
      <c r="B71" s="3">
        <v>322</v>
      </c>
      <c r="C71" s="3" t="s">
        <v>120</v>
      </c>
      <c r="D71" s="2" t="s">
        <v>38</v>
      </c>
      <c r="E71" s="42">
        <v>440</v>
      </c>
      <c r="F71" s="2" t="s">
        <v>121</v>
      </c>
      <c r="G71" s="44">
        <v>4</v>
      </c>
      <c r="H71" s="2" t="s">
        <v>57</v>
      </c>
      <c r="I71" s="44">
        <v>5</v>
      </c>
      <c r="J71" s="58">
        <v>440000</v>
      </c>
      <c r="K71" s="58">
        <v>0</v>
      </c>
      <c r="L71" s="58">
        <v>0</v>
      </c>
      <c r="M71" s="58">
        <v>0</v>
      </c>
      <c r="N71" s="58">
        <v>0</v>
      </c>
      <c r="O71" s="6"/>
    </row>
    <row r="72" spans="1:15" x14ac:dyDescent="0.2">
      <c r="A72" s="41" t="s">
        <v>92</v>
      </c>
      <c r="B72" s="3">
        <v>322</v>
      </c>
      <c r="C72" s="3" t="s">
        <v>120</v>
      </c>
      <c r="D72" s="2" t="s">
        <v>38</v>
      </c>
      <c r="E72" s="42">
        <v>114</v>
      </c>
      <c r="F72" s="2" t="s">
        <v>122</v>
      </c>
      <c r="G72" s="44">
        <v>4</v>
      </c>
      <c r="H72" s="2" t="s">
        <v>57</v>
      </c>
      <c r="I72" s="44">
        <v>5</v>
      </c>
      <c r="J72" s="58">
        <v>114000</v>
      </c>
      <c r="K72" s="58">
        <v>0</v>
      </c>
      <c r="L72" s="58">
        <v>0</v>
      </c>
      <c r="M72" s="58">
        <v>0</v>
      </c>
      <c r="N72" s="58">
        <v>0</v>
      </c>
      <c r="O72" s="6"/>
    </row>
    <row r="73" spans="1:15" x14ac:dyDescent="0.2">
      <c r="A73" s="41" t="s">
        <v>92</v>
      </c>
      <c r="B73" s="3">
        <v>322</v>
      </c>
      <c r="C73" s="3" t="s">
        <v>120</v>
      </c>
      <c r="D73" s="2" t="s">
        <v>38</v>
      </c>
      <c r="E73" s="42">
        <v>1500</v>
      </c>
      <c r="F73" s="2" t="s">
        <v>123</v>
      </c>
      <c r="G73" s="44">
        <v>5.8</v>
      </c>
      <c r="H73" s="2" t="s">
        <v>57</v>
      </c>
      <c r="I73" s="44">
        <v>19.25</v>
      </c>
      <c r="J73" s="58">
        <v>1500000</v>
      </c>
      <c r="K73" s="58">
        <v>640525.35</v>
      </c>
      <c r="L73" s="58">
        <v>14433284</v>
      </c>
      <c r="M73" s="58">
        <v>156816</v>
      </c>
      <c r="N73" s="58">
        <v>14590100</v>
      </c>
      <c r="O73" s="6"/>
    </row>
    <row r="74" spans="1:15" x14ac:dyDescent="0.2">
      <c r="A74" s="41" t="s">
        <v>92</v>
      </c>
      <c r="B74" s="3">
        <v>322</v>
      </c>
      <c r="C74" s="3" t="s">
        <v>120</v>
      </c>
      <c r="D74" s="2" t="s">
        <v>38</v>
      </c>
      <c r="E74" s="42">
        <v>374</v>
      </c>
      <c r="F74" s="2" t="s">
        <v>124</v>
      </c>
      <c r="G74" s="44">
        <v>5.8</v>
      </c>
      <c r="H74" s="2" t="s">
        <v>57</v>
      </c>
      <c r="I74" s="44">
        <v>19.25</v>
      </c>
      <c r="J74" s="58">
        <v>374000</v>
      </c>
      <c r="K74" s="58">
        <v>160310.26</v>
      </c>
      <c r="L74" s="58">
        <v>3612353</v>
      </c>
      <c r="M74" s="58">
        <v>39248</v>
      </c>
      <c r="N74" s="58">
        <v>3651601</v>
      </c>
      <c r="O74" s="6"/>
    </row>
    <row r="75" spans="1:15" x14ac:dyDescent="0.2">
      <c r="A75" s="41" t="s">
        <v>125</v>
      </c>
      <c r="B75" s="3">
        <v>322</v>
      </c>
      <c r="C75" s="3" t="s">
        <v>120</v>
      </c>
      <c r="D75" s="2" t="s">
        <v>38</v>
      </c>
      <c r="E75" s="42">
        <v>314</v>
      </c>
      <c r="F75" s="2" t="s">
        <v>126</v>
      </c>
      <c r="G75" s="44">
        <v>5.8</v>
      </c>
      <c r="H75" s="2" t="s">
        <v>57</v>
      </c>
      <c r="I75" s="44">
        <v>19</v>
      </c>
      <c r="J75" s="58">
        <v>314000</v>
      </c>
      <c r="K75" s="58">
        <v>418149.01</v>
      </c>
      <c r="L75" s="58">
        <v>9422365</v>
      </c>
      <c r="M75" s="58">
        <v>102371</v>
      </c>
      <c r="N75" s="58">
        <v>9524736</v>
      </c>
      <c r="O75" s="6"/>
    </row>
    <row r="76" spans="1:15" x14ac:dyDescent="0.2">
      <c r="A76" s="41" t="s">
        <v>127</v>
      </c>
      <c r="B76" s="3">
        <v>322</v>
      </c>
      <c r="C76" s="3" t="s">
        <v>120</v>
      </c>
      <c r="D76" s="2" t="s">
        <v>38</v>
      </c>
      <c r="E76" s="42">
        <v>28</v>
      </c>
      <c r="F76" s="2" t="s">
        <v>128</v>
      </c>
      <c r="G76" s="44">
        <v>5.8</v>
      </c>
      <c r="H76" s="2" t="s">
        <v>57</v>
      </c>
      <c r="I76" s="44">
        <v>19</v>
      </c>
      <c r="J76" s="58">
        <v>28000</v>
      </c>
      <c r="K76" s="58">
        <v>46508.14</v>
      </c>
      <c r="L76" s="58">
        <v>1047992</v>
      </c>
      <c r="M76" s="58">
        <v>11386</v>
      </c>
      <c r="N76" s="58">
        <v>1059378</v>
      </c>
      <c r="O76" s="6"/>
    </row>
    <row r="77" spans="1:15" x14ac:dyDescent="0.2">
      <c r="A77" s="41"/>
      <c r="B77" s="3"/>
      <c r="C77" s="3"/>
      <c r="D77" s="2"/>
      <c r="E77" s="42"/>
      <c r="F77" s="2"/>
      <c r="G77" s="44"/>
      <c r="H77" s="2"/>
      <c r="I77" s="44"/>
      <c r="J77" s="58"/>
      <c r="K77" s="58"/>
      <c r="L77" s="58"/>
      <c r="M77" s="58"/>
      <c r="N77" s="58"/>
      <c r="O77" s="6"/>
    </row>
    <row r="78" spans="1:15" x14ac:dyDescent="0.2">
      <c r="A78" s="41" t="s">
        <v>738</v>
      </c>
      <c r="B78" s="3">
        <v>337</v>
      </c>
      <c r="C78" s="3" t="s">
        <v>130</v>
      </c>
      <c r="D78" s="2" t="s">
        <v>38</v>
      </c>
      <c r="E78" s="42">
        <v>400</v>
      </c>
      <c r="F78" s="2" t="s">
        <v>39</v>
      </c>
      <c r="G78" s="44">
        <v>6.3</v>
      </c>
      <c r="H78" s="2" t="s">
        <v>65</v>
      </c>
      <c r="I78" s="44">
        <v>19.5</v>
      </c>
      <c r="J78" s="58">
        <v>400000</v>
      </c>
      <c r="K78" s="58">
        <v>192322</v>
      </c>
      <c r="L78" s="58">
        <v>4333690</v>
      </c>
      <c r="M78" s="58">
        <v>25815</v>
      </c>
      <c r="N78" s="58">
        <v>4359505</v>
      </c>
      <c r="O78" s="41"/>
    </row>
    <row r="79" spans="1:15" x14ac:dyDescent="0.2">
      <c r="A79" s="41" t="s">
        <v>738</v>
      </c>
      <c r="B79" s="3">
        <v>337</v>
      </c>
      <c r="C79" s="3" t="s">
        <v>130</v>
      </c>
      <c r="D79" s="2" t="s">
        <v>38</v>
      </c>
      <c r="E79" s="42">
        <v>74</v>
      </c>
      <c r="F79" s="2" t="s">
        <v>41</v>
      </c>
      <c r="G79" s="44">
        <v>6.3</v>
      </c>
      <c r="H79" s="2" t="s">
        <v>65</v>
      </c>
      <c r="I79" s="44">
        <v>19.5</v>
      </c>
      <c r="J79" s="58">
        <v>74000</v>
      </c>
      <c r="K79" s="58">
        <v>35632</v>
      </c>
      <c r="L79" s="58">
        <v>802914</v>
      </c>
      <c r="M79" s="58">
        <v>4780</v>
      </c>
      <c r="N79" s="58">
        <v>807694</v>
      </c>
      <c r="O79" s="41"/>
    </row>
    <row r="80" spans="1:15" x14ac:dyDescent="0.2">
      <c r="A80" s="41" t="s">
        <v>739</v>
      </c>
      <c r="B80" s="3">
        <v>337</v>
      </c>
      <c r="C80" s="3" t="s">
        <v>130</v>
      </c>
      <c r="D80" s="2" t="s">
        <v>38</v>
      </c>
      <c r="E80" s="42">
        <v>38</v>
      </c>
      <c r="F80" s="2" t="s">
        <v>132</v>
      </c>
      <c r="G80" s="44">
        <v>7</v>
      </c>
      <c r="H80" s="2" t="s">
        <v>65</v>
      </c>
      <c r="I80" s="44">
        <v>19.75</v>
      </c>
      <c r="J80" s="58">
        <v>38000</v>
      </c>
      <c r="K80" s="58">
        <v>38000</v>
      </c>
      <c r="L80" s="58">
        <v>856273</v>
      </c>
      <c r="M80" s="58">
        <v>701762</v>
      </c>
      <c r="N80" s="58">
        <v>1558035</v>
      </c>
      <c r="O80" s="41"/>
    </row>
    <row r="81" spans="1:15" x14ac:dyDescent="0.2">
      <c r="A81" s="41" t="s">
        <v>740</v>
      </c>
      <c r="B81" s="3">
        <v>337</v>
      </c>
      <c r="C81" s="3" t="s">
        <v>134</v>
      </c>
      <c r="D81" s="2" t="s">
        <v>38</v>
      </c>
      <c r="E81" s="42">
        <v>539</v>
      </c>
      <c r="F81" s="2" t="s">
        <v>135</v>
      </c>
      <c r="G81" s="44">
        <v>5</v>
      </c>
      <c r="H81" s="3" t="s">
        <v>57</v>
      </c>
      <c r="I81" s="44">
        <v>19.5</v>
      </c>
      <c r="J81" s="58">
        <v>539000</v>
      </c>
      <c r="K81" s="58">
        <v>290942</v>
      </c>
      <c r="L81" s="58">
        <v>6555944</v>
      </c>
      <c r="M81" s="58">
        <v>58013</v>
      </c>
      <c r="N81" s="58">
        <v>6613957</v>
      </c>
      <c r="O81" s="41"/>
    </row>
    <row r="82" spans="1:15" x14ac:dyDescent="0.2">
      <c r="A82" s="41" t="s">
        <v>740</v>
      </c>
      <c r="B82" s="3">
        <v>337</v>
      </c>
      <c r="C82" s="3" t="s">
        <v>134</v>
      </c>
      <c r="D82" s="2" t="s">
        <v>38</v>
      </c>
      <c r="E82" s="42">
        <v>40</v>
      </c>
      <c r="F82" s="2" t="s">
        <v>136</v>
      </c>
      <c r="G82" s="44">
        <v>7.5</v>
      </c>
      <c r="H82" s="3" t="s">
        <v>57</v>
      </c>
      <c r="I82" s="44">
        <v>19.75</v>
      </c>
      <c r="J82" s="58">
        <v>40000</v>
      </c>
      <c r="K82" s="58">
        <v>40000</v>
      </c>
      <c r="L82" s="58">
        <v>901340</v>
      </c>
      <c r="M82" s="58">
        <v>669468</v>
      </c>
      <c r="N82" s="58">
        <v>1570808</v>
      </c>
      <c r="O82" s="41"/>
    </row>
    <row r="83" spans="1:15" x14ac:dyDescent="0.2">
      <c r="A83" s="41" t="s">
        <v>741</v>
      </c>
      <c r="B83" s="3">
        <v>337</v>
      </c>
      <c r="C83" s="3" t="s">
        <v>138</v>
      </c>
      <c r="D83" s="2" t="s">
        <v>38</v>
      </c>
      <c r="E83" s="42">
        <v>512</v>
      </c>
      <c r="F83" s="2" t="s">
        <v>139</v>
      </c>
      <c r="G83" s="44">
        <v>4.5</v>
      </c>
      <c r="H83" s="2" t="s">
        <v>65</v>
      </c>
      <c r="I83" s="44">
        <v>19.5</v>
      </c>
      <c r="J83" s="58">
        <v>512000</v>
      </c>
      <c r="K83" s="58">
        <v>295040</v>
      </c>
      <c r="L83" s="58">
        <v>6648287</v>
      </c>
      <c r="M83" s="58">
        <v>28526</v>
      </c>
      <c r="N83" s="58">
        <v>6676813</v>
      </c>
      <c r="O83" s="6"/>
    </row>
    <row r="84" spans="1:15" x14ac:dyDescent="0.2">
      <c r="A84" s="41" t="s">
        <v>741</v>
      </c>
      <c r="B84" s="3">
        <v>337</v>
      </c>
      <c r="C84" s="3" t="s">
        <v>138</v>
      </c>
      <c r="D84" s="2" t="s">
        <v>38</v>
      </c>
      <c r="E84" s="42">
        <v>45</v>
      </c>
      <c r="F84" s="2" t="s">
        <v>140</v>
      </c>
      <c r="G84" s="44">
        <v>8</v>
      </c>
      <c r="H84" s="2" t="s">
        <v>65</v>
      </c>
      <c r="I84" s="44">
        <v>19.75</v>
      </c>
      <c r="J84" s="58">
        <v>45000</v>
      </c>
      <c r="K84" s="58">
        <v>45000</v>
      </c>
      <c r="L84" s="58">
        <v>1014008</v>
      </c>
      <c r="M84" s="58">
        <v>703510</v>
      </c>
      <c r="N84" s="58">
        <v>1717518</v>
      </c>
      <c r="O84" s="6"/>
    </row>
    <row r="85" spans="1:15" x14ac:dyDescent="0.2">
      <c r="A85" s="41"/>
      <c r="B85" s="3"/>
      <c r="C85" s="3"/>
      <c r="D85" s="2"/>
      <c r="E85" s="42"/>
      <c r="F85" s="2"/>
      <c r="G85" s="44"/>
      <c r="H85" s="2"/>
      <c r="I85" s="44"/>
      <c r="J85" s="58"/>
      <c r="K85" s="58"/>
      <c r="L85" s="58"/>
      <c r="M85" s="58"/>
      <c r="N85" s="58"/>
      <c r="O85" s="41"/>
    </row>
    <row r="86" spans="1:15" x14ac:dyDescent="0.2">
      <c r="A86" s="41" t="s">
        <v>62</v>
      </c>
      <c r="B86" s="3">
        <v>341</v>
      </c>
      <c r="C86" s="3" t="s">
        <v>141</v>
      </c>
      <c r="D86" s="2" t="s">
        <v>38</v>
      </c>
      <c r="E86" s="42">
        <v>320</v>
      </c>
      <c r="F86" s="2" t="s">
        <v>142</v>
      </c>
      <c r="G86" s="44">
        <v>5.8</v>
      </c>
      <c r="H86" s="2" t="s">
        <v>40</v>
      </c>
      <c r="I86" s="44">
        <v>23.75</v>
      </c>
      <c r="J86" s="58">
        <v>320000</v>
      </c>
      <c r="K86" s="58">
        <v>125392</v>
      </c>
      <c r="L86" s="58">
        <v>2825522</v>
      </c>
      <c r="M86" s="58">
        <v>40108</v>
      </c>
      <c r="N86" s="58">
        <v>2865630</v>
      </c>
      <c r="O86" s="6"/>
    </row>
    <row r="87" spans="1:15" x14ac:dyDescent="0.2">
      <c r="A87" s="41" t="s">
        <v>66</v>
      </c>
      <c r="B87" s="3">
        <v>341</v>
      </c>
      <c r="C87" s="3" t="s">
        <v>141</v>
      </c>
      <c r="D87" s="2" t="s">
        <v>38</v>
      </c>
      <c r="E87" s="42">
        <v>6</v>
      </c>
      <c r="F87" s="2" t="s">
        <v>143</v>
      </c>
      <c r="G87" s="44">
        <v>7.5</v>
      </c>
      <c r="H87" s="2" t="s">
        <v>40</v>
      </c>
      <c r="I87" s="44">
        <v>23.75</v>
      </c>
      <c r="J87" s="58">
        <v>6000</v>
      </c>
      <c r="K87" s="58">
        <v>10896</v>
      </c>
      <c r="L87" s="58">
        <v>245525</v>
      </c>
      <c r="M87" s="58">
        <v>4480</v>
      </c>
      <c r="N87" s="58">
        <v>250005</v>
      </c>
      <c r="O87" s="6"/>
    </row>
    <row r="88" spans="1:15" x14ac:dyDescent="0.2">
      <c r="A88" s="41" t="s">
        <v>66</v>
      </c>
      <c r="B88" s="3">
        <v>341</v>
      </c>
      <c r="C88" s="3" t="s">
        <v>141</v>
      </c>
      <c r="D88" s="2" t="s">
        <v>38</v>
      </c>
      <c r="E88" s="42">
        <v>15.2</v>
      </c>
      <c r="F88" s="2" t="s">
        <v>144</v>
      </c>
      <c r="G88" s="44">
        <v>7.5</v>
      </c>
      <c r="H88" s="2" t="s">
        <v>40</v>
      </c>
      <c r="I88" s="44">
        <v>23.75</v>
      </c>
      <c r="J88" s="58">
        <v>15200</v>
      </c>
      <c r="K88" s="58">
        <v>27603</v>
      </c>
      <c r="L88" s="58">
        <v>621992</v>
      </c>
      <c r="M88" s="58">
        <v>11348</v>
      </c>
      <c r="N88" s="58">
        <v>633340</v>
      </c>
      <c r="O88" s="6"/>
    </row>
    <row r="89" spans="1:15" x14ac:dyDescent="0.2">
      <c r="A89" s="41"/>
      <c r="B89" s="3"/>
      <c r="C89" s="3"/>
      <c r="D89" s="2"/>
      <c r="E89" s="42"/>
      <c r="F89" s="2"/>
      <c r="G89" s="44"/>
      <c r="H89" s="2"/>
      <c r="I89" s="44"/>
      <c r="J89" s="58"/>
      <c r="K89" s="58"/>
      <c r="L89" s="58"/>
      <c r="M89" s="58"/>
      <c r="N89" s="58"/>
      <c r="O89" s="6"/>
    </row>
    <row r="90" spans="1:15" x14ac:dyDescent="0.2">
      <c r="A90" s="41" t="s">
        <v>92</v>
      </c>
      <c r="B90" s="3">
        <v>351</v>
      </c>
      <c r="C90" s="3" t="s">
        <v>145</v>
      </c>
      <c r="D90" s="2" t="s">
        <v>38</v>
      </c>
      <c r="E90" s="42">
        <v>400</v>
      </c>
      <c r="F90" s="2" t="s">
        <v>146</v>
      </c>
      <c r="G90" s="44">
        <v>6.5</v>
      </c>
      <c r="H90" s="2" t="s">
        <v>57</v>
      </c>
      <c r="I90" s="44">
        <v>20</v>
      </c>
      <c r="J90" s="58">
        <v>400000</v>
      </c>
      <c r="K90" s="58">
        <v>219695.5</v>
      </c>
      <c r="L90" s="58">
        <v>4950511</v>
      </c>
      <c r="M90" s="58">
        <v>60115</v>
      </c>
      <c r="N90" s="58">
        <v>5010626</v>
      </c>
      <c r="O90" s="6"/>
    </row>
    <row r="91" spans="1:15" x14ac:dyDescent="0.2">
      <c r="A91" s="41" t="s">
        <v>92</v>
      </c>
      <c r="B91" s="3">
        <v>351</v>
      </c>
      <c r="C91" s="3" t="s">
        <v>145</v>
      </c>
      <c r="D91" s="2" t="s">
        <v>38</v>
      </c>
      <c r="E91" s="42">
        <v>155</v>
      </c>
      <c r="F91" s="2" t="s">
        <v>147</v>
      </c>
      <c r="G91" s="44">
        <v>6.5</v>
      </c>
      <c r="H91" s="2" t="s">
        <v>57</v>
      </c>
      <c r="I91" s="44">
        <v>20</v>
      </c>
      <c r="J91" s="58">
        <v>155000</v>
      </c>
      <c r="K91" s="58">
        <v>85132.17</v>
      </c>
      <c r="L91" s="58">
        <v>1918327</v>
      </c>
      <c r="M91" s="58">
        <v>23294</v>
      </c>
      <c r="N91" s="58">
        <v>1941621</v>
      </c>
      <c r="O91" s="6"/>
    </row>
    <row r="92" spans="1:15" x14ac:dyDescent="0.2">
      <c r="A92" s="41" t="s">
        <v>148</v>
      </c>
      <c r="B92" s="3">
        <v>351</v>
      </c>
      <c r="C92" s="3" t="s">
        <v>145</v>
      </c>
      <c r="D92" s="2" t="s">
        <v>38</v>
      </c>
      <c r="E92" s="42">
        <v>21</v>
      </c>
      <c r="F92" s="2" t="s">
        <v>149</v>
      </c>
      <c r="G92" s="44">
        <v>5</v>
      </c>
      <c r="H92" s="2" t="s">
        <v>57</v>
      </c>
      <c r="I92" s="44">
        <v>5.5</v>
      </c>
      <c r="J92" s="58">
        <v>21000</v>
      </c>
      <c r="K92" s="58">
        <v>0</v>
      </c>
      <c r="L92" s="58">
        <v>0</v>
      </c>
      <c r="M92" s="58">
        <v>0</v>
      </c>
      <c r="N92" s="58">
        <v>0</v>
      </c>
      <c r="O92" s="6"/>
    </row>
    <row r="93" spans="1:15" x14ac:dyDescent="0.2">
      <c r="A93" s="41" t="s">
        <v>102</v>
      </c>
      <c r="B93" s="3">
        <v>351</v>
      </c>
      <c r="C93" s="3" t="s">
        <v>145</v>
      </c>
      <c r="D93" s="2" t="s">
        <v>38</v>
      </c>
      <c r="E93" s="42">
        <v>60</v>
      </c>
      <c r="F93" s="2" t="s">
        <v>150</v>
      </c>
      <c r="G93" s="44">
        <v>6.5</v>
      </c>
      <c r="H93" s="2" t="s">
        <v>57</v>
      </c>
      <c r="I93" s="44">
        <v>20</v>
      </c>
      <c r="J93" s="58">
        <v>60000</v>
      </c>
      <c r="K93" s="58">
        <v>97612.33</v>
      </c>
      <c r="L93" s="58">
        <v>2199548</v>
      </c>
      <c r="M93" s="58">
        <v>26710</v>
      </c>
      <c r="N93" s="58">
        <v>2226258</v>
      </c>
      <c r="O93" s="6"/>
    </row>
    <row r="94" spans="1:15" x14ac:dyDescent="0.2">
      <c r="A94" s="41" t="s">
        <v>102</v>
      </c>
      <c r="B94" s="3">
        <v>351</v>
      </c>
      <c r="C94" s="3" t="s">
        <v>145</v>
      </c>
      <c r="D94" s="2" t="s">
        <v>38</v>
      </c>
      <c r="E94" s="42">
        <v>2</v>
      </c>
      <c r="F94" s="2" t="s">
        <v>151</v>
      </c>
      <c r="G94" s="44">
        <v>6.5</v>
      </c>
      <c r="H94" s="2" t="s">
        <v>57</v>
      </c>
      <c r="I94" s="44">
        <v>21</v>
      </c>
      <c r="J94" s="58">
        <v>2000</v>
      </c>
      <c r="K94" s="58">
        <v>3362.52</v>
      </c>
      <c r="L94" s="58">
        <v>75769</v>
      </c>
      <c r="M94" s="58">
        <v>920</v>
      </c>
      <c r="N94" s="58">
        <v>76689</v>
      </c>
      <c r="O94" s="6"/>
    </row>
    <row r="95" spans="1:15" x14ac:dyDescent="0.2">
      <c r="A95" s="41" t="s">
        <v>171</v>
      </c>
      <c r="B95" s="3">
        <v>351</v>
      </c>
      <c r="C95" s="3" t="s">
        <v>153</v>
      </c>
      <c r="D95" s="2" t="s">
        <v>38</v>
      </c>
      <c r="E95" s="42">
        <v>160</v>
      </c>
      <c r="F95" s="2" t="s">
        <v>154</v>
      </c>
      <c r="G95" s="44">
        <v>5.3</v>
      </c>
      <c r="H95" s="2" t="s">
        <v>57</v>
      </c>
      <c r="I95" s="44">
        <v>6</v>
      </c>
      <c r="J95" s="58">
        <v>160000</v>
      </c>
      <c r="K95" s="58">
        <v>0</v>
      </c>
      <c r="L95" s="58">
        <v>0</v>
      </c>
      <c r="M95" s="58">
        <v>0</v>
      </c>
      <c r="N95" s="58">
        <v>0</v>
      </c>
      <c r="O95" s="6"/>
    </row>
    <row r="96" spans="1:15" x14ac:dyDescent="0.2">
      <c r="A96" s="41" t="s">
        <v>171</v>
      </c>
      <c r="B96" s="3">
        <v>351</v>
      </c>
      <c r="C96" s="3" t="s">
        <v>153</v>
      </c>
      <c r="D96" s="2" t="s">
        <v>38</v>
      </c>
      <c r="E96" s="42">
        <v>60</v>
      </c>
      <c r="F96" s="2" t="s">
        <v>155</v>
      </c>
      <c r="G96" s="44">
        <v>5.3</v>
      </c>
      <c r="H96" s="2" t="s">
        <v>57</v>
      </c>
      <c r="I96" s="44">
        <v>6</v>
      </c>
      <c r="J96" s="58">
        <v>60000</v>
      </c>
      <c r="K96" s="58">
        <v>0</v>
      </c>
      <c r="L96" s="58">
        <v>0</v>
      </c>
      <c r="M96" s="58">
        <v>0</v>
      </c>
      <c r="N96" s="58">
        <v>0</v>
      </c>
      <c r="O96" s="6"/>
    </row>
    <row r="97" spans="1:15" x14ac:dyDescent="0.2">
      <c r="A97" s="41" t="s">
        <v>171</v>
      </c>
      <c r="B97" s="3">
        <v>351</v>
      </c>
      <c r="C97" s="3" t="s">
        <v>153</v>
      </c>
      <c r="D97" s="2" t="s">
        <v>38</v>
      </c>
      <c r="E97" s="42">
        <v>600</v>
      </c>
      <c r="F97" s="2" t="s">
        <v>156</v>
      </c>
      <c r="G97" s="44">
        <v>6.5</v>
      </c>
      <c r="H97" s="2" t="s">
        <v>57</v>
      </c>
      <c r="I97" s="44">
        <v>22.5</v>
      </c>
      <c r="J97" s="58">
        <v>600000</v>
      </c>
      <c r="K97" s="58">
        <v>404439.11</v>
      </c>
      <c r="L97" s="58">
        <v>9113433</v>
      </c>
      <c r="M97" s="58">
        <v>110667</v>
      </c>
      <c r="N97" s="58">
        <v>9224100</v>
      </c>
      <c r="O97" s="6"/>
    </row>
    <row r="98" spans="1:15" x14ac:dyDescent="0.2">
      <c r="A98" s="41" t="s">
        <v>171</v>
      </c>
      <c r="B98" s="3">
        <v>351</v>
      </c>
      <c r="C98" s="3" t="s">
        <v>153</v>
      </c>
      <c r="D98" s="2" t="s">
        <v>38</v>
      </c>
      <c r="E98" s="42">
        <v>129</v>
      </c>
      <c r="F98" s="2" t="s">
        <v>157</v>
      </c>
      <c r="G98" s="44">
        <v>6.5</v>
      </c>
      <c r="H98" s="2" t="s">
        <v>57</v>
      </c>
      <c r="I98" s="44">
        <v>22.5</v>
      </c>
      <c r="J98" s="58">
        <v>129000</v>
      </c>
      <c r="K98" s="58">
        <v>86954.82</v>
      </c>
      <c r="L98" s="58">
        <v>1959397</v>
      </c>
      <c r="M98" s="58">
        <v>23793</v>
      </c>
      <c r="N98" s="58">
        <v>1983190</v>
      </c>
      <c r="O98" s="6"/>
    </row>
    <row r="99" spans="1:15" x14ac:dyDescent="0.2">
      <c r="A99" s="41" t="s">
        <v>742</v>
      </c>
      <c r="B99" s="3">
        <v>351</v>
      </c>
      <c r="C99" s="3" t="s">
        <v>153</v>
      </c>
      <c r="D99" s="2" t="s">
        <v>38</v>
      </c>
      <c r="E99" s="42">
        <v>82</v>
      </c>
      <c r="F99" s="2" t="s">
        <v>159</v>
      </c>
      <c r="G99" s="44">
        <v>6.5</v>
      </c>
      <c r="H99" s="2" t="s">
        <v>57</v>
      </c>
      <c r="I99" s="44">
        <v>22.5</v>
      </c>
      <c r="J99" s="58">
        <v>82000</v>
      </c>
      <c r="K99" s="58">
        <v>131254.29999999999</v>
      </c>
      <c r="L99" s="58">
        <v>2957620</v>
      </c>
      <c r="M99" s="58">
        <v>35915</v>
      </c>
      <c r="N99" s="58">
        <v>2993535</v>
      </c>
      <c r="O99" s="6"/>
    </row>
    <row r="100" spans="1:15" x14ac:dyDescent="0.2">
      <c r="A100" s="41" t="s">
        <v>742</v>
      </c>
      <c r="B100" s="3">
        <v>351</v>
      </c>
      <c r="C100" s="3" t="s">
        <v>153</v>
      </c>
      <c r="D100" s="2" t="s">
        <v>38</v>
      </c>
      <c r="E100" s="42">
        <v>7</v>
      </c>
      <c r="F100" s="2" t="s">
        <v>160</v>
      </c>
      <c r="G100" s="44">
        <v>6.5</v>
      </c>
      <c r="H100" s="2" t="s">
        <v>57</v>
      </c>
      <c r="I100" s="44">
        <v>22.5</v>
      </c>
      <c r="J100" s="58">
        <v>7000</v>
      </c>
      <c r="K100" s="58">
        <v>11584.97</v>
      </c>
      <c r="L100" s="58">
        <v>261050</v>
      </c>
      <c r="M100" s="58">
        <v>3170</v>
      </c>
      <c r="N100" s="58">
        <v>264220</v>
      </c>
      <c r="O100" s="6"/>
    </row>
    <row r="101" spans="1:15" x14ac:dyDescent="0.2">
      <c r="A101" s="41" t="s">
        <v>743</v>
      </c>
      <c r="B101" s="3">
        <v>351</v>
      </c>
      <c r="C101" s="3" t="s">
        <v>162</v>
      </c>
      <c r="D101" s="2" t="s">
        <v>38</v>
      </c>
      <c r="E101" s="42">
        <v>255</v>
      </c>
      <c r="F101" s="2" t="s">
        <v>163</v>
      </c>
      <c r="G101" s="44">
        <v>4</v>
      </c>
      <c r="H101" s="3" t="s">
        <v>65</v>
      </c>
      <c r="I101" s="44">
        <v>5.75</v>
      </c>
      <c r="J101" s="58">
        <v>255000</v>
      </c>
      <c r="K101" s="58">
        <v>0</v>
      </c>
      <c r="L101" s="58">
        <v>0</v>
      </c>
      <c r="M101" s="58">
        <v>0</v>
      </c>
      <c r="N101" s="58">
        <v>0</v>
      </c>
      <c r="O101" s="6"/>
    </row>
    <row r="102" spans="1:15" x14ac:dyDescent="0.2">
      <c r="A102" s="41" t="s">
        <v>743</v>
      </c>
      <c r="B102" s="3">
        <v>351</v>
      </c>
      <c r="C102" s="3" t="s">
        <v>162</v>
      </c>
      <c r="D102" s="2" t="s">
        <v>38</v>
      </c>
      <c r="E102" s="42">
        <v>69</v>
      </c>
      <c r="F102" s="2" t="s">
        <v>164</v>
      </c>
      <c r="G102" s="44">
        <v>4</v>
      </c>
      <c r="H102" s="3" t="s">
        <v>65</v>
      </c>
      <c r="I102" s="44">
        <v>5.75</v>
      </c>
      <c r="J102" s="58">
        <v>69000</v>
      </c>
      <c r="K102" s="58">
        <v>0</v>
      </c>
      <c r="L102" s="58">
        <v>0</v>
      </c>
      <c r="M102" s="58">
        <v>0</v>
      </c>
      <c r="N102" s="58">
        <v>0</v>
      </c>
      <c r="O102" s="6"/>
    </row>
    <row r="103" spans="1:15" x14ac:dyDescent="0.2">
      <c r="A103" s="41" t="s">
        <v>744</v>
      </c>
      <c r="B103" s="3">
        <v>351</v>
      </c>
      <c r="C103" s="3" t="s">
        <v>162</v>
      </c>
      <c r="D103" s="2" t="s">
        <v>38</v>
      </c>
      <c r="E103" s="42">
        <v>305</v>
      </c>
      <c r="F103" s="2" t="s">
        <v>166</v>
      </c>
      <c r="G103" s="44">
        <v>6</v>
      </c>
      <c r="H103" s="3" t="s">
        <v>65</v>
      </c>
      <c r="I103" s="44">
        <v>22.5</v>
      </c>
      <c r="J103" s="58">
        <v>305000</v>
      </c>
      <c r="K103" s="58">
        <v>282296.92</v>
      </c>
      <c r="L103" s="58">
        <v>6361140</v>
      </c>
      <c r="M103" s="58">
        <v>71441</v>
      </c>
      <c r="N103" s="58">
        <v>6432581</v>
      </c>
      <c r="O103" s="6"/>
    </row>
    <row r="104" spans="1:15" x14ac:dyDescent="0.2">
      <c r="A104" s="41" t="s">
        <v>744</v>
      </c>
      <c r="B104" s="3">
        <v>351</v>
      </c>
      <c r="C104" s="3" t="s">
        <v>162</v>
      </c>
      <c r="D104" s="2" t="s">
        <v>38</v>
      </c>
      <c r="E104" s="42">
        <v>77</v>
      </c>
      <c r="F104" s="2" t="s">
        <v>167</v>
      </c>
      <c r="G104" s="44">
        <v>6</v>
      </c>
      <c r="H104" s="3" t="s">
        <v>65</v>
      </c>
      <c r="I104" s="44">
        <v>22.5</v>
      </c>
      <c r="J104" s="58">
        <v>77000</v>
      </c>
      <c r="K104" s="58">
        <v>71268.77</v>
      </c>
      <c r="L104" s="58">
        <v>1605936</v>
      </c>
      <c r="M104" s="58">
        <v>18036</v>
      </c>
      <c r="N104" s="58">
        <v>1623972</v>
      </c>
      <c r="O104" s="6"/>
    </row>
    <row r="105" spans="1:15" x14ac:dyDescent="0.2">
      <c r="A105" s="41" t="s">
        <v>744</v>
      </c>
      <c r="B105" s="3">
        <v>351</v>
      </c>
      <c r="C105" s="3" t="s">
        <v>162</v>
      </c>
      <c r="D105" s="2" t="s">
        <v>38</v>
      </c>
      <c r="E105" s="42">
        <v>29</v>
      </c>
      <c r="F105" s="2" t="s">
        <v>168</v>
      </c>
      <c r="G105" s="44">
        <v>6</v>
      </c>
      <c r="H105" s="3" t="s">
        <v>65</v>
      </c>
      <c r="I105" s="44">
        <v>25.5</v>
      </c>
      <c r="J105" s="58">
        <v>29000</v>
      </c>
      <c r="K105" s="58">
        <v>43253.11</v>
      </c>
      <c r="L105" s="58">
        <v>974644</v>
      </c>
      <c r="M105" s="58">
        <v>10946</v>
      </c>
      <c r="N105" s="58">
        <v>985590</v>
      </c>
      <c r="O105" s="6"/>
    </row>
    <row r="106" spans="1:15" x14ac:dyDescent="0.2">
      <c r="A106" s="41" t="s">
        <v>745</v>
      </c>
      <c r="B106" s="3">
        <v>351</v>
      </c>
      <c r="C106" s="3" t="s">
        <v>162</v>
      </c>
      <c r="D106" s="2" t="s">
        <v>38</v>
      </c>
      <c r="E106" s="42">
        <v>29</v>
      </c>
      <c r="F106" s="2" t="s">
        <v>170</v>
      </c>
      <c r="G106" s="44">
        <v>4.5</v>
      </c>
      <c r="H106" s="3" t="s">
        <v>65</v>
      </c>
      <c r="I106" s="44">
        <v>26</v>
      </c>
      <c r="J106" s="58">
        <v>29000</v>
      </c>
      <c r="K106" s="58">
        <v>40195.47</v>
      </c>
      <c r="L106" s="58">
        <v>905745</v>
      </c>
      <c r="M106" s="58">
        <v>7674</v>
      </c>
      <c r="N106" s="58">
        <v>913419</v>
      </c>
      <c r="O106" s="6"/>
    </row>
    <row r="107" spans="1:15" x14ac:dyDescent="0.2">
      <c r="A107" s="41" t="s">
        <v>746</v>
      </c>
      <c r="B107" s="3">
        <v>351</v>
      </c>
      <c r="C107" s="3" t="s">
        <v>172</v>
      </c>
      <c r="D107" s="2" t="s">
        <v>38</v>
      </c>
      <c r="E107" s="42">
        <v>205</v>
      </c>
      <c r="F107" s="2" t="s">
        <v>173</v>
      </c>
      <c r="G107" s="44">
        <v>4</v>
      </c>
      <c r="H107" s="3" t="s">
        <v>65</v>
      </c>
      <c r="I107" s="44">
        <v>5.75</v>
      </c>
      <c r="J107" s="58">
        <v>205000</v>
      </c>
      <c r="K107" s="58">
        <v>0</v>
      </c>
      <c r="L107" s="58">
        <v>0</v>
      </c>
      <c r="M107" s="58">
        <v>0</v>
      </c>
      <c r="N107" s="58">
        <v>0</v>
      </c>
      <c r="O107" s="6"/>
    </row>
    <row r="108" spans="1:15" x14ac:dyDescent="0.2">
      <c r="A108" s="41" t="s">
        <v>746</v>
      </c>
      <c r="B108" s="3">
        <v>351</v>
      </c>
      <c r="C108" s="3" t="s">
        <v>172</v>
      </c>
      <c r="D108" s="2" t="s">
        <v>38</v>
      </c>
      <c r="E108" s="42">
        <v>57</v>
      </c>
      <c r="F108" s="2" t="s">
        <v>174</v>
      </c>
      <c r="G108" s="44">
        <v>4</v>
      </c>
      <c r="H108" s="3" t="s">
        <v>65</v>
      </c>
      <c r="I108" s="44">
        <v>5.75</v>
      </c>
      <c r="J108" s="58">
        <v>57000</v>
      </c>
      <c r="K108" s="58">
        <v>0</v>
      </c>
      <c r="L108" s="58">
        <v>0</v>
      </c>
      <c r="M108" s="58">
        <v>0</v>
      </c>
      <c r="N108" s="58">
        <v>0</v>
      </c>
      <c r="O108" s="6"/>
    </row>
    <row r="109" spans="1:15" x14ac:dyDescent="0.2">
      <c r="A109" s="41" t="s">
        <v>747</v>
      </c>
      <c r="B109" s="3">
        <v>351</v>
      </c>
      <c r="C109" s="3" t="s">
        <v>172</v>
      </c>
      <c r="D109" s="2" t="s">
        <v>38</v>
      </c>
      <c r="E109" s="42">
        <v>270</v>
      </c>
      <c r="F109" s="2" t="s">
        <v>176</v>
      </c>
      <c r="G109" s="44">
        <v>5.6</v>
      </c>
      <c r="H109" s="3" t="s">
        <v>65</v>
      </c>
      <c r="I109" s="44">
        <v>19.75</v>
      </c>
      <c r="J109" s="58">
        <v>270000</v>
      </c>
      <c r="K109" s="58">
        <v>244721.67</v>
      </c>
      <c r="L109" s="58">
        <v>5514438</v>
      </c>
      <c r="M109" s="58">
        <v>57892</v>
      </c>
      <c r="N109" s="58">
        <v>5572330</v>
      </c>
      <c r="O109" s="6"/>
    </row>
    <row r="110" spans="1:15" x14ac:dyDescent="0.2">
      <c r="A110" s="41" t="s">
        <v>748</v>
      </c>
      <c r="B110" s="3">
        <v>351</v>
      </c>
      <c r="C110" s="3" t="s">
        <v>172</v>
      </c>
      <c r="D110" s="2" t="s">
        <v>38</v>
      </c>
      <c r="E110" s="42">
        <v>69</v>
      </c>
      <c r="F110" s="2" t="s">
        <v>178</v>
      </c>
      <c r="G110" s="44">
        <v>5.6</v>
      </c>
      <c r="H110" s="3" t="s">
        <v>65</v>
      </c>
      <c r="I110" s="44">
        <v>19.75</v>
      </c>
      <c r="J110" s="58">
        <v>69000</v>
      </c>
      <c r="K110" s="58">
        <v>62540.14</v>
      </c>
      <c r="L110" s="58">
        <v>1409249</v>
      </c>
      <c r="M110" s="58">
        <v>14795</v>
      </c>
      <c r="N110" s="58">
        <v>1424044</v>
      </c>
      <c r="O110" s="6"/>
    </row>
    <row r="111" spans="1:15" x14ac:dyDescent="0.2">
      <c r="A111" s="41" t="s">
        <v>749</v>
      </c>
      <c r="B111" s="3">
        <v>351</v>
      </c>
      <c r="C111" s="3" t="s">
        <v>172</v>
      </c>
      <c r="D111" s="2" t="s">
        <v>38</v>
      </c>
      <c r="E111" s="42">
        <v>20</v>
      </c>
      <c r="F111" s="2" t="s">
        <v>180</v>
      </c>
      <c r="G111" s="44">
        <v>6</v>
      </c>
      <c r="H111" s="3" t="s">
        <v>65</v>
      </c>
      <c r="I111" s="44">
        <v>25.25</v>
      </c>
      <c r="J111" s="58">
        <v>20000</v>
      </c>
      <c r="K111" s="58">
        <v>29215.81</v>
      </c>
      <c r="L111" s="58">
        <v>658335</v>
      </c>
      <c r="M111" s="58">
        <v>7393</v>
      </c>
      <c r="N111" s="58">
        <v>665728</v>
      </c>
      <c r="O111" s="6"/>
    </row>
    <row r="112" spans="1:15" s="6" customFormat="1" x14ac:dyDescent="0.2">
      <c r="A112" s="41" t="s">
        <v>747</v>
      </c>
      <c r="B112" s="3">
        <v>351</v>
      </c>
      <c r="C112" s="3" t="s">
        <v>172</v>
      </c>
      <c r="D112" s="2" t="s">
        <v>38</v>
      </c>
      <c r="E112" s="42">
        <v>46</v>
      </c>
      <c r="F112" s="2" t="s">
        <v>181</v>
      </c>
      <c r="G112" s="44">
        <v>4.5</v>
      </c>
      <c r="H112" s="3" t="s">
        <v>65</v>
      </c>
      <c r="I112" s="44">
        <v>25.75</v>
      </c>
      <c r="J112" s="58">
        <v>46000</v>
      </c>
      <c r="K112" s="58">
        <v>62829.69</v>
      </c>
      <c r="L112" s="58">
        <v>1415773</v>
      </c>
      <c r="M112" s="58">
        <v>11995</v>
      </c>
      <c r="N112" s="58">
        <v>1427768</v>
      </c>
    </row>
    <row r="113" spans="1:15" s="6" customFormat="1" x14ac:dyDescent="0.2">
      <c r="A113" s="41"/>
      <c r="B113" s="3"/>
      <c r="C113" s="3"/>
      <c r="D113" s="2"/>
      <c r="E113" s="42"/>
      <c r="F113" s="2"/>
      <c r="G113" s="44"/>
      <c r="H113" s="3"/>
      <c r="I113" s="44"/>
      <c r="J113" s="58"/>
      <c r="K113" s="58"/>
      <c r="L113" s="58"/>
      <c r="M113" s="58"/>
      <c r="N113" s="58"/>
    </row>
    <row r="114" spans="1:15" x14ac:dyDescent="0.2">
      <c r="A114" s="41" t="s">
        <v>92</v>
      </c>
      <c r="B114" s="3">
        <v>363</v>
      </c>
      <c r="C114" s="3" t="s">
        <v>182</v>
      </c>
      <c r="D114" s="2" t="s">
        <v>38</v>
      </c>
      <c r="E114" s="42">
        <v>400</v>
      </c>
      <c r="F114" s="2" t="s">
        <v>183</v>
      </c>
      <c r="G114" s="44">
        <v>5</v>
      </c>
      <c r="H114" s="3" t="s">
        <v>184</v>
      </c>
      <c r="I114" s="44">
        <v>17.5</v>
      </c>
      <c r="J114" s="58">
        <v>400000</v>
      </c>
      <c r="K114" s="58">
        <v>252331.12</v>
      </c>
      <c r="L114" s="58">
        <v>5685906</v>
      </c>
      <c r="M114" s="58">
        <v>4483</v>
      </c>
      <c r="N114" s="58">
        <v>5690389</v>
      </c>
      <c r="O114" s="6"/>
    </row>
    <row r="115" spans="1:15" x14ac:dyDescent="0.2">
      <c r="A115" s="41" t="s">
        <v>92</v>
      </c>
      <c r="B115" s="3">
        <v>363</v>
      </c>
      <c r="C115" s="3" t="s">
        <v>182</v>
      </c>
      <c r="D115" s="2" t="s">
        <v>38</v>
      </c>
      <c r="E115" s="42">
        <v>96</v>
      </c>
      <c r="F115" s="2" t="s">
        <v>185</v>
      </c>
      <c r="G115" s="44">
        <v>5</v>
      </c>
      <c r="H115" s="3" t="s">
        <v>184</v>
      </c>
      <c r="I115" s="44">
        <v>17.5</v>
      </c>
      <c r="J115" s="58">
        <v>96000</v>
      </c>
      <c r="K115" s="58">
        <v>60559.47</v>
      </c>
      <c r="L115" s="58">
        <v>1364617</v>
      </c>
      <c r="M115" s="58">
        <v>1076</v>
      </c>
      <c r="N115" s="58">
        <v>1365693</v>
      </c>
      <c r="O115" s="6"/>
    </row>
    <row r="116" spans="1:15" x14ac:dyDescent="0.2">
      <c r="A116" s="41" t="s">
        <v>148</v>
      </c>
      <c r="B116" s="3">
        <v>363</v>
      </c>
      <c r="C116" s="3" t="s">
        <v>182</v>
      </c>
      <c r="D116" s="2" t="s">
        <v>38</v>
      </c>
      <c r="E116" s="54">
        <v>1E-3</v>
      </c>
      <c r="F116" s="2" t="s">
        <v>186</v>
      </c>
      <c r="G116" s="44">
        <v>0</v>
      </c>
      <c r="H116" s="3" t="s">
        <v>184</v>
      </c>
      <c r="I116" s="44">
        <v>17.5</v>
      </c>
      <c r="J116" s="58">
        <v>1</v>
      </c>
      <c r="K116" s="58">
        <v>1</v>
      </c>
      <c r="L116" s="58">
        <v>23</v>
      </c>
      <c r="M116" s="58">
        <v>0</v>
      </c>
      <c r="N116" s="58">
        <v>23</v>
      </c>
      <c r="O116" s="6"/>
    </row>
    <row r="117" spans="1:15" x14ac:dyDescent="0.2">
      <c r="A117" s="41" t="s">
        <v>62</v>
      </c>
      <c r="B117" s="3">
        <v>367</v>
      </c>
      <c r="C117" s="3" t="s">
        <v>187</v>
      </c>
      <c r="D117" s="2" t="s">
        <v>38</v>
      </c>
      <c r="E117" s="42">
        <v>321.5</v>
      </c>
      <c r="F117" s="2" t="s">
        <v>188</v>
      </c>
      <c r="G117" s="44">
        <v>5.5</v>
      </c>
      <c r="H117" s="3" t="s">
        <v>65</v>
      </c>
      <c r="I117" s="44">
        <v>19</v>
      </c>
      <c r="J117" s="58">
        <v>321500</v>
      </c>
      <c r="K117" s="58">
        <v>171964</v>
      </c>
      <c r="L117" s="58">
        <v>3874953</v>
      </c>
      <c r="M117" s="58">
        <v>52216</v>
      </c>
      <c r="N117" s="58">
        <v>3927169</v>
      </c>
      <c r="O117" s="6"/>
    </row>
    <row r="118" spans="1:15" x14ac:dyDescent="0.2">
      <c r="A118" s="41" t="s">
        <v>62</v>
      </c>
      <c r="B118" s="3">
        <v>367</v>
      </c>
      <c r="C118" s="3" t="s">
        <v>187</v>
      </c>
      <c r="D118" s="2" t="s">
        <v>38</v>
      </c>
      <c r="E118" s="42">
        <v>452.5</v>
      </c>
      <c r="F118" s="2" t="s">
        <v>189</v>
      </c>
      <c r="G118" s="44">
        <v>5.9</v>
      </c>
      <c r="H118" s="3" t="s">
        <v>65</v>
      </c>
      <c r="I118" s="44">
        <v>21.5</v>
      </c>
      <c r="J118" s="58">
        <v>452500</v>
      </c>
      <c r="K118" s="58">
        <v>334173</v>
      </c>
      <c r="L118" s="58">
        <v>7530091</v>
      </c>
      <c r="M118" s="58">
        <v>108693</v>
      </c>
      <c r="N118" s="58">
        <v>7638784</v>
      </c>
      <c r="O118" s="6"/>
    </row>
    <row r="119" spans="1:15" x14ac:dyDescent="0.2">
      <c r="A119" s="41" t="s">
        <v>66</v>
      </c>
      <c r="B119" s="3">
        <v>367</v>
      </c>
      <c r="C119" s="3" t="s">
        <v>187</v>
      </c>
      <c r="D119" s="2" t="s">
        <v>38</v>
      </c>
      <c r="E119" s="42">
        <v>31</v>
      </c>
      <c r="F119" s="2" t="s">
        <v>190</v>
      </c>
      <c r="G119" s="44">
        <v>6.3</v>
      </c>
      <c r="H119" s="3" t="s">
        <v>65</v>
      </c>
      <c r="I119" s="44">
        <v>21.5</v>
      </c>
      <c r="J119" s="58">
        <v>31000</v>
      </c>
      <c r="K119" s="58">
        <v>49773</v>
      </c>
      <c r="L119" s="58">
        <v>1121560</v>
      </c>
      <c r="M119" s="58">
        <v>17262</v>
      </c>
      <c r="N119" s="58">
        <v>1138822</v>
      </c>
      <c r="O119" s="6"/>
    </row>
    <row r="120" spans="1:15" x14ac:dyDescent="0.2">
      <c r="A120" s="41" t="s">
        <v>66</v>
      </c>
      <c r="B120" s="3">
        <v>367</v>
      </c>
      <c r="C120" s="3" t="s">
        <v>187</v>
      </c>
      <c r="D120" s="2" t="s">
        <v>38</v>
      </c>
      <c r="E120" s="42">
        <v>51.8</v>
      </c>
      <c r="F120" s="2" t="s">
        <v>191</v>
      </c>
      <c r="G120" s="44">
        <v>6.3</v>
      </c>
      <c r="H120" s="3" t="s">
        <v>65</v>
      </c>
      <c r="I120" s="44">
        <v>21.5</v>
      </c>
      <c r="J120" s="58">
        <v>51800</v>
      </c>
      <c r="K120" s="58">
        <v>83169</v>
      </c>
      <c r="L120" s="58">
        <v>1874089</v>
      </c>
      <c r="M120" s="58">
        <v>28844</v>
      </c>
      <c r="N120" s="58">
        <v>1902933</v>
      </c>
      <c r="O120" s="6"/>
    </row>
    <row r="121" spans="1:15" x14ac:dyDescent="0.2">
      <c r="A121" s="41"/>
      <c r="B121" s="3"/>
      <c r="C121" s="3"/>
      <c r="D121" s="2"/>
      <c r="E121" s="42"/>
      <c r="F121" s="2"/>
      <c r="G121" s="44"/>
      <c r="H121" s="3"/>
      <c r="I121" s="44"/>
      <c r="J121" s="58"/>
      <c r="K121" s="58"/>
      <c r="L121" s="58"/>
      <c r="M121" s="58"/>
      <c r="N121" s="58"/>
      <c r="O121" s="6"/>
    </row>
    <row r="122" spans="1:15" x14ac:dyDescent="0.2">
      <c r="A122" s="41" t="s">
        <v>192</v>
      </c>
      <c r="B122" s="3">
        <v>383</v>
      </c>
      <c r="C122" s="3" t="s">
        <v>162</v>
      </c>
      <c r="D122" s="2" t="s">
        <v>38</v>
      </c>
      <c r="E122" s="42">
        <v>1250</v>
      </c>
      <c r="F122" s="2" t="s">
        <v>99</v>
      </c>
      <c r="G122" s="44">
        <v>4.5</v>
      </c>
      <c r="H122" s="3" t="s">
        <v>57</v>
      </c>
      <c r="I122" s="44">
        <v>22</v>
      </c>
      <c r="J122" s="58">
        <v>1250000</v>
      </c>
      <c r="K122" s="58">
        <v>442562</v>
      </c>
      <c r="L122" s="58">
        <v>9972475</v>
      </c>
      <c r="M122" s="58">
        <v>6096</v>
      </c>
      <c r="N122" s="58">
        <v>9978571</v>
      </c>
      <c r="O122" s="6"/>
    </row>
    <row r="123" spans="1:15" x14ac:dyDescent="0.2">
      <c r="A123" s="41" t="s">
        <v>193</v>
      </c>
      <c r="B123" s="3">
        <v>383</v>
      </c>
      <c r="C123" s="3" t="s">
        <v>162</v>
      </c>
      <c r="D123" s="2" t="s">
        <v>38</v>
      </c>
      <c r="E123" s="54">
        <v>161</v>
      </c>
      <c r="F123" s="2" t="s">
        <v>58</v>
      </c>
      <c r="G123" s="44">
        <v>6</v>
      </c>
      <c r="H123" s="3" t="s">
        <v>57</v>
      </c>
      <c r="I123" s="44">
        <v>22</v>
      </c>
      <c r="J123" s="58">
        <v>161000</v>
      </c>
      <c r="K123" s="58">
        <v>246833</v>
      </c>
      <c r="L123" s="58">
        <v>5562014</v>
      </c>
      <c r="M123" s="58">
        <v>18041</v>
      </c>
      <c r="N123" s="58">
        <v>5580055</v>
      </c>
      <c r="O123" s="6"/>
    </row>
    <row r="124" spans="1:15" x14ac:dyDescent="0.2">
      <c r="A124" s="41" t="s">
        <v>69</v>
      </c>
      <c r="B124" s="3">
        <v>392</v>
      </c>
      <c r="C124" s="3" t="s">
        <v>194</v>
      </c>
      <c r="D124" s="2" t="s">
        <v>38</v>
      </c>
      <c r="E124" s="42">
        <v>240</v>
      </c>
      <c r="F124" s="2" t="s">
        <v>195</v>
      </c>
      <c r="G124" s="44">
        <v>3.5</v>
      </c>
      <c r="H124" s="3" t="s">
        <v>57</v>
      </c>
      <c r="I124" s="44">
        <v>7</v>
      </c>
      <c r="J124" s="58">
        <v>240000</v>
      </c>
      <c r="K124" s="58">
        <v>0</v>
      </c>
      <c r="L124" s="58">
        <v>0</v>
      </c>
      <c r="M124" s="58">
        <v>0</v>
      </c>
      <c r="N124" s="58">
        <v>0</v>
      </c>
      <c r="O124" s="6"/>
    </row>
    <row r="125" spans="1:15" x14ac:dyDescent="0.2">
      <c r="A125" s="41" t="s">
        <v>750</v>
      </c>
      <c r="B125" s="3">
        <v>392</v>
      </c>
      <c r="C125" s="3" t="s">
        <v>194</v>
      </c>
      <c r="D125" s="2" t="s">
        <v>38</v>
      </c>
      <c r="E125" s="42">
        <v>245</v>
      </c>
      <c r="F125" s="2" t="s">
        <v>190</v>
      </c>
      <c r="G125" s="44">
        <v>4.5</v>
      </c>
      <c r="H125" s="3" t="s">
        <v>57</v>
      </c>
      <c r="I125" s="44">
        <v>11</v>
      </c>
      <c r="J125" s="58">
        <v>119805</v>
      </c>
      <c r="K125" s="58">
        <v>104523.86</v>
      </c>
      <c r="L125" s="58">
        <v>2355289</v>
      </c>
      <c r="M125" s="58">
        <v>8499</v>
      </c>
      <c r="N125" s="58">
        <v>2363788</v>
      </c>
      <c r="O125" s="6"/>
    </row>
    <row r="126" spans="1:15" x14ac:dyDescent="0.2">
      <c r="A126" s="41" t="s">
        <v>750</v>
      </c>
      <c r="B126" s="3">
        <v>392</v>
      </c>
      <c r="C126" s="3" t="s">
        <v>194</v>
      </c>
      <c r="D126" s="2" t="s">
        <v>38</v>
      </c>
      <c r="E126" s="55" t="s">
        <v>197</v>
      </c>
      <c r="F126" s="2" t="s">
        <v>198</v>
      </c>
      <c r="G126" s="44">
        <v>4.5</v>
      </c>
      <c r="H126" s="3" t="s">
        <v>57</v>
      </c>
      <c r="I126" s="44">
        <v>11</v>
      </c>
      <c r="J126" s="58">
        <v>195</v>
      </c>
      <c r="K126" s="58">
        <v>170.08</v>
      </c>
      <c r="L126" s="58">
        <v>3832</v>
      </c>
      <c r="M126" s="58">
        <v>14</v>
      </c>
      <c r="N126" s="58">
        <v>3846</v>
      </c>
      <c r="O126" s="6"/>
    </row>
    <row r="127" spans="1:15" x14ac:dyDescent="0.2">
      <c r="A127" s="41" t="s">
        <v>750</v>
      </c>
      <c r="B127" s="3">
        <v>392</v>
      </c>
      <c r="C127" s="3" t="s">
        <v>194</v>
      </c>
      <c r="D127" s="2" t="s">
        <v>38</v>
      </c>
      <c r="E127" s="55" t="s">
        <v>197</v>
      </c>
      <c r="F127" s="2" t="s">
        <v>199</v>
      </c>
      <c r="G127" s="44">
        <v>5</v>
      </c>
      <c r="H127" s="3" t="s">
        <v>57</v>
      </c>
      <c r="I127" s="44">
        <v>11.5</v>
      </c>
      <c r="J127" s="58">
        <v>146837.81</v>
      </c>
      <c r="K127" s="58">
        <v>195169</v>
      </c>
      <c r="L127" s="58">
        <v>4397843</v>
      </c>
      <c r="M127" s="58">
        <v>0</v>
      </c>
      <c r="N127" s="58">
        <v>4397843</v>
      </c>
      <c r="O127" s="6"/>
    </row>
    <row r="128" spans="1:15" x14ac:dyDescent="0.2">
      <c r="A128" s="6"/>
      <c r="B128" s="3"/>
      <c r="C128" s="3"/>
      <c r="D128" s="6"/>
      <c r="E128" s="9"/>
      <c r="F128" s="6"/>
      <c r="G128" s="6"/>
      <c r="H128" s="6"/>
      <c r="I128" s="6"/>
      <c r="J128" s="6"/>
      <c r="K128" s="6"/>
      <c r="L128" s="6"/>
      <c r="M128" s="6"/>
      <c r="N128" s="6"/>
      <c r="O128" s="6"/>
    </row>
    <row r="129" spans="1:15" x14ac:dyDescent="0.2">
      <c r="A129" s="41" t="s">
        <v>62</v>
      </c>
      <c r="B129" s="3">
        <v>420</v>
      </c>
      <c r="C129" s="3" t="s">
        <v>200</v>
      </c>
      <c r="D129" s="2" t="s">
        <v>38</v>
      </c>
      <c r="E129" s="42">
        <v>507</v>
      </c>
      <c r="F129" s="2" t="s">
        <v>201</v>
      </c>
      <c r="G129" s="44">
        <v>4.5</v>
      </c>
      <c r="H129" s="3" t="s">
        <v>40</v>
      </c>
      <c r="I129" s="44">
        <v>19.5</v>
      </c>
      <c r="J129" s="58">
        <v>507000</v>
      </c>
      <c r="K129" s="58">
        <v>225875</v>
      </c>
      <c r="L129" s="58">
        <v>5089757</v>
      </c>
      <c r="M129" s="58">
        <v>56319</v>
      </c>
      <c r="N129" s="58">
        <v>5146076</v>
      </c>
      <c r="O129" s="6"/>
    </row>
    <row r="130" spans="1:15" x14ac:dyDescent="0.2">
      <c r="A130" s="41" t="s">
        <v>62</v>
      </c>
      <c r="B130" s="3">
        <v>420</v>
      </c>
      <c r="C130" s="3" t="s">
        <v>200</v>
      </c>
      <c r="D130" s="2" t="s">
        <v>38</v>
      </c>
      <c r="E130" s="42">
        <v>91</v>
      </c>
      <c r="F130" s="2" t="s">
        <v>202</v>
      </c>
      <c r="G130" s="44">
        <v>4.5</v>
      </c>
      <c r="H130" s="3" t="s">
        <v>40</v>
      </c>
      <c r="I130" s="44">
        <v>19.5</v>
      </c>
      <c r="J130" s="58">
        <v>91000</v>
      </c>
      <c r="K130" s="58">
        <v>67837</v>
      </c>
      <c r="L130" s="58">
        <v>1528606</v>
      </c>
      <c r="M130" s="58">
        <v>16914</v>
      </c>
      <c r="N130" s="58">
        <v>1545520</v>
      </c>
      <c r="O130" s="6"/>
    </row>
    <row r="131" spans="1:15" x14ac:dyDescent="0.2">
      <c r="A131" s="41" t="s">
        <v>66</v>
      </c>
      <c r="B131" s="3">
        <v>420</v>
      </c>
      <c r="C131" s="3" t="s">
        <v>200</v>
      </c>
      <c r="D131" s="2" t="s">
        <v>38</v>
      </c>
      <c r="E131" s="42">
        <v>32</v>
      </c>
      <c r="F131" s="2" t="s">
        <v>203</v>
      </c>
      <c r="G131" s="44">
        <v>4.5</v>
      </c>
      <c r="H131" s="3" t="s">
        <v>40</v>
      </c>
      <c r="I131" s="44">
        <v>19.5</v>
      </c>
      <c r="J131" s="58">
        <v>32000</v>
      </c>
      <c r="K131" s="58">
        <v>43071</v>
      </c>
      <c r="L131" s="58">
        <v>970541</v>
      </c>
      <c r="M131" s="58">
        <v>10739</v>
      </c>
      <c r="N131" s="58">
        <v>981280</v>
      </c>
      <c r="O131" s="6"/>
    </row>
    <row r="132" spans="1:15" x14ac:dyDescent="0.2">
      <c r="A132" s="41" t="s">
        <v>66</v>
      </c>
      <c r="B132" s="3">
        <v>420</v>
      </c>
      <c r="C132" s="3" t="s">
        <v>200</v>
      </c>
      <c r="D132" s="2" t="s">
        <v>38</v>
      </c>
      <c r="E132" s="42">
        <v>28</v>
      </c>
      <c r="F132" s="2" t="s">
        <v>204</v>
      </c>
      <c r="G132" s="44">
        <v>4.5</v>
      </c>
      <c r="H132" s="3" t="s">
        <v>40</v>
      </c>
      <c r="I132" s="44">
        <v>19.5</v>
      </c>
      <c r="J132" s="58">
        <v>28000</v>
      </c>
      <c r="K132" s="58">
        <v>37687</v>
      </c>
      <c r="L132" s="58">
        <v>849220</v>
      </c>
      <c r="M132" s="58">
        <v>9397</v>
      </c>
      <c r="N132" s="58">
        <v>858617</v>
      </c>
      <c r="O132" s="6"/>
    </row>
    <row r="133" spans="1:15" x14ac:dyDescent="0.2">
      <c r="A133" s="41" t="s">
        <v>66</v>
      </c>
      <c r="B133" s="3">
        <v>420</v>
      </c>
      <c r="C133" s="3" t="s">
        <v>200</v>
      </c>
      <c r="D133" s="2" t="s">
        <v>38</v>
      </c>
      <c r="E133" s="42">
        <v>25</v>
      </c>
      <c r="F133" s="2" t="s">
        <v>205</v>
      </c>
      <c r="G133" s="44">
        <v>4.5</v>
      </c>
      <c r="H133" s="3" t="s">
        <v>40</v>
      </c>
      <c r="I133" s="44">
        <v>19.5</v>
      </c>
      <c r="J133" s="58">
        <v>25000</v>
      </c>
      <c r="K133" s="58">
        <v>33649</v>
      </c>
      <c r="L133" s="58">
        <v>758230</v>
      </c>
      <c r="M133" s="58">
        <v>8390</v>
      </c>
      <c r="N133" s="58">
        <v>766620</v>
      </c>
      <c r="O133" s="6"/>
    </row>
    <row r="134" spans="1:15" x14ac:dyDescent="0.2">
      <c r="A134" s="41"/>
      <c r="B134" s="3"/>
      <c r="C134" s="3"/>
      <c r="D134" s="2"/>
      <c r="E134" s="42"/>
      <c r="F134" s="2"/>
      <c r="G134" s="44"/>
      <c r="H134" s="3"/>
      <c r="I134" s="44"/>
      <c r="J134" s="58"/>
      <c r="K134" s="58"/>
      <c r="L134" s="58"/>
      <c r="M134" s="58"/>
      <c r="N134" s="58"/>
      <c r="O134" s="6"/>
    </row>
    <row r="135" spans="1:15" x14ac:dyDescent="0.2">
      <c r="A135" s="41" t="s">
        <v>437</v>
      </c>
      <c r="B135" s="3">
        <v>424</v>
      </c>
      <c r="C135" s="3" t="s">
        <v>751</v>
      </c>
      <c r="D135" s="2" t="s">
        <v>38</v>
      </c>
      <c r="E135" s="42">
        <v>893.5</v>
      </c>
      <c r="F135" s="2" t="s">
        <v>752</v>
      </c>
      <c r="G135" s="44">
        <v>1.51</v>
      </c>
      <c r="H135" s="2" t="s">
        <v>753</v>
      </c>
      <c r="I135" s="44">
        <v>1.04</v>
      </c>
      <c r="J135" s="58">
        <v>893500</v>
      </c>
      <c r="K135" s="58">
        <v>0</v>
      </c>
      <c r="L135" s="58">
        <v>0</v>
      </c>
      <c r="M135" s="58">
        <v>0</v>
      </c>
      <c r="N135" s="58">
        <v>0</v>
      </c>
      <c r="O135" s="6"/>
    </row>
    <row r="136" spans="1:15" x14ac:dyDescent="0.2">
      <c r="A136" s="41" t="s">
        <v>437</v>
      </c>
      <c r="B136" s="3">
        <v>424</v>
      </c>
      <c r="C136" s="3" t="s">
        <v>751</v>
      </c>
      <c r="D136" s="2" t="s">
        <v>38</v>
      </c>
      <c r="E136" s="42">
        <v>638.5</v>
      </c>
      <c r="F136" s="2" t="s">
        <v>754</v>
      </c>
      <c r="G136" s="44">
        <v>1.61</v>
      </c>
      <c r="H136" s="2" t="s">
        <v>753</v>
      </c>
      <c r="I136" s="44">
        <v>1.1399999999999999</v>
      </c>
      <c r="J136" s="58">
        <v>638500</v>
      </c>
      <c r="K136" s="58">
        <v>0</v>
      </c>
      <c r="L136" s="58">
        <v>0</v>
      </c>
      <c r="M136" s="58">
        <v>0</v>
      </c>
      <c r="N136" s="58">
        <v>0</v>
      </c>
      <c r="O136" s="6"/>
    </row>
    <row r="137" spans="1:15" x14ac:dyDescent="0.2">
      <c r="A137" s="41" t="s">
        <v>437</v>
      </c>
      <c r="B137" s="3">
        <v>424</v>
      </c>
      <c r="C137" s="3" t="s">
        <v>751</v>
      </c>
      <c r="D137" s="2" t="s">
        <v>38</v>
      </c>
      <c r="E137" s="42">
        <v>618</v>
      </c>
      <c r="F137" s="2" t="s">
        <v>755</v>
      </c>
      <c r="G137" s="44">
        <v>2.41</v>
      </c>
      <c r="H137" s="2" t="s">
        <v>753</v>
      </c>
      <c r="I137" s="44">
        <v>2.15</v>
      </c>
      <c r="J137" s="58">
        <v>618000</v>
      </c>
      <c r="K137" s="58">
        <v>0</v>
      </c>
      <c r="L137" s="58">
        <v>0</v>
      </c>
      <c r="M137" s="58">
        <v>0</v>
      </c>
      <c r="N137" s="58">
        <v>0</v>
      </c>
      <c r="O137" s="6"/>
    </row>
    <row r="138" spans="1:15" x14ac:dyDescent="0.2">
      <c r="A138" s="41" t="s">
        <v>437</v>
      </c>
      <c r="B138" s="3">
        <v>424</v>
      </c>
      <c r="C138" s="3" t="s">
        <v>751</v>
      </c>
      <c r="D138" s="2" t="s">
        <v>38</v>
      </c>
      <c r="E138" s="42">
        <v>821</v>
      </c>
      <c r="F138" s="2" t="s">
        <v>756</v>
      </c>
      <c r="G138" s="44">
        <v>2.72</v>
      </c>
      <c r="H138" s="2" t="s">
        <v>753</v>
      </c>
      <c r="I138" s="44">
        <v>3.07</v>
      </c>
      <c r="J138" s="58">
        <v>821000</v>
      </c>
      <c r="K138" s="58">
        <v>0</v>
      </c>
      <c r="L138" s="58">
        <v>0</v>
      </c>
      <c r="M138" s="58">
        <v>0</v>
      </c>
      <c r="N138" s="58">
        <v>0</v>
      </c>
      <c r="O138" s="6"/>
    </row>
    <row r="139" spans="1:15" x14ac:dyDescent="0.2">
      <c r="A139" s="41" t="s">
        <v>437</v>
      </c>
      <c r="B139" s="3">
        <v>424</v>
      </c>
      <c r="C139" s="3" t="s">
        <v>751</v>
      </c>
      <c r="D139" s="2" t="s">
        <v>38</v>
      </c>
      <c r="E139" s="42">
        <v>789.5</v>
      </c>
      <c r="F139" s="2" t="s">
        <v>757</v>
      </c>
      <c r="G139" s="44">
        <v>3.02</v>
      </c>
      <c r="H139" s="2" t="s">
        <v>753</v>
      </c>
      <c r="I139" s="44">
        <v>4.08</v>
      </c>
      <c r="J139" s="58">
        <v>789500</v>
      </c>
      <c r="K139" s="58">
        <v>0</v>
      </c>
      <c r="L139" s="58">
        <v>0</v>
      </c>
      <c r="M139" s="58">
        <v>0</v>
      </c>
      <c r="N139" s="58">
        <v>0</v>
      </c>
      <c r="O139" s="6"/>
    </row>
    <row r="140" spans="1:15" x14ac:dyDescent="0.2">
      <c r="A140" s="41" t="s">
        <v>437</v>
      </c>
      <c r="B140" s="3">
        <v>424</v>
      </c>
      <c r="C140" s="3" t="s">
        <v>751</v>
      </c>
      <c r="D140" s="2" t="s">
        <v>38</v>
      </c>
      <c r="E140" s="42">
        <v>764</v>
      </c>
      <c r="F140" s="2" t="s">
        <v>758</v>
      </c>
      <c r="G140" s="44">
        <v>3.07</v>
      </c>
      <c r="H140" s="2" t="s">
        <v>753</v>
      </c>
      <c r="I140" s="44">
        <v>5.09</v>
      </c>
      <c r="J140" s="58">
        <v>764000</v>
      </c>
      <c r="K140" s="58">
        <v>0</v>
      </c>
      <c r="L140" s="58">
        <v>0</v>
      </c>
      <c r="M140" s="58">
        <v>0</v>
      </c>
      <c r="N140" s="58">
        <v>0</v>
      </c>
      <c r="O140" s="6"/>
    </row>
    <row r="141" spans="1:15" x14ac:dyDescent="0.2">
      <c r="A141" s="41" t="s">
        <v>437</v>
      </c>
      <c r="B141" s="3">
        <v>424</v>
      </c>
      <c r="C141" s="3" t="s">
        <v>751</v>
      </c>
      <c r="D141" s="2" t="s">
        <v>38</v>
      </c>
      <c r="E141" s="42">
        <v>738.5</v>
      </c>
      <c r="F141" s="2" t="s">
        <v>759</v>
      </c>
      <c r="G141" s="44">
        <v>3.12</v>
      </c>
      <c r="H141" s="2" t="s">
        <v>753</v>
      </c>
      <c r="I141" s="44">
        <v>6.11</v>
      </c>
      <c r="J141" s="58">
        <v>738500</v>
      </c>
      <c r="K141" s="58">
        <v>0</v>
      </c>
      <c r="L141" s="58">
        <v>0</v>
      </c>
      <c r="M141" s="58">
        <v>0</v>
      </c>
      <c r="N141" s="58">
        <v>0</v>
      </c>
      <c r="O141" s="6"/>
    </row>
    <row r="142" spans="1:15" x14ac:dyDescent="0.2">
      <c r="A142" s="41" t="s">
        <v>437</v>
      </c>
      <c r="B142" s="3">
        <v>424</v>
      </c>
      <c r="C142" s="3" t="s">
        <v>751</v>
      </c>
      <c r="D142" s="2" t="s">
        <v>38</v>
      </c>
      <c r="E142" s="42">
        <v>708</v>
      </c>
      <c r="F142" s="2" t="s">
        <v>760</v>
      </c>
      <c r="G142" s="44">
        <v>3.17</v>
      </c>
      <c r="H142" s="2" t="s">
        <v>753</v>
      </c>
      <c r="I142" s="44">
        <v>7.13</v>
      </c>
      <c r="J142" s="58">
        <v>708000</v>
      </c>
      <c r="K142" s="58">
        <v>708000</v>
      </c>
      <c r="L142" s="58">
        <v>15953725</v>
      </c>
      <c r="M142" s="58">
        <v>3772768</v>
      </c>
      <c r="N142" s="58">
        <v>19726493</v>
      </c>
      <c r="O142" s="6"/>
    </row>
    <row r="143" spans="1:15" x14ac:dyDescent="0.2">
      <c r="A143" s="41" t="s">
        <v>437</v>
      </c>
      <c r="B143" s="3">
        <v>424</v>
      </c>
      <c r="C143" s="3" t="s">
        <v>751</v>
      </c>
      <c r="D143" s="2" t="s">
        <v>38</v>
      </c>
      <c r="E143" s="54">
        <v>1E-3</v>
      </c>
      <c r="F143" s="2" t="s">
        <v>761</v>
      </c>
      <c r="G143" s="44">
        <v>0</v>
      </c>
      <c r="H143" s="2" t="s">
        <v>753</v>
      </c>
      <c r="I143" s="44">
        <v>7.13</v>
      </c>
      <c r="J143" s="58">
        <v>1</v>
      </c>
      <c r="K143" s="58">
        <v>1</v>
      </c>
      <c r="L143" s="58">
        <v>23</v>
      </c>
      <c r="M143" s="58">
        <v>0</v>
      </c>
      <c r="N143" s="58">
        <v>23</v>
      </c>
      <c r="O143" s="6"/>
    </row>
    <row r="144" spans="1:15" x14ac:dyDescent="0.2">
      <c r="A144" s="41"/>
      <c r="B144" s="3"/>
      <c r="C144" s="3"/>
      <c r="D144" s="2"/>
      <c r="E144" s="42"/>
      <c r="F144" s="2"/>
      <c r="G144" s="44"/>
      <c r="H144" s="3"/>
      <c r="I144" s="44"/>
      <c r="J144" s="58"/>
      <c r="K144" s="58"/>
      <c r="L144" s="58"/>
      <c r="M144" s="58"/>
      <c r="N144" s="58"/>
      <c r="O144" s="6"/>
    </row>
    <row r="145" spans="1:15" x14ac:dyDescent="0.2">
      <c r="A145" s="41" t="s">
        <v>206</v>
      </c>
      <c r="B145" s="3">
        <v>430</v>
      </c>
      <c r="C145" s="3" t="s">
        <v>207</v>
      </c>
      <c r="D145" s="2" t="s">
        <v>38</v>
      </c>
      <c r="E145" s="46">
        <v>3660</v>
      </c>
      <c r="F145" s="2" t="s">
        <v>208</v>
      </c>
      <c r="G145" s="44">
        <v>3</v>
      </c>
      <c r="H145" s="3" t="s">
        <v>184</v>
      </c>
      <c r="I145" s="44">
        <v>11.42</v>
      </c>
      <c r="J145" s="58">
        <v>3660000</v>
      </c>
      <c r="K145" s="58">
        <v>1702113.78</v>
      </c>
      <c r="L145" s="58">
        <v>38354598</v>
      </c>
      <c r="M145" s="58">
        <v>4531960</v>
      </c>
      <c r="N145" s="58">
        <v>42886558</v>
      </c>
      <c r="O145" s="6"/>
    </row>
    <row r="146" spans="1:15" x14ac:dyDescent="0.2">
      <c r="A146" s="41" t="s">
        <v>206</v>
      </c>
      <c r="B146" s="3">
        <v>430</v>
      </c>
      <c r="C146" s="3" t="s">
        <v>207</v>
      </c>
      <c r="D146" s="2" t="s">
        <v>38</v>
      </c>
      <c r="E146" s="46">
        <v>479</v>
      </c>
      <c r="F146" s="2" t="s">
        <v>209</v>
      </c>
      <c r="G146" s="44">
        <v>4</v>
      </c>
      <c r="H146" s="3" t="s">
        <v>184</v>
      </c>
      <c r="I146" s="44">
        <v>11.42</v>
      </c>
      <c r="J146" s="58">
        <v>479000</v>
      </c>
      <c r="K146" s="58">
        <v>382507.97</v>
      </c>
      <c r="L146" s="58">
        <v>8619247</v>
      </c>
      <c r="M146" s="58">
        <v>1347514</v>
      </c>
      <c r="N146" s="58">
        <v>9966761</v>
      </c>
      <c r="O146" s="6"/>
    </row>
    <row r="147" spans="1:15" x14ac:dyDescent="0.2">
      <c r="A147" s="41" t="s">
        <v>210</v>
      </c>
      <c r="B147" s="3">
        <v>430</v>
      </c>
      <c r="C147" s="3" t="s">
        <v>207</v>
      </c>
      <c r="D147" s="2" t="s">
        <v>38</v>
      </c>
      <c r="E147" s="54">
        <v>1.5349999999999999</v>
      </c>
      <c r="F147" s="2" t="s">
        <v>211</v>
      </c>
      <c r="G147" s="44">
        <v>10</v>
      </c>
      <c r="H147" s="3" t="s">
        <v>184</v>
      </c>
      <c r="I147" s="44">
        <v>11.42</v>
      </c>
      <c r="J147" s="58">
        <v>1535</v>
      </c>
      <c r="K147" s="58">
        <v>2853.19</v>
      </c>
      <c r="L147" s="58">
        <v>64292</v>
      </c>
      <c r="M147" s="58">
        <v>26861</v>
      </c>
      <c r="N147" s="58">
        <v>91153</v>
      </c>
      <c r="O147" s="6"/>
    </row>
    <row r="148" spans="1:15" x14ac:dyDescent="0.2">
      <c r="A148" s="41" t="s">
        <v>212</v>
      </c>
      <c r="B148" s="3">
        <v>436</v>
      </c>
      <c r="C148" s="3" t="s">
        <v>213</v>
      </c>
      <c r="D148" s="2" t="s">
        <v>214</v>
      </c>
      <c r="E148" s="46">
        <v>22000000</v>
      </c>
      <c r="F148" s="3" t="s">
        <v>215</v>
      </c>
      <c r="G148" s="44">
        <v>5.5</v>
      </c>
      <c r="H148" s="3" t="s">
        <v>184</v>
      </c>
      <c r="I148" s="44">
        <v>6</v>
      </c>
      <c r="J148" s="58">
        <v>22000000000</v>
      </c>
      <c r="K148" s="58">
        <v>0</v>
      </c>
      <c r="L148" s="58">
        <v>0</v>
      </c>
      <c r="M148" s="58"/>
      <c r="N148" s="58"/>
      <c r="O148" s="6"/>
    </row>
    <row r="149" spans="1:15" x14ac:dyDescent="0.2">
      <c r="A149" s="41" t="s">
        <v>216</v>
      </c>
      <c r="B149" s="3">
        <v>436</v>
      </c>
      <c r="C149" s="3" t="s">
        <v>213</v>
      </c>
      <c r="D149" s="2" t="s">
        <v>214</v>
      </c>
      <c r="E149" s="46">
        <v>14100000</v>
      </c>
      <c r="F149" s="3" t="s">
        <v>217</v>
      </c>
      <c r="G149" s="44">
        <v>10</v>
      </c>
      <c r="H149" s="3" t="s">
        <v>184</v>
      </c>
      <c r="I149" s="44">
        <v>6</v>
      </c>
      <c r="J149" s="58">
        <v>14100000000</v>
      </c>
      <c r="K149" s="58">
        <v>0</v>
      </c>
      <c r="L149" s="58">
        <v>0</v>
      </c>
      <c r="M149" s="58"/>
      <c r="N149" s="58"/>
      <c r="O149" s="6"/>
    </row>
    <row r="150" spans="1:15" x14ac:dyDescent="0.2">
      <c r="A150" s="41"/>
      <c r="B150" s="3"/>
      <c r="C150" s="3"/>
      <c r="D150" s="2"/>
      <c r="E150" s="46"/>
      <c r="F150" s="3"/>
      <c r="G150" s="44"/>
      <c r="H150" s="3"/>
      <c r="I150" s="44"/>
      <c r="J150" s="58"/>
      <c r="K150" s="58"/>
      <c r="L150" s="58"/>
      <c r="M150" s="58"/>
      <c r="N150" s="58"/>
      <c r="O150" s="6"/>
    </row>
    <row r="151" spans="1:15" x14ac:dyDescent="0.2">
      <c r="A151" s="41" t="s">
        <v>218</v>
      </c>
      <c r="B151" s="3">
        <v>437</v>
      </c>
      <c r="C151" s="3" t="s">
        <v>219</v>
      </c>
      <c r="D151" s="2" t="s">
        <v>38</v>
      </c>
      <c r="E151" s="46">
        <v>110</v>
      </c>
      <c r="F151" s="2" t="s">
        <v>220</v>
      </c>
      <c r="G151" s="44">
        <v>3</v>
      </c>
      <c r="H151" s="3" t="s">
        <v>65</v>
      </c>
      <c r="I151" s="44">
        <v>7</v>
      </c>
      <c r="J151" s="58">
        <v>110000</v>
      </c>
      <c r="K151" s="58">
        <v>5942.42</v>
      </c>
      <c r="L151" s="58">
        <v>133904</v>
      </c>
      <c r="M151" s="58">
        <v>99</v>
      </c>
      <c r="N151" s="58">
        <v>134003</v>
      </c>
      <c r="O151" s="6"/>
    </row>
    <row r="152" spans="1:15" x14ac:dyDescent="0.2">
      <c r="A152" s="41" t="s">
        <v>218</v>
      </c>
      <c r="B152" s="3">
        <v>437</v>
      </c>
      <c r="C152" s="3" t="s">
        <v>219</v>
      </c>
      <c r="D152" s="2" t="s">
        <v>38</v>
      </c>
      <c r="E152" s="46">
        <v>33</v>
      </c>
      <c r="F152" s="2" t="s">
        <v>221</v>
      </c>
      <c r="G152" s="44">
        <v>3</v>
      </c>
      <c r="H152" s="3" t="s">
        <v>65</v>
      </c>
      <c r="I152" s="44">
        <v>7</v>
      </c>
      <c r="J152" s="58">
        <v>33000</v>
      </c>
      <c r="K152" s="58">
        <v>1782.73</v>
      </c>
      <c r="L152" s="58">
        <v>40171</v>
      </c>
      <c r="M152" s="58">
        <v>30</v>
      </c>
      <c r="N152" s="58">
        <v>40201</v>
      </c>
      <c r="O152" s="6"/>
    </row>
    <row r="153" spans="1:15" x14ac:dyDescent="0.2">
      <c r="A153" s="41" t="s">
        <v>218</v>
      </c>
      <c r="B153" s="3">
        <v>437</v>
      </c>
      <c r="C153" s="3" t="s">
        <v>219</v>
      </c>
      <c r="D153" s="2" t="s">
        <v>38</v>
      </c>
      <c r="E153" s="46">
        <v>260</v>
      </c>
      <c r="F153" s="2" t="s">
        <v>222</v>
      </c>
      <c r="G153" s="44">
        <v>4.2</v>
      </c>
      <c r="H153" s="3" t="s">
        <v>65</v>
      </c>
      <c r="I153" s="44">
        <v>20</v>
      </c>
      <c r="J153" s="58">
        <v>260000</v>
      </c>
      <c r="K153" s="58">
        <v>194977.49</v>
      </c>
      <c r="L153" s="58">
        <v>4393527</v>
      </c>
      <c r="M153" s="58">
        <v>4521</v>
      </c>
      <c r="N153" s="58">
        <v>4398048</v>
      </c>
      <c r="O153" s="6"/>
    </row>
    <row r="154" spans="1:15" x14ac:dyDescent="0.2">
      <c r="A154" s="41" t="s">
        <v>218</v>
      </c>
      <c r="B154" s="3">
        <v>437</v>
      </c>
      <c r="C154" s="3" t="s">
        <v>219</v>
      </c>
      <c r="D154" s="2" t="s">
        <v>38</v>
      </c>
      <c r="E154" s="46">
        <v>68</v>
      </c>
      <c r="F154" s="2" t="s">
        <v>223</v>
      </c>
      <c r="G154" s="44">
        <v>4.2</v>
      </c>
      <c r="H154" s="3" t="s">
        <v>65</v>
      </c>
      <c r="I154" s="44">
        <v>20</v>
      </c>
      <c r="J154" s="58">
        <v>68000</v>
      </c>
      <c r="K154" s="58">
        <v>50994.11</v>
      </c>
      <c r="L154" s="58">
        <v>1149076</v>
      </c>
      <c r="M154" s="58">
        <v>1183</v>
      </c>
      <c r="N154" s="58">
        <v>1150259</v>
      </c>
      <c r="O154" s="6"/>
    </row>
    <row r="155" spans="1:15" x14ac:dyDescent="0.2">
      <c r="A155" s="41" t="s">
        <v>762</v>
      </c>
      <c r="B155" s="3">
        <v>437</v>
      </c>
      <c r="C155" s="3" t="s">
        <v>219</v>
      </c>
      <c r="D155" s="2" t="s">
        <v>38</v>
      </c>
      <c r="E155" s="57">
        <v>132</v>
      </c>
      <c r="F155" s="2" t="s">
        <v>225</v>
      </c>
      <c r="G155" s="44">
        <v>4.2</v>
      </c>
      <c r="H155" s="3" t="s">
        <v>65</v>
      </c>
      <c r="I155" s="44">
        <v>20</v>
      </c>
      <c r="J155" s="58">
        <v>132000</v>
      </c>
      <c r="K155" s="58">
        <v>87900.47</v>
      </c>
      <c r="L155" s="58">
        <v>1980706</v>
      </c>
      <c r="M155" s="58">
        <v>2038</v>
      </c>
      <c r="N155" s="58">
        <v>1982744</v>
      </c>
      <c r="O155" s="6"/>
    </row>
    <row r="156" spans="1:15" x14ac:dyDescent="0.2">
      <c r="A156" s="41" t="s">
        <v>226</v>
      </c>
      <c r="B156" s="3">
        <v>437</v>
      </c>
      <c r="C156" s="3" t="s">
        <v>219</v>
      </c>
      <c r="D156" s="2" t="s">
        <v>38</v>
      </c>
      <c r="E156" s="57">
        <v>55</v>
      </c>
      <c r="F156" s="2" t="s">
        <v>227</v>
      </c>
      <c r="G156" s="44">
        <v>4.2</v>
      </c>
      <c r="H156" s="3" t="s">
        <v>65</v>
      </c>
      <c r="I156" s="44">
        <v>20</v>
      </c>
      <c r="J156" s="58">
        <v>55000</v>
      </c>
      <c r="K156" s="58">
        <v>56183.48</v>
      </c>
      <c r="L156" s="58">
        <v>1266011</v>
      </c>
      <c r="M156" s="58">
        <v>1302</v>
      </c>
      <c r="N156" s="58">
        <v>1267313</v>
      </c>
      <c r="O156" s="6"/>
    </row>
    <row r="157" spans="1:15" x14ac:dyDescent="0.2">
      <c r="A157" s="41" t="s">
        <v>226</v>
      </c>
      <c r="B157" s="3">
        <v>437</v>
      </c>
      <c r="C157" s="3" t="s">
        <v>219</v>
      </c>
      <c r="D157" s="2" t="s">
        <v>38</v>
      </c>
      <c r="E157" s="57">
        <v>1</v>
      </c>
      <c r="F157" s="2" t="s">
        <v>228</v>
      </c>
      <c r="G157" s="44">
        <v>4.2</v>
      </c>
      <c r="H157" s="3" t="s">
        <v>65</v>
      </c>
      <c r="I157" s="44">
        <v>20</v>
      </c>
      <c r="J157" s="58">
        <v>1000</v>
      </c>
      <c r="K157" s="58">
        <v>1306.5899999999999</v>
      </c>
      <c r="L157" s="58">
        <v>29442</v>
      </c>
      <c r="M157" s="58">
        <v>30</v>
      </c>
      <c r="N157" s="58">
        <v>29472</v>
      </c>
      <c r="O157" s="6"/>
    </row>
    <row r="158" spans="1:15" x14ac:dyDescent="0.2">
      <c r="A158" s="41" t="s">
        <v>763</v>
      </c>
      <c r="B158" s="3">
        <v>437</v>
      </c>
      <c r="C158" s="3" t="s">
        <v>230</v>
      </c>
      <c r="D158" s="2" t="s">
        <v>38</v>
      </c>
      <c r="E158" s="42">
        <v>110</v>
      </c>
      <c r="F158" s="2" t="s">
        <v>231</v>
      </c>
      <c r="G158" s="44">
        <v>3</v>
      </c>
      <c r="H158" s="3" t="s">
        <v>65</v>
      </c>
      <c r="I158" s="44">
        <v>5.93</v>
      </c>
      <c r="J158" s="58">
        <v>110000</v>
      </c>
      <c r="K158" s="58">
        <v>11896.34</v>
      </c>
      <c r="L158" s="58">
        <v>268066</v>
      </c>
      <c r="M158" s="58">
        <v>198</v>
      </c>
      <c r="N158" s="58">
        <v>268264</v>
      </c>
      <c r="O158" s="6"/>
    </row>
    <row r="159" spans="1:15" x14ac:dyDescent="0.2">
      <c r="A159" s="41" t="s">
        <v>764</v>
      </c>
      <c r="B159" s="3">
        <v>437</v>
      </c>
      <c r="C159" s="3" t="s">
        <v>230</v>
      </c>
      <c r="D159" s="2" t="s">
        <v>38</v>
      </c>
      <c r="E159" s="42">
        <v>33</v>
      </c>
      <c r="F159" s="2" t="s">
        <v>233</v>
      </c>
      <c r="G159" s="44">
        <v>3</v>
      </c>
      <c r="H159" s="3" t="s">
        <v>65</v>
      </c>
      <c r="I159" s="44">
        <v>5.93</v>
      </c>
      <c r="J159" s="58">
        <v>33000</v>
      </c>
      <c r="K159" s="58">
        <v>3568.91</v>
      </c>
      <c r="L159" s="58">
        <v>80420</v>
      </c>
      <c r="M159" s="58">
        <v>59</v>
      </c>
      <c r="N159" s="58">
        <v>80479</v>
      </c>
      <c r="O159" s="6"/>
    </row>
    <row r="160" spans="1:15" x14ac:dyDescent="0.2">
      <c r="A160" s="41" t="s">
        <v>763</v>
      </c>
      <c r="B160" s="3">
        <v>437</v>
      </c>
      <c r="C160" s="3" t="s">
        <v>230</v>
      </c>
      <c r="D160" s="2" t="s">
        <v>38</v>
      </c>
      <c r="E160" s="42">
        <v>375</v>
      </c>
      <c r="F160" s="2" t="s">
        <v>234</v>
      </c>
      <c r="G160" s="44">
        <v>4.2</v>
      </c>
      <c r="H160" s="3" t="s">
        <v>65</v>
      </c>
      <c r="I160" s="44">
        <v>19.75</v>
      </c>
      <c r="J160" s="58">
        <v>375000</v>
      </c>
      <c r="K160" s="58">
        <v>298537.62</v>
      </c>
      <c r="L160" s="58">
        <v>6727100</v>
      </c>
      <c r="M160" s="58">
        <v>6923</v>
      </c>
      <c r="N160" s="58">
        <v>6734023</v>
      </c>
      <c r="O160" s="6"/>
    </row>
    <row r="161" spans="1:15" x14ac:dyDescent="0.2">
      <c r="A161" s="41" t="s">
        <v>763</v>
      </c>
      <c r="B161" s="3">
        <v>437</v>
      </c>
      <c r="C161" s="3" t="s">
        <v>230</v>
      </c>
      <c r="D161" s="2" t="s">
        <v>38</v>
      </c>
      <c r="E161" s="42">
        <v>99</v>
      </c>
      <c r="F161" s="2" t="s">
        <v>235</v>
      </c>
      <c r="G161" s="44">
        <v>4.2</v>
      </c>
      <c r="H161" s="3" t="s">
        <v>65</v>
      </c>
      <c r="I161" s="44">
        <v>19.75</v>
      </c>
      <c r="J161" s="58">
        <v>99000</v>
      </c>
      <c r="K161" s="58">
        <v>78813.919999999998</v>
      </c>
      <c r="L161" s="58">
        <v>1775954</v>
      </c>
      <c r="M161" s="58">
        <v>1828</v>
      </c>
      <c r="N161" s="58">
        <v>1777782</v>
      </c>
      <c r="O161" s="6"/>
    </row>
    <row r="162" spans="1:15" x14ac:dyDescent="0.2">
      <c r="A162" s="41" t="s">
        <v>763</v>
      </c>
      <c r="B162" s="3">
        <v>437</v>
      </c>
      <c r="C162" s="3" t="s">
        <v>230</v>
      </c>
      <c r="D162" s="2" t="s">
        <v>38</v>
      </c>
      <c r="E162" s="42">
        <v>93</v>
      </c>
      <c r="F162" s="2" t="s">
        <v>236</v>
      </c>
      <c r="G162" s="44">
        <v>4.2</v>
      </c>
      <c r="H162" s="3" t="s">
        <v>65</v>
      </c>
      <c r="I162" s="44">
        <v>19.75</v>
      </c>
      <c r="J162" s="58">
        <v>93000</v>
      </c>
      <c r="K162" s="58">
        <v>70365.509999999995</v>
      </c>
      <c r="L162" s="58">
        <v>1585582</v>
      </c>
      <c r="M162" s="58">
        <v>1632</v>
      </c>
      <c r="N162" s="58">
        <v>1587214</v>
      </c>
      <c r="O162" s="6"/>
    </row>
    <row r="163" spans="1:15" x14ac:dyDescent="0.2">
      <c r="A163" s="41" t="s">
        <v>765</v>
      </c>
      <c r="B163" s="3">
        <v>437</v>
      </c>
      <c r="C163" s="3" t="s">
        <v>230</v>
      </c>
      <c r="D163" s="2" t="s">
        <v>38</v>
      </c>
      <c r="E163" s="42">
        <v>122</v>
      </c>
      <c r="F163" s="2" t="s">
        <v>238</v>
      </c>
      <c r="G163" s="44">
        <v>4.2</v>
      </c>
      <c r="H163" s="3" t="s">
        <v>65</v>
      </c>
      <c r="I163" s="44">
        <v>19.75</v>
      </c>
      <c r="J163" s="58">
        <v>122000</v>
      </c>
      <c r="K163" s="58">
        <v>117500.62</v>
      </c>
      <c r="L163" s="58">
        <v>2647701</v>
      </c>
      <c r="M163" s="58">
        <v>2725</v>
      </c>
      <c r="N163" s="58">
        <v>2650426</v>
      </c>
      <c r="O163" s="6"/>
    </row>
    <row r="164" spans="1:15" x14ac:dyDescent="0.2">
      <c r="A164" s="41" t="s">
        <v>765</v>
      </c>
      <c r="B164" s="3">
        <v>437</v>
      </c>
      <c r="C164" s="3" t="s">
        <v>230</v>
      </c>
      <c r="D164" s="2" t="s">
        <v>38</v>
      </c>
      <c r="E164" s="42">
        <v>1</v>
      </c>
      <c r="F164" s="2" t="s">
        <v>239</v>
      </c>
      <c r="G164" s="44">
        <v>4.2</v>
      </c>
      <c r="H164" s="3" t="s">
        <v>65</v>
      </c>
      <c r="I164" s="44">
        <v>19.75</v>
      </c>
      <c r="J164" s="58">
        <v>1000</v>
      </c>
      <c r="K164" s="58">
        <v>1236.8499999999999</v>
      </c>
      <c r="L164" s="58">
        <v>27871</v>
      </c>
      <c r="M164" s="58">
        <v>28</v>
      </c>
      <c r="N164" s="58">
        <v>27899</v>
      </c>
      <c r="O164" s="6"/>
    </row>
    <row r="165" spans="1:15" x14ac:dyDescent="0.2">
      <c r="A165" s="41"/>
      <c r="B165" s="3"/>
      <c r="C165" s="3"/>
      <c r="D165" s="2"/>
      <c r="E165" s="42"/>
      <c r="F165" s="2"/>
      <c r="G165" s="44"/>
      <c r="H165" s="3"/>
      <c r="I165" s="44"/>
      <c r="J165" s="58"/>
      <c r="K165" s="58"/>
      <c r="L165" s="58"/>
      <c r="M165" s="58"/>
      <c r="N165" s="58"/>
      <c r="O165" s="6"/>
    </row>
    <row r="166" spans="1:15" x14ac:dyDescent="0.2">
      <c r="A166" s="41" t="s">
        <v>69</v>
      </c>
      <c r="B166" s="3">
        <v>449</v>
      </c>
      <c r="C166" s="3" t="s">
        <v>240</v>
      </c>
      <c r="D166" s="2" t="s">
        <v>38</v>
      </c>
      <c r="E166" s="42">
        <v>162</v>
      </c>
      <c r="F166" s="2" t="s">
        <v>201</v>
      </c>
      <c r="G166" s="44">
        <v>4.8</v>
      </c>
      <c r="H166" s="2" t="s">
        <v>57</v>
      </c>
      <c r="I166" s="44">
        <v>7.75</v>
      </c>
      <c r="J166" s="58">
        <v>162000</v>
      </c>
      <c r="K166" s="58">
        <v>37951.870000000003</v>
      </c>
      <c r="L166" s="58">
        <v>855189</v>
      </c>
      <c r="M166" s="58">
        <v>9972</v>
      </c>
      <c r="N166" s="58">
        <v>865161</v>
      </c>
      <c r="O166" s="6"/>
    </row>
    <row r="167" spans="1:15" x14ac:dyDescent="0.2">
      <c r="A167" s="41" t="s">
        <v>241</v>
      </c>
      <c r="B167" s="3">
        <v>449</v>
      </c>
      <c r="C167" s="3" t="s">
        <v>240</v>
      </c>
      <c r="D167" s="2" t="s">
        <v>38</v>
      </c>
      <c r="E167" s="42">
        <v>50</v>
      </c>
      <c r="F167" s="2" t="s">
        <v>202</v>
      </c>
      <c r="G167" s="44">
        <v>5.4</v>
      </c>
      <c r="H167" s="2" t="s">
        <v>57</v>
      </c>
      <c r="I167" s="44">
        <v>14.75</v>
      </c>
      <c r="J167" s="58">
        <v>50000</v>
      </c>
      <c r="K167" s="58">
        <v>69448.28</v>
      </c>
      <c r="L167" s="58">
        <v>1564914</v>
      </c>
      <c r="M167" s="58">
        <v>0</v>
      </c>
      <c r="N167" s="58">
        <v>1564914</v>
      </c>
      <c r="O167" s="6"/>
    </row>
    <row r="168" spans="1:15" x14ac:dyDescent="0.2">
      <c r="A168" s="41" t="s">
        <v>241</v>
      </c>
      <c r="B168" s="3">
        <v>449</v>
      </c>
      <c r="C168" s="3" t="s">
        <v>240</v>
      </c>
      <c r="D168" s="2" t="s">
        <v>38</v>
      </c>
      <c r="E168" s="42">
        <v>59.52</v>
      </c>
      <c r="F168" s="2" t="s">
        <v>203</v>
      </c>
      <c r="G168" s="44">
        <v>4.5</v>
      </c>
      <c r="H168" s="2" t="s">
        <v>57</v>
      </c>
      <c r="I168" s="44">
        <v>15</v>
      </c>
      <c r="J168" s="58">
        <v>59520</v>
      </c>
      <c r="K168" s="58">
        <v>78358.75</v>
      </c>
      <c r="L168" s="58">
        <v>1765698</v>
      </c>
      <c r="M168" s="58">
        <v>0</v>
      </c>
      <c r="N168" s="58">
        <v>1765698</v>
      </c>
      <c r="O168" s="6"/>
    </row>
    <row r="169" spans="1:15" x14ac:dyDescent="0.2">
      <c r="A169" s="41"/>
      <c r="B169" s="3"/>
      <c r="C169" s="3"/>
      <c r="D169" s="2"/>
      <c r="E169" s="42"/>
      <c r="F169" s="2"/>
      <c r="G169" s="44"/>
      <c r="H169" s="3"/>
      <c r="I169" s="44"/>
      <c r="J169" s="58"/>
      <c r="K169" s="58"/>
      <c r="L169" s="58"/>
      <c r="M169" s="58"/>
      <c r="N169" s="58"/>
      <c r="O169" s="6"/>
    </row>
    <row r="170" spans="1:15" x14ac:dyDescent="0.2">
      <c r="A170" s="41" t="s">
        <v>738</v>
      </c>
      <c r="B170" s="3">
        <v>472</v>
      </c>
      <c r="C170" s="3" t="s">
        <v>242</v>
      </c>
      <c r="D170" s="2" t="s">
        <v>214</v>
      </c>
      <c r="E170" s="42">
        <v>15700000</v>
      </c>
      <c r="F170" s="2" t="s">
        <v>71</v>
      </c>
      <c r="G170" s="44">
        <v>6</v>
      </c>
      <c r="H170" s="3" t="s">
        <v>184</v>
      </c>
      <c r="I170" s="44">
        <v>4</v>
      </c>
      <c r="J170" s="58">
        <v>15700000000</v>
      </c>
      <c r="K170" s="58">
        <v>0</v>
      </c>
      <c r="L170" s="58">
        <v>0</v>
      </c>
      <c r="M170" s="58">
        <v>0</v>
      </c>
      <c r="N170" s="58">
        <v>0</v>
      </c>
      <c r="O170" s="6"/>
    </row>
    <row r="171" spans="1:15" x14ac:dyDescent="0.2">
      <c r="A171" s="41" t="s">
        <v>738</v>
      </c>
      <c r="B171" s="3">
        <v>472</v>
      </c>
      <c r="C171" s="3" t="s">
        <v>242</v>
      </c>
      <c r="D171" s="2" t="s">
        <v>214</v>
      </c>
      <c r="E171" s="42">
        <v>500000</v>
      </c>
      <c r="F171" s="2" t="s">
        <v>73</v>
      </c>
      <c r="G171" s="44" t="s">
        <v>243</v>
      </c>
      <c r="H171" s="3" t="s">
        <v>184</v>
      </c>
      <c r="I171" s="44">
        <v>6</v>
      </c>
      <c r="J171" s="58">
        <v>500000000</v>
      </c>
      <c r="K171" s="58">
        <v>0</v>
      </c>
      <c r="L171" s="58">
        <v>0</v>
      </c>
      <c r="M171" s="58">
        <v>0</v>
      </c>
      <c r="N171" s="58">
        <v>0</v>
      </c>
      <c r="O171" s="6"/>
    </row>
    <row r="172" spans="1:15" x14ac:dyDescent="0.2">
      <c r="A172" s="41" t="s">
        <v>738</v>
      </c>
      <c r="B172" s="3">
        <v>472</v>
      </c>
      <c r="C172" s="3" t="s">
        <v>242</v>
      </c>
      <c r="D172" s="2" t="s">
        <v>214</v>
      </c>
      <c r="E172" s="42">
        <v>1000</v>
      </c>
      <c r="F172" s="2" t="s">
        <v>119</v>
      </c>
      <c r="G172" s="44">
        <v>10</v>
      </c>
      <c r="H172" s="3" t="s">
        <v>184</v>
      </c>
      <c r="I172" s="44">
        <v>6</v>
      </c>
      <c r="J172" s="58">
        <v>1000000</v>
      </c>
      <c r="K172" s="58">
        <v>0</v>
      </c>
      <c r="L172" s="58">
        <v>0</v>
      </c>
      <c r="M172" s="58">
        <v>0</v>
      </c>
      <c r="N172" s="58">
        <v>0</v>
      </c>
      <c r="O172" s="58"/>
    </row>
    <row r="173" spans="1:15" x14ac:dyDescent="0.2">
      <c r="A173" s="41" t="s">
        <v>738</v>
      </c>
      <c r="B173" s="3">
        <v>486</v>
      </c>
      <c r="C173" s="3" t="s">
        <v>244</v>
      </c>
      <c r="D173" s="2" t="s">
        <v>38</v>
      </c>
      <c r="E173" s="42">
        <v>450</v>
      </c>
      <c r="F173" s="2" t="s">
        <v>105</v>
      </c>
      <c r="G173" s="44">
        <v>4.25</v>
      </c>
      <c r="H173" s="3" t="s">
        <v>65</v>
      </c>
      <c r="I173" s="44">
        <v>19.5</v>
      </c>
      <c r="J173" s="58">
        <v>450000</v>
      </c>
      <c r="K173" s="58">
        <v>312060</v>
      </c>
      <c r="L173" s="58">
        <v>7031807</v>
      </c>
      <c r="M173" s="58">
        <v>53045</v>
      </c>
      <c r="N173" s="58">
        <v>7084852</v>
      </c>
      <c r="O173" s="6"/>
    </row>
    <row r="174" spans="1:15" x14ac:dyDescent="0.2">
      <c r="A174" s="41" t="s">
        <v>766</v>
      </c>
      <c r="B174" s="3">
        <v>486</v>
      </c>
      <c r="C174" s="3" t="s">
        <v>244</v>
      </c>
      <c r="D174" s="2" t="s">
        <v>38</v>
      </c>
      <c r="E174" s="42">
        <v>50</v>
      </c>
      <c r="F174" s="2" t="s">
        <v>107</v>
      </c>
      <c r="G174" s="44">
        <v>8</v>
      </c>
      <c r="H174" s="3" t="s">
        <v>65</v>
      </c>
      <c r="I174" s="44">
        <v>23.25</v>
      </c>
      <c r="J174" s="58">
        <v>50000</v>
      </c>
      <c r="K174" s="58">
        <v>50000</v>
      </c>
      <c r="L174" s="58">
        <v>1126676</v>
      </c>
      <c r="M174" s="58">
        <v>617798</v>
      </c>
      <c r="N174" s="58">
        <v>1744474</v>
      </c>
      <c r="O174" s="6"/>
    </row>
    <row r="175" spans="1:15" x14ac:dyDescent="0.2">
      <c r="A175" s="41" t="s">
        <v>767</v>
      </c>
      <c r="B175" s="3">
        <v>486</v>
      </c>
      <c r="C175" s="3" t="s">
        <v>247</v>
      </c>
      <c r="D175" s="2" t="s">
        <v>38</v>
      </c>
      <c r="E175" s="42">
        <v>427</v>
      </c>
      <c r="F175" s="2" t="s">
        <v>199</v>
      </c>
      <c r="G175" s="44">
        <v>4</v>
      </c>
      <c r="H175" s="3" t="s">
        <v>65</v>
      </c>
      <c r="I175" s="44">
        <v>20</v>
      </c>
      <c r="J175" s="58">
        <v>427000</v>
      </c>
      <c r="K175" s="58">
        <v>323674</v>
      </c>
      <c r="L175" s="58">
        <v>7293511</v>
      </c>
      <c r="M175" s="58">
        <v>51834</v>
      </c>
      <c r="N175" s="58">
        <v>7345345</v>
      </c>
      <c r="O175" s="6"/>
    </row>
    <row r="176" spans="1:15" x14ac:dyDescent="0.2">
      <c r="A176" s="41" t="s">
        <v>767</v>
      </c>
      <c r="B176" s="3">
        <v>486</v>
      </c>
      <c r="C176" s="3" t="s">
        <v>247</v>
      </c>
      <c r="D176" s="2" t="s">
        <v>38</v>
      </c>
      <c r="E176" s="42">
        <v>37</v>
      </c>
      <c r="F176" s="2" t="s">
        <v>248</v>
      </c>
      <c r="G176" s="44">
        <v>4</v>
      </c>
      <c r="H176" s="3" t="s">
        <v>65</v>
      </c>
      <c r="I176" s="44">
        <v>20</v>
      </c>
      <c r="J176" s="58">
        <v>37000</v>
      </c>
      <c r="K176" s="58">
        <v>37000</v>
      </c>
      <c r="L176" s="58">
        <v>833740</v>
      </c>
      <c r="M176" s="58">
        <v>148549</v>
      </c>
      <c r="N176" s="58">
        <v>982289</v>
      </c>
      <c r="O176" s="6"/>
    </row>
    <row r="177" spans="1:15" x14ac:dyDescent="0.2">
      <c r="A177" s="41" t="s">
        <v>767</v>
      </c>
      <c r="B177" s="3">
        <v>486</v>
      </c>
      <c r="C177" s="3" t="s">
        <v>247</v>
      </c>
      <c r="D177" s="2" t="s">
        <v>38</v>
      </c>
      <c r="E177" s="42">
        <v>59</v>
      </c>
      <c r="F177" s="2" t="s">
        <v>249</v>
      </c>
      <c r="G177" s="44">
        <v>7</v>
      </c>
      <c r="H177" s="3" t="s">
        <v>65</v>
      </c>
      <c r="I177" s="44">
        <v>21.75</v>
      </c>
      <c r="J177" s="58">
        <v>59000</v>
      </c>
      <c r="K177" s="58">
        <v>59000</v>
      </c>
      <c r="L177" s="58">
        <v>1329477</v>
      </c>
      <c r="M177" s="58">
        <v>434616</v>
      </c>
      <c r="N177" s="58">
        <v>1764093</v>
      </c>
      <c r="O177" s="6"/>
    </row>
    <row r="178" spans="1:15" x14ac:dyDescent="0.2">
      <c r="A178" s="41"/>
      <c r="B178" s="3"/>
      <c r="C178" s="3"/>
      <c r="D178" s="2"/>
      <c r="E178" s="42"/>
      <c r="F178" s="2"/>
      <c r="G178" s="44"/>
      <c r="H178" s="3"/>
      <c r="I178" s="44"/>
      <c r="J178" s="58"/>
      <c r="K178" s="58"/>
      <c r="L178" s="58"/>
      <c r="M178" s="58"/>
      <c r="N178" s="58"/>
      <c r="O178" s="6"/>
    </row>
    <row r="179" spans="1:15" x14ac:dyDescent="0.2">
      <c r="A179" s="41" t="s">
        <v>62</v>
      </c>
      <c r="B179" s="3">
        <v>495</v>
      </c>
      <c r="C179" s="3" t="s">
        <v>250</v>
      </c>
      <c r="D179" s="2" t="s">
        <v>38</v>
      </c>
      <c r="E179" s="42">
        <v>578.5</v>
      </c>
      <c r="F179" s="2" t="s">
        <v>251</v>
      </c>
      <c r="G179" s="44">
        <v>4</v>
      </c>
      <c r="H179" s="3" t="s">
        <v>65</v>
      </c>
      <c r="I179" s="44">
        <v>19.25</v>
      </c>
      <c r="J179" s="58">
        <v>578500</v>
      </c>
      <c r="K179" s="58">
        <v>388049</v>
      </c>
      <c r="L179" s="58">
        <v>8744106</v>
      </c>
      <c r="M179" s="58">
        <v>86154</v>
      </c>
      <c r="N179" s="58">
        <v>8830260</v>
      </c>
      <c r="O179" s="6"/>
    </row>
    <row r="180" spans="1:15" x14ac:dyDescent="0.2">
      <c r="A180" s="41" t="s">
        <v>62</v>
      </c>
      <c r="B180" s="3">
        <v>495</v>
      </c>
      <c r="C180" s="3" t="s">
        <v>250</v>
      </c>
      <c r="D180" s="2" t="s">
        <v>38</v>
      </c>
      <c r="E180" s="42">
        <v>52.2</v>
      </c>
      <c r="F180" s="2" t="s">
        <v>252</v>
      </c>
      <c r="G180" s="44">
        <v>5</v>
      </c>
      <c r="H180" s="3" t="s">
        <v>65</v>
      </c>
      <c r="I180" s="44">
        <v>19.25</v>
      </c>
      <c r="J180" s="58">
        <v>52200</v>
      </c>
      <c r="K180" s="58">
        <v>52841</v>
      </c>
      <c r="L180" s="58">
        <v>1190693</v>
      </c>
      <c r="M180" s="58">
        <v>14611</v>
      </c>
      <c r="N180" s="58">
        <v>1205304</v>
      </c>
      <c r="O180" s="6"/>
    </row>
    <row r="181" spans="1:15" x14ac:dyDescent="0.2">
      <c r="A181" s="41" t="s">
        <v>66</v>
      </c>
      <c r="B181" s="3">
        <v>495</v>
      </c>
      <c r="C181" s="3" t="s">
        <v>250</v>
      </c>
      <c r="D181" s="2" t="s">
        <v>38</v>
      </c>
      <c r="E181" s="42">
        <v>27.4</v>
      </c>
      <c r="F181" s="2" t="s">
        <v>253</v>
      </c>
      <c r="G181" s="44">
        <v>5.5</v>
      </c>
      <c r="H181" s="3" t="s">
        <v>65</v>
      </c>
      <c r="I181" s="44">
        <v>19.25</v>
      </c>
      <c r="J181" s="58">
        <v>27400</v>
      </c>
      <c r="K181" s="58">
        <v>30908</v>
      </c>
      <c r="L181" s="58">
        <v>696466</v>
      </c>
      <c r="M181" s="58">
        <v>9385</v>
      </c>
      <c r="N181" s="58">
        <v>705851</v>
      </c>
      <c r="O181" s="6"/>
    </row>
    <row r="182" spans="1:15" x14ac:dyDescent="0.2">
      <c r="A182" s="41" t="s">
        <v>66</v>
      </c>
      <c r="B182" s="3">
        <v>495</v>
      </c>
      <c r="C182" s="3" t="s">
        <v>250</v>
      </c>
      <c r="D182" s="2" t="s">
        <v>38</v>
      </c>
      <c r="E182" s="42">
        <v>20.399999999999999</v>
      </c>
      <c r="F182" s="2" t="s">
        <v>254</v>
      </c>
      <c r="G182" s="44">
        <v>6</v>
      </c>
      <c r="H182" s="3" t="s">
        <v>65</v>
      </c>
      <c r="I182" s="44">
        <v>19.25</v>
      </c>
      <c r="J182" s="58">
        <v>20400</v>
      </c>
      <c r="K182" s="58">
        <v>25015</v>
      </c>
      <c r="L182" s="58">
        <v>563676</v>
      </c>
      <c r="M182" s="58">
        <v>8271</v>
      </c>
      <c r="N182" s="58">
        <v>571947</v>
      </c>
      <c r="O182" s="6"/>
    </row>
    <row r="183" spans="1:15" x14ac:dyDescent="0.2">
      <c r="A183" s="41" t="s">
        <v>255</v>
      </c>
      <c r="B183" s="3">
        <v>495</v>
      </c>
      <c r="C183" s="3" t="s">
        <v>250</v>
      </c>
      <c r="D183" s="2" t="s">
        <v>38</v>
      </c>
      <c r="E183" s="42">
        <v>22</v>
      </c>
      <c r="F183" s="59" t="s">
        <v>256</v>
      </c>
      <c r="G183" s="44">
        <v>7</v>
      </c>
      <c r="H183" s="3" t="s">
        <v>65</v>
      </c>
      <c r="I183" s="44">
        <v>19.25</v>
      </c>
      <c r="J183" s="58">
        <v>22000</v>
      </c>
      <c r="K183" s="58">
        <v>27878</v>
      </c>
      <c r="L183" s="58">
        <v>628189</v>
      </c>
      <c r="M183" s="58">
        <v>10715</v>
      </c>
      <c r="N183" s="58">
        <v>638904</v>
      </c>
      <c r="O183" s="6"/>
    </row>
    <row r="184" spans="1:15" x14ac:dyDescent="0.2">
      <c r="A184" s="41" t="s">
        <v>255</v>
      </c>
      <c r="B184" s="3">
        <v>495</v>
      </c>
      <c r="C184" s="3" t="s">
        <v>250</v>
      </c>
      <c r="D184" s="2" t="s">
        <v>38</v>
      </c>
      <c r="E184" s="42">
        <v>31</v>
      </c>
      <c r="F184" s="2" t="s">
        <v>257</v>
      </c>
      <c r="G184" s="44">
        <v>7.5</v>
      </c>
      <c r="H184" s="3" t="s">
        <v>65</v>
      </c>
      <c r="I184" s="44">
        <v>19.25</v>
      </c>
      <c r="J184" s="58">
        <v>31000</v>
      </c>
      <c r="K184" s="58">
        <v>44504</v>
      </c>
      <c r="L184" s="58">
        <v>1002831</v>
      </c>
      <c r="M184" s="58">
        <v>18295</v>
      </c>
      <c r="N184" s="58">
        <v>1021126</v>
      </c>
      <c r="O184" s="6"/>
    </row>
    <row r="185" spans="1:15" x14ac:dyDescent="0.2">
      <c r="A185" s="41" t="s">
        <v>768</v>
      </c>
      <c r="B185" s="3">
        <v>495</v>
      </c>
      <c r="C185" s="3" t="s">
        <v>259</v>
      </c>
      <c r="D185" s="2" t="s">
        <v>38</v>
      </c>
      <c r="E185" s="42">
        <v>478</v>
      </c>
      <c r="F185" s="2" t="s">
        <v>260</v>
      </c>
      <c r="G185" s="44">
        <v>4</v>
      </c>
      <c r="H185" s="3" t="s">
        <v>65</v>
      </c>
      <c r="I185" s="44">
        <v>18.25</v>
      </c>
      <c r="J185" s="58">
        <v>478000</v>
      </c>
      <c r="K185" s="58">
        <v>344863</v>
      </c>
      <c r="L185" s="58">
        <v>7770974</v>
      </c>
      <c r="M185" s="58">
        <v>76569</v>
      </c>
      <c r="N185" s="58">
        <v>7847543</v>
      </c>
      <c r="O185" s="6"/>
    </row>
    <row r="186" spans="1:15" x14ac:dyDescent="0.2">
      <c r="A186" s="41" t="s">
        <v>769</v>
      </c>
      <c r="B186" s="3">
        <v>495</v>
      </c>
      <c r="C186" s="3" t="s">
        <v>259</v>
      </c>
      <c r="D186" s="2" t="s">
        <v>38</v>
      </c>
      <c r="E186" s="42">
        <v>55</v>
      </c>
      <c r="F186" s="2" t="s">
        <v>262</v>
      </c>
      <c r="G186" s="44">
        <v>5</v>
      </c>
      <c r="H186" s="3" t="s">
        <v>65</v>
      </c>
      <c r="I186" s="44">
        <v>18.25</v>
      </c>
      <c r="J186" s="58">
        <v>55000</v>
      </c>
      <c r="K186" s="58">
        <v>55675</v>
      </c>
      <c r="L186" s="58">
        <v>1254553</v>
      </c>
      <c r="M186" s="58">
        <v>15395</v>
      </c>
      <c r="N186" s="58">
        <v>1269948</v>
      </c>
      <c r="O186" s="6"/>
    </row>
    <row r="187" spans="1:15" x14ac:dyDescent="0.2">
      <c r="A187" s="41" t="s">
        <v>770</v>
      </c>
      <c r="B187" s="3">
        <v>495</v>
      </c>
      <c r="C187" s="3" t="s">
        <v>259</v>
      </c>
      <c r="D187" s="2" t="s">
        <v>38</v>
      </c>
      <c r="E187" s="42">
        <v>18</v>
      </c>
      <c r="F187" s="2" t="s">
        <v>264</v>
      </c>
      <c r="G187" s="44">
        <v>5.5</v>
      </c>
      <c r="H187" s="3" t="s">
        <v>65</v>
      </c>
      <c r="I187" s="44">
        <v>18.25</v>
      </c>
      <c r="J187" s="58">
        <v>18000</v>
      </c>
      <c r="K187" s="58">
        <v>19246</v>
      </c>
      <c r="L187" s="58">
        <v>433680</v>
      </c>
      <c r="M187" s="58">
        <v>5844</v>
      </c>
      <c r="N187" s="58">
        <v>439524</v>
      </c>
      <c r="O187" s="6"/>
    </row>
    <row r="188" spans="1:15" x14ac:dyDescent="0.2">
      <c r="A188" s="41" t="s">
        <v>771</v>
      </c>
      <c r="B188" s="3">
        <v>495</v>
      </c>
      <c r="C188" s="3" t="s">
        <v>259</v>
      </c>
      <c r="D188" s="2" t="s">
        <v>38</v>
      </c>
      <c r="E188" s="42">
        <v>8</v>
      </c>
      <c r="F188" s="2" t="s">
        <v>266</v>
      </c>
      <c r="G188" s="44">
        <v>6</v>
      </c>
      <c r="H188" s="3" t="s">
        <v>65</v>
      </c>
      <c r="I188" s="44">
        <v>18.25</v>
      </c>
      <c r="J188" s="58">
        <v>8000</v>
      </c>
      <c r="K188" s="58">
        <v>9254</v>
      </c>
      <c r="L188" s="58">
        <v>208525</v>
      </c>
      <c r="M188" s="58">
        <v>3060</v>
      </c>
      <c r="N188" s="58">
        <v>211585</v>
      </c>
      <c r="O188" s="6"/>
    </row>
    <row r="189" spans="1:15" x14ac:dyDescent="0.2">
      <c r="A189" s="41" t="s">
        <v>771</v>
      </c>
      <c r="B189" s="3">
        <v>495</v>
      </c>
      <c r="C189" s="3" t="s">
        <v>259</v>
      </c>
      <c r="D189" s="2" t="s">
        <v>38</v>
      </c>
      <c r="E189" s="42">
        <v>15</v>
      </c>
      <c r="F189" s="2" t="s">
        <v>267</v>
      </c>
      <c r="G189" s="44">
        <v>7</v>
      </c>
      <c r="H189" s="3" t="s">
        <v>65</v>
      </c>
      <c r="I189" s="44">
        <v>18.25</v>
      </c>
      <c r="J189" s="58">
        <v>15000</v>
      </c>
      <c r="K189" s="58">
        <v>17764</v>
      </c>
      <c r="L189" s="58">
        <v>400285</v>
      </c>
      <c r="M189" s="58">
        <v>6828</v>
      </c>
      <c r="N189" s="58">
        <v>407113</v>
      </c>
      <c r="O189" s="6"/>
    </row>
    <row r="190" spans="1:15" x14ac:dyDescent="0.2">
      <c r="A190" s="41" t="s">
        <v>771</v>
      </c>
      <c r="B190" s="3">
        <v>495</v>
      </c>
      <c r="C190" s="3" t="s">
        <v>259</v>
      </c>
      <c r="D190" s="2" t="s">
        <v>38</v>
      </c>
      <c r="E190" s="42">
        <v>25</v>
      </c>
      <c r="F190" s="2" t="s">
        <v>268</v>
      </c>
      <c r="G190" s="44">
        <v>7.5</v>
      </c>
      <c r="H190" s="3" t="s">
        <v>65</v>
      </c>
      <c r="I190" s="44">
        <v>18.25</v>
      </c>
      <c r="J190" s="58">
        <v>25000</v>
      </c>
      <c r="K190" s="58">
        <v>33386</v>
      </c>
      <c r="L190" s="58">
        <v>752304</v>
      </c>
      <c r="M190" s="58">
        <v>13725</v>
      </c>
      <c r="N190" s="58">
        <v>766029</v>
      </c>
      <c r="O190" s="6"/>
    </row>
    <row r="191" spans="1:15" x14ac:dyDescent="0.2">
      <c r="A191" s="41" t="s">
        <v>772</v>
      </c>
      <c r="B191" s="3">
        <v>495</v>
      </c>
      <c r="C191" s="3" t="s">
        <v>270</v>
      </c>
      <c r="D191" s="2" t="s">
        <v>38</v>
      </c>
      <c r="E191" s="42">
        <v>402</v>
      </c>
      <c r="F191" s="2" t="s">
        <v>271</v>
      </c>
      <c r="G191" s="44">
        <v>4.7</v>
      </c>
      <c r="H191" s="2" t="s">
        <v>65</v>
      </c>
      <c r="I191" s="44">
        <v>17</v>
      </c>
      <c r="J191" s="328">
        <v>402000</v>
      </c>
      <c r="K191" s="58">
        <v>323638</v>
      </c>
      <c r="L191" s="58">
        <v>7292700</v>
      </c>
      <c r="M191" s="58">
        <v>84218</v>
      </c>
      <c r="N191" s="58">
        <v>7376918</v>
      </c>
      <c r="O191" s="6"/>
    </row>
    <row r="192" spans="1:15" x14ac:dyDescent="0.2">
      <c r="A192" s="41" t="s">
        <v>773</v>
      </c>
      <c r="B192" s="3">
        <v>495</v>
      </c>
      <c r="C192" s="3" t="s">
        <v>270</v>
      </c>
      <c r="D192" s="2" t="s">
        <v>38</v>
      </c>
      <c r="E192" s="42">
        <v>38.200000000000003</v>
      </c>
      <c r="F192" s="2" t="s">
        <v>273</v>
      </c>
      <c r="G192" s="44">
        <v>5.2</v>
      </c>
      <c r="H192" s="2" t="s">
        <v>65</v>
      </c>
      <c r="I192" s="44">
        <v>17</v>
      </c>
      <c r="J192" s="328">
        <v>38200</v>
      </c>
      <c r="K192" s="58">
        <v>38200</v>
      </c>
      <c r="L192" s="58">
        <v>860780</v>
      </c>
      <c r="M192" s="58">
        <v>10978</v>
      </c>
      <c r="N192" s="58">
        <v>871758</v>
      </c>
      <c r="O192" s="6"/>
    </row>
    <row r="193" spans="1:15" x14ac:dyDescent="0.2">
      <c r="A193" s="41" t="s">
        <v>773</v>
      </c>
      <c r="B193" s="3">
        <v>495</v>
      </c>
      <c r="C193" s="3" t="s">
        <v>270</v>
      </c>
      <c r="D193" s="2" t="s">
        <v>38</v>
      </c>
      <c r="E193" s="42">
        <v>12</v>
      </c>
      <c r="F193" s="2" t="s">
        <v>274</v>
      </c>
      <c r="G193" s="44">
        <v>5.2</v>
      </c>
      <c r="H193" s="2" t="s">
        <v>65</v>
      </c>
      <c r="I193" s="44">
        <v>17</v>
      </c>
      <c r="J193" s="328">
        <v>12000</v>
      </c>
      <c r="K193" s="58">
        <v>12308</v>
      </c>
      <c r="L193" s="58">
        <v>277342</v>
      </c>
      <c r="M193" s="58">
        <v>3537</v>
      </c>
      <c r="N193" s="58">
        <v>280879</v>
      </c>
      <c r="O193" s="6"/>
    </row>
    <row r="194" spans="1:15" x14ac:dyDescent="0.2">
      <c r="A194" s="41" t="s">
        <v>773</v>
      </c>
      <c r="B194" s="3">
        <v>495</v>
      </c>
      <c r="C194" s="3" t="s">
        <v>270</v>
      </c>
      <c r="D194" s="2" t="s">
        <v>38</v>
      </c>
      <c r="E194" s="42">
        <v>6</v>
      </c>
      <c r="F194" s="2" t="s">
        <v>275</v>
      </c>
      <c r="G194" s="44">
        <v>5.2</v>
      </c>
      <c r="H194" s="2" t="s">
        <v>65</v>
      </c>
      <c r="I194" s="44">
        <v>17</v>
      </c>
      <c r="J194" s="328">
        <v>6000</v>
      </c>
      <c r="K194" s="58">
        <v>6392</v>
      </c>
      <c r="L194" s="58">
        <v>144034</v>
      </c>
      <c r="M194" s="58">
        <v>1837</v>
      </c>
      <c r="N194" s="58">
        <v>145871</v>
      </c>
      <c r="O194" s="6"/>
    </row>
    <row r="195" spans="1:15" x14ac:dyDescent="0.2">
      <c r="A195" s="41" t="s">
        <v>773</v>
      </c>
      <c r="B195" s="3">
        <v>495</v>
      </c>
      <c r="C195" s="3" t="s">
        <v>270</v>
      </c>
      <c r="D195" s="2" t="s">
        <v>38</v>
      </c>
      <c r="E195" s="42">
        <v>9</v>
      </c>
      <c r="F195" s="2" t="s">
        <v>276</v>
      </c>
      <c r="G195" s="44">
        <v>5.2</v>
      </c>
      <c r="H195" s="2" t="s">
        <v>65</v>
      </c>
      <c r="I195" s="44">
        <v>17</v>
      </c>
      <c r="J195" s="328">
        <v>9000</v>
      </c>
      <c r="K195" s="58">
        <v>9589</v>
      </c>
      <c r="L195" s="58">
        <v>216074</v>
      </c>
      <c r="M195" s="58">
        <v>2755</v>
      </c>
      <c r="N195" s="58">
        <v>218829</v>
      </c>
      <c r="O195" s="6"/>
    </row>
    <row r="196" spans="1:15" x14ac:dyDescent="0.2">
      <c r="A196" s="41" t="s">
        <v>773</v>
      </c>
      <c r="B196" s="3">
        <v>495</v>
      </c>
      <c r="C196" s="3" t="s">
        <v>270</v>
      </c>
      <c r="D196" s="2" t="s">
        <v>38</v>
      </c>
      <c r="E196" s="42">
        <v>27.4</v>
      </c>
      <c r="F196" s="2" t="s">
        <v>277</v>
      </c>
      <c r="G196" s="44">
        <v>5.2</v>
      </c>
      <c r="H196" s="2" t="s">
        <v>65</v>
      </c>
      <c r="I196" s="44">
        <v>17</v>
      </c>
      <c r="J196" s="328">
        <v>27400</v>
      </c>
      <c r="K196" s="58">
        <v>31498</v>
      </c>
      <c r="L196" s="58">
        <v>709760</v>
      </c>
      <c r="M196" s="58">
        <v>9051</v>
      </c>
      <c r="N196" s="58">
        <v>718811</v>
      </c>
      <c r="O196" s="6"/>
    </row>
    <row r="197" spans="1:15" x14ac:dyDescent="0.2">
      <c r="A197" s="41"/>
      <c r="B197" s="3"/>
      <c r="C197" s="3"/>
      <c r="D197" s="2"/>
      <c r="E197" s="42"/>
      <c r="F197" s="2"/>
      <c r="G197" s="44"/>
      <c r="H197" s="3"/>
      <c r="I197" s="44"/>
      <c r="J197" s="58"/>
      <c r="K197" s="58"/>
      <c r="L197" s="58"/>
      <c r="M197" s="58"/>
      <c r="N197" s="58"/>
      <c r="O197" s="6"/>
    </row>
    <row r="198" spans="1:15" x14ac:dyDescent="0.2">
      <c r="A198" s="41" t="s">
        <v>69</v>
      </c>
      <c r="B198" s="3">
        <v>501</v>
      </c>
      <c r="C198" s="3" t="s">
        <v>278</v>
      </c>
      <c r="D198" s="2" t="s">
        <v>38</v>
      </c>
      <c r="E198" s="42">
        <v>156.30000000000001</v>
      </c>
      <c r="F198" s="2" t="s">
        <v>279</v>
      </c>
      <c r="G198" s="44">
        <v>4.1500000000000004</v>
      </c>
      <c r="H198" s="2" t="s">
        <v>57</v>
      </c>
      <c r="I198" s="44">
        <v>7.75</v>
      </c>
      <c r="J198" s="58">
        <v>156300</v>
      </c>
      <c r="K198" s="58">
        <v>64420.42</v>
      </c>
      <c r="L198" s="58">
        <v>1451618</v>
      </c>
      <c r="M198" s="58">
        <v>4837</v>
      </c>
      <c r="N198" s="58">
        <v>1456455</v>
      </c>
      <c r="O198" s="6"/>
    </row>
    <row r="199" spans="1:15" x14ac:dyDescent="0.2">
      <c r="A199" s="41" t="s">
        <v>241</v>
      </c>
      <c r="B199" s="3">
        <v>501</v>
      </c>
      <c r="C199" s="3" t="s">
        <v>278</v>
      </c>
      <c r="D199" s="2" t="s">
        <v>38</v>
      </c>
      <c r="E199" s="42">
        <v>47.1</v>
      </c>
      <c r="F199" s="2" t="s">
        <v>280</v>
      </c>
      <c r="G199" s="44">
        <v>4.5</v>
      </c>
      <c r="H199" s="2" t="s">
        <v>57</v>
      </c>
      <c r="I199" s="44">
        <v>14.75</v>
      </c>
      <c r="J199" s="58">
        <v>47100</v>
      </c>
      <c r="K199" s="58">
        <v>58906.91</v>
      </c>
      <c r="L199" s="58">
        <v>1327379</v>
      </c>
      <c r="M199" s="58">
        <v>0</v>
      </c>
      <c r="N199" s="58">
        <v>1327379</v>
      </c>
      <c r="O199" s="6"/>
    </row>
    <row r="200" spans="1:15" x14ac:dyDescent="0.2">
      <c r="A200" s="41" t="s">
        <v>241</v>
      </c>
      <c r="B200" s="3">
        <v>501</v>
      </c>
      <c r="C200" s="3" t="s">
        <v>278</v>
      </c>
      <c r="D200" s="2" t="s">
        <v>38</v>
      </c>
      <c r="E200" s="42">
        <v>11.4</v>
      </c>
      <c r="F200" s="2" t="s">
        <v>281</v>
      </c>
      <c r="G200" s="44">
        <v>5.5</v>
      </c>
      <c r="H200" s="2" t="s">
        <v>57</v>
      </c>
      <c r="I200" s="44">
        <v>15</v>
      </c>
      <c r="J200" s="58">
        <v>11400</v>
      </c>
      <c r="K200" s="58">
        <v>14964.81</v>
      </c>
      <c r="L200" s="58">
        <v>337210</v>
      </c>
      <c r="M200" s="58">
        <v>0</v>
      </c>
      <c r="N200" s="58">
        <v>337210</v>
      </c>
      <c r="O200" s="6"/>
    </row>
    <row r="201" spans="1:15" x14ac:dyDescent="0.2">
      <c r="A201" s="41" t="s">
        <v>241</v>
      </c>
      <c r="B201" s="3">
        <v>501</v>
      </c>
      <c r="C201" s="3" t="s">
        <v>278</v>
      </c>
      <c r="D201" s="2" t="s">
        <v>38</v>
      </c>
      <c r="E201" s="42">
        <v>58</v>
      </c>
      <c r="F201" s="2" t="s">
        <v>282</v>
      </c>
      <c r="G201" s="44">
        <v>5</v>
      </c>
      <c r="H201" s="2" t="s">
        <v>57</v>
      </c>
      <c r="I201" s="44">
        <v>15.25</v>
      </c>
      <c r="J201" s="58">
        <v>58000</v>
      </c>
      <c r="K201" s="58">
        <v>74320.570000000007</v>
      </c>
      <c r="L201" s="58">
        <v>1674703</v>
      </c>
      <c r="M201" s="58">
        <v>0</v>
      </c>
      <c r="N201" s="58">
        <v>1674703</v>
      </c>
      <c r="O201" s="6"/>
    </row>
    <row r="202" spans="1:15" x14ac:dyDescent="0.2">
      <c r="A202" s="41"/>
      <c r="B202" s="3"/>
      <c r="C202" s="3"/>
      <c r="D202" s="2"/>
      <c r="E202" s="42"/>
      <c r="F202" s="2"/>
      <c r="G202" s="44"/>
      <c r="H202" s="3"/>
      <c r="I202" s="44"/>
      <c r="J202" s="58"/>
      <c r="K202" s="58"/>
      <c r="L202" s="58"/>
      <c r="M202" s="58"/>
      <c r="N202" s="58"/>
      <c r="O202" s="6"/>
    </row>
    <row r="203" spans="1:15" x14ac:dyDescent="0.2">
      <c r="A203" s="41" t="s">
        <v>283</v>
      </c>
      <c r="B203" s="3">
        <v>510</v>
      </c>
      <c r="C203" s="2" t="s">
        <v>284</v>
      </c>
      <c r="D203" s="2" t="s">
        <v>38</v>
      </c>
      <c r="E203" s="42">
        <v>863</v>
      </c>
      <c r="F203" s="2" t="s">
        <v>285</v>
      </c>
      <c r="G203" s="44">
        <v>4</v>
      </c>
      <c r="H203" s="3" t="s">
        <v>65</v>
      </c>
      <c r="I203" s="44">
        <v>18.5</v>
      </c>
      <c r="J203" s="58">
        <v>863000</v>
      </c>
      <c r="K203" s="58">
        <v>600506</v>
      </c>
      <c r="L203" s="58">
        <v>13531508</v>
      </c>
      <c r="M203" s="58">
        <v>133321</v>
      </c>
      <c r="N203" s="58">
        <v>13664829</v>
      </c>
      <c r="O203" s="6"/>
    </row>
    <row r="204" spans="1:15" x14ac:dyDescent="0.2">
      <c r="A204" s="41" t="s">
        <v>283</v>
      </c>
      <c r="B204" s="3">
        <v>510</v>
      </c>
      <c r="C204" s="2" t="s">
        <v>284</v>
      </c>
      <c r="D204" s="2" t="s">
        <v>38</v>
      </c>
      <c r="E204" s="42">
        <v>141</v>
      </c>
      <c r="F204" s="2" t="s">
        <v>286</v>
      </c>
      <c r="G204" s="44">
        <v>4</v>
      </c>
      <c r="H204" s="3" t="s">
        <v>65</v>
      </c>
      <c r="I204" s="44">
        <v>18.5</v>
      </c>
      <c r="J204" s="58">
        <v>141000</v>
      </c>
      <c r="K204" s="58">
        <v>98325</v>
      </c>
      <c r="L204" s="58">
        <v>2215607</v>
      </c>
      <c r="M204" s="58">
        <v>21829</v>
      </c>
      <c r="N204" s="58">
        <v>2237436</v>
      </c>
      <c r="O204" s="6"/>
    </row>
    <row r="205" spans="1:15" x14ac:dyDescent="0.2">
      <c r="A205" s="41" t="s">
        <v>66</v>
      </c>
      <c r="B205" s="3">
        <v>510</v>
      </c>
      <c r="C205" s="2" t="s">
        <v>284</v>
      </c>
      <c r="D205" s="2" t="s">
        <v>38</v>
      </c>
      <c r="E205" s="42">
        <v>45</v>
      </c>
      <c r="F205" s="2" t="s">
        <v>287</v>
      </c>
      <c r="G205" s="44">
        <v>4</v>
      </c>
      <c r="H205" s="3" t="s">
        <v>65</v>
      </c>
      <c r="I205" s="44">
        <v>18.5</v>
      </c>
      <c r="J205" s="58">
        <v>45000</v>
      </c>
      <c r="K205" s="58">
        <v>53686</v>
      </c>
      <c r="L205" s="58">
        <v>1209734</v>
      </c>
      <c r="M205" s="58">
        <v>11920</v>
      </c>
      <c r="N205" s="58">
        <v>1221654</v>
      </c>
      <c r="O205" s="6"/>
    </row>
    <row r="206" spans="1:15" x14ac:dyDescent="0.2">
      <c r="A206" s="41" t="s">
        <v>66</v>
      </c>
      <c r="B206" s="3">
        <v>510</v>
      </c>
      <c r="C206" s="2" t="s">
        <v>284</v>
      </c>
      <c r="D206" s="2" t="s">
        <v>38</v>
      </c>
      <c r="E206" s="42">
        <v>18</v>
      </c>
      <c r="F206" s="2" t="s">
        <v>288</v>
      </c>
      <c r="G206" s="44">
        <v>4</v>
      </c>
      <c r="H206" s="3" t="s">
        <v>65</v>
      </c>
      <c r="I206" s="44">
        <v>18.5</v>
      </c>
      <c r="J206" s="58">
        <v>18000</v>
      </c>
      <c r="K206" s="58">
        <v>21474</v>
      </c>
      <c r="L206" s="58">
        <v>483885</v>
      </c>
      <c r="M206" s="58">
        <v>4768</v>
      </c>
      <c r="N206" s="58">
        <v>488653</v>
      </c>
      <c r="O206" s="6"/>
    </row>
    <row r="207" spans="1:15" x14ac:dyDescent="0.2">
      <c r="A207" s="41" t="s">
        <v>289</v>
      </c>
      <c r="B207" s="3">
        <v>510</v>
      </c>
      <c r="C207" s="2" t="s">
        <v>284</v>
      </c>
      <c r="D207" s="2" t="s">
        <v>38</v>
      </c>
      <c r="E207" s="42">
        <v>46</v>
      </c>
      <c r="F207" s="2" t="s">
        <v>290</v>
      </c>
      <c r="G207" s="44">
        <v>4</v>
      </c>
      <c r="H207" s="3" t="s">
        <v>65</v>
      </c>
      <c r="I207" s="44">
        <v>18.5</v>
      </c>
      <c r="J207" s="58">
        <v>46000</v>
      </c>
      <c r="K207" s="58">
        <v>54879</v>
      </c>
      <c r="L207" s="58">
        <v>1236616</v>
      </c>
      <c r="M207" s="58">
        <v>12185</v>
      </c>
      <c r="N207" s="58">
        <v>1248801</v>
      </c>
      <c r="O207" s="6"/>
    </row>
    <row r="208" spans="1:15" x14ac:dyDescent="0.2">
      <c r="A208" s="41" t="s">
        <v>289</v>
      </c>
      <c r="B208" s="3">
        <v>510</v>
      </c>
      <c r="C208" s="2" t="s">
        <v>284</v>
      </c>
      <c r="D208" s="2" t="s">
        <v>38</v>
      </c>
      <c r="E208" s="42">
        <v>113</v>
      </c>
      <c r="F208" s="2" t="s">
        <v>291</v>
      </c>
      <c r="G208" s="44">
        <v>4</v>
      </c>
      <c r="H208" s="3" t="s">
        <v>65</v>
      </c>
      <c r="I208" s="44">
        <v>18.5</v>
      </c>
      <c r="J208" s="58">
        <v>113000</v>
      </c>
      <c r="K208" s="58">
        <v>134811</v>
      </c>
      <c r="L208" s="58">
        <v>3037765</v>
      </c>
      <c r="M208" s="58">
        <v>29932</v>
      </c>
      <c r="N208" s="58">
        <v>3067697</v>
      </c>
      <c r="O208" s="6"/>
    </row>
    <row r="209" spans="1:15" x14ac:dyDescent="0.2">
      <c r="A209" s="41" t="s">
        <v>212</v>
      </c>
      <c r="B209" s="3">
        <v>511</v>
      </c>
      <c r="C209" s="3" t="s">
        <v>292</v>
      </c>
      <c r="D209" s="2" t="s">
        <v>214</v>
      </c>
      <c r="E209" s="42">
        <v>17160000</v>
      </c>
      <c r="F209" s="2" t="s">
        <v>293</v>
      </c>
      <c r="G209" s="44">
        <v>7</v>
      </c>
      <c r="H209" s="2" t="s">
        <v>184</v>
      </c>
      <c r="I209" s="44">
        <v>6</v>
      </c>
      <c r="J209" s="58">
        <v>17160000000</v>
      </c>
      <c r="K209" s="58">
        <v>8579998284</v>
      </c>
      <c r="L209" s="58">
        <v>8579998</v>
      </c>
      <c r="M209" s="58">
        <v>111895</v>
      </c>
      <c r="N209" s="58">
        <v>8691893</v>
      </c>
      <c r="O209" s="6"/>
    </row>
    <row r="210" spans="1:15" x14ac:dyDescent="0.2">
      <c r="A210" s="41" t="s">
        <v>212</v>
      </c>
      <c r="B210" s="3">
        <v>511</v>
      </c>
      <c r="C210" s="3" t="s">
        <v>292</v>
      </c>
      <c r="D210" s="2" t="s">
        <v>214</v>
      </c>
      <c r="E210" s="42">
        <v>3450000</v>
      </c>
      <c r="F210" s="2" t="s">
        <v>294</v>
      </c>
      <c r="G210" s="44">
        <v>7.7</v>
      </c>
      <c r="H210" s="2" t="s">
        <v>184</v>
      </c>
      <c r="I210" s="44">
        <v>6</v>
      </c>
      <c r="J210" s="58">
        <v>3450000000</v>
      </c>
      <c r="K210" s="58">
        <v>3450000000</v>
      </c>
      <c r="L210" s="58">
        <v>3450000</v>
      </c>
      <c r="M210" s="58">
        <v>49378</v>
      </c>
      <c r="N210" s="58">
        <v>3499378</v>
      </c>
      <c r="O210" s="6"/>
    </row>
    <row r="211" spans="1:15" x14ac:dyDescent="0.2">
      <c r="A211" s="41" t="s">
        <v>216</v>
      </c>
      <c r="B211" s="3">
        <v>511</v>
      </c>
      <c r="C211" s="3" t="s">
        <v>292</v>
      </c>
      <c r="D211" s="2" t="s">
        <v>214</v>
      </c>
      <c r="E211" s="42">
        <v>3596000</v>
      </c>
      <c r="F211" s="2" t="s">
        <v>295</v>
      </c>
      <c r="G211" s="44">
        <v>10</v>
      </c>
      <c r="H211" s="2" t="s">
        <v>184</v>
      </c>
      <c r="I211" s="44">
        <v>6.25</v>
      </c>
      <c r="J211" s="58">
        <v>3596000000</v>
      </c>
      <c r="K211" s="58">
        <v>5521877464</v>
      </c>
      <c r="L211" s="58">
        <v>5521877</v>
      </c>
      <c r="M211" s="58">
        <v>101738</v>
      </c>
      <c r="N211" s="58">
        <v>5623615</v>
      </c>
      <c r="O211" s="6"/>
    </row>
    <row r="212" spans="1:15" x14ac:dyDescent="0.2">
      <c r="A212" s="41"/>
      <c r="B212" s="3"/>
      <c r="C212" s="3"/>
      <c r="D212" s="2"/>
      <c r="E212" s="42"/>
      <c r="F212" s="2"/>
      <c r="G212" s="44"/>
      <c r="H212" s="2"/>
      <c r="I212" s="44"/>
      <c r="J212" s="58"/>
      <c r="K212" s="58"/>
      <c r="L212" s="58"/>
      <c r="M212" s="58"/>
      <c r="N212" s="58"/>
      <c r="O212" s="6"/>
    </row>
    <row r="213" spans="1:15" x14ac:dyDescent="0.2">
      <c r="A213" s="41" t="s">
        <v>296</v>
      </c>
      <c r="B213" s="3">
        <v>514</v>
      </c>
      <c r="C213" s="3" t="s">
        <v>297</v>
      </c>
      <c r="D213" s="2" t="s">
        <v>298</v>
      </c>
      <c r="E213" s="42">
        <v>65000</v>
      </c>
      <c r="F213" s="2" t="s">
        <v>299</v>
      </c>
      <c r="G213" s="44">
        <v>7.61</v>
      </c>
      <c r="H213" s="2" t="s">
        <v>300</v>
      </c>
      <c r="I213" s="44">
        <v>14.5</v>
      </c>
      <c r="J213" s="58">
        <v>65000000</v>
      </c>
      <c r="K213" s="58">
        <v>65000000</v>
      </c>
      <c r="L213" s="58">
        <v>31683600</v>
      </c>
      <c r="M213" s="58">
        <v>221020</v>
      </c>
      <c r="N213" s="58">
        <v>31904620</v>
      </c>
      <c r="O213" s="6"/>
    </row>
    <row r="214" spans="1:15" x14ac:dyDescent="0.2">
      <c r="A214" s="41" t="s">
        <v>301</v>
      </c>
      <c r="B214" s="3">
        <v>514</v>
      </c>
      <c r="C214" s="3" t="s">
        <v>297</v>
      </c>
      <c r="D214" s="2" t="s">
        <v>298</v>
      </c>
      <c r="E214" s="42">
        <v>1</v>
      </c>
      <c r="F214" s="2" t="s">
        <v>302</v>
      </c>
      <c r="G214" s="44">
        <v>7.75</v>
      </c>
      <c r="H214" s="2" t="s">
        <v>300</v>
      </c>
      <c r="I214" s="44">
        <v>15</v>
      </c>
      <c r="J214" s="58">
        <v>1000</v>
      </c>
      <c r="K214" s="58">
        <v>1407</v>
      </c>
      <c r="L214" s="58">
        <v>686</v>
      </c>
      <c r="M214" s="58">
        <v>5</v>
      </c>
      <c r="N214" s="58">
        <v>691</v>
      </c>
      <c r="O214" s="6"/>
    </row>
    <row r="215" spans="1:15" s="6" customFormat="1" x14ac:dyDescent="0.2">
      <c r="A215" s="41" t="s">
        <v>303</v>
      </c>
      <c r="B215" s="3">
        <v>519</v>
      </c>
      <c r="C215" s="3" t="s">
        <v>304</v>
      </c>
      <c r="D215" s="2" t="s">
        <v>214</v>
      </c>
      <c r="E215" s="42">
        <v>34000000</v>
      </c>
      <c r="F215" s="2" t="s">
        <v>305</v>
      </c>
      <c r="G215" s="44">
        <v>6.5</v>
      </c>
      <c r="H215" s="2" t="s">
        <v>184</v>
      </c>
      <c r="I215" s="44">
        <v>7.25</v>
      </c>
      <c r="J215" s="58">
        <v>34000000000</v>
      </c>
      <c r="K215" s="58">
        <v>21777761600</v>
      </c>
      <c r="L215" s="58">
        <v>21777762</v>
      </c>
      <c r="M215" s="58">
        <v>717382</v>
      </c>
      <c r="N215" s="58">
        <v>22495144</v>
      </c>
    </row>
    <row r="216" spans="1:15" s="6" customFormat="1" x14ac:dyDescent="0.2">
      <c r="A216" s="41" t="s">
        <v>303</v>
      </c>
      <c r="B216" s="3">
        <v>519</v>
      </c>
      <c r="C216" s="3" t="s">
        <v>304</v>
      </c>
      <c r="D216" s="2" t="s">
        <v>214</v>
      </c>
      <c r="E216" s="42">
        <v>6000000</v>
      </c>
      <c r="F216" s="2" t="s">
        <v>306</v>
      </c>
      <c r="G216" s="44">
        <v>0</v>
      </c>
      <c r="H216" s="2" t="s">
        <v>184</v>
      </c>
      <c r="I216" s="44">
        <v>7.5</v>
      </c>
      <c r="J216" s="58">
        <v>6000000000</v>
      </c>
      <c r="K216" s="58">
        <v>6000000000</v>
      </c>
      <c r="L216" s="58">
        <v>6000000</v>
      </c>
      <c r="M216" s="58">
        <v>0</v>
      </c>
      <c r="N216" s="58">
        <v>6000000</v>
      </c>
    </row>
    <row r="217" spans="1:15" x14ac:dyDescent="0.2">
      <c r="A217" s="41" t="s">
        <v>296</v>
      </c>
      <c r="B217" s="3">
        <v>536</v>
      </c>
      <c r="C217" s="3" t="s">
        <v>307</v>
      </c>
      <c r="D217" s="2" t="s">
        <v>38</v>
      </c>
      <c r="E217" s="42">
        <v>302</v>
      </c>
      <c r="F217" s="2" t="s">
        <v>308</v>
      </c>
      <c r="G217" s="44">
        <v>3.7</v>
      </c>
      <c r="H217" s="2" t="s">
        <v>65</v>
      </c>
      <c r="I217" s="44">
        <v>19.5</v>
      </c>
      <c r="J217" s="58">
        <v>302000</v>
      </c>
      <c r="K217" s="58">
        <v>222038.86</v>
      </c>
      <c r="L217" s="58">
        <v>5003315</v>
      </c>
      <c r="M217" s="58">
        <v>29442</v>
      </c>
      <c r="N217" s="58">
        <v>5032757</v>
      </c>
      <c r="O217" s="6"/>
    </row>
    <row r="218" spans="1:15" x14ac:dyDescent="0.2">
      <c r="A218" s="41" t="s">
        <v>301</v>
      </c>
      <c r="B218" s="3">
        <v>536</v>
      </c>
      <c r="C218" s="3" t="s">
        <v>307</v>
      </c>
      <c r="D218" s="2" t="s">
        <v>38</v>
      </c>
      <c r="E218" s="42">
        <v>19</v>
      </c>
      <c r="F218" s="2" t="s">
        <v>309</v>
      </c>
      <c r="G218" s="44">
        <v>4</v>
      </c>
      <c r="H218" s="2" t="s">
        <v>65</v>
      </c>
      <c r="I218" s="44">
        <v>19.5</v>
      </c>
      <c r="J218" s="58">
        <v>19000</v>
      </c>
      <c r="K218" s="58">
        <v>22010.44</v>
      </c>
      <c r="L218" s="58">
        <v>495972</v>
      </c>
      <c r="M218" s="58">
        <v>3152</v>
      </c>
      <c r="N218" s="58">
        <v>499124</v>
      </c>
      <c r="O218" s="6"/>
    </row>
    <row r="219" spans="1:15" x14ac:dyDescent="0.2">
      <c r="A219" s="41" t="s">
        <v>301</v>
      </c>
      <c r="B219" s="3">
        <v>536</v>
      </c>
      <c r="C219" s="3" t="s">
        <v>307</v>
      </c>
      <c r="D219" s="2" t="s">
        <v>38</v>
      </c>
      <c r="E219" s="42">
        <v>17</v>
      </c>
      <c r="F219" s="2" t="s">
        <v>310</v>
      </c>
      <c r="G219" s="44">
        <v>4.7</v>
      </c>
      <c r="H219" s="2" t="s">
        <v>65</v>
      </c>
      <c r="I219" s="44">
        <v>19.5</v>
      </c>
      <c r="J219" s="58">
        <v>17000</v>
      </c>
      <c r="K219" s="58">
        <v>20195.240000000002</v>
      </c>
      <c r="L219" s="58">
        <v>455070</v>
      </c>
      <c r="M219" s="58">
        <v>3388</v>
      </c>
      <c r="N219" s="58">
        <v>458458</v>
      </c>
      <c r="O219" s="6"/>
    </row>
    <row r="220" spans="1:15" x14ac:dyDescent="0.2">
      <c r="A220" s="41" t="s">
        <v>301</v>
      </c>
      <c r="B220" s="3">
        <v>536</v>
      </c>
      <c r="C220" s="3" t="s">
        <v>307</v>
      </c>
      <c r="D220" s="2" t="s">
        <v>38</v>
      </c>
      <c r="E220" s="42">
        <v>11.5</v>
      </c>
      <c r="F220" s="2" t="s">
        <v>311</v>
      </c>
      <c r="G220" s="44">
        <v>5.5</v>
      </c>
      <c r="H220" s="2" t="s">
        <v>65</v>
      </c>
      <c r="I220" s="44">
        <v>19.5</v>
      </c>
      <c r="J220" s="58">
        <v>11500</v>
      </c>
      <c r="K220" s="58">
        <v>14057.07</v>
      </c>
      <c r="L220" s="58">
        <v>316755</v>
      </c>
      <c r="M220" s="58">
        <v>2751</v>
      </c>
      <c r="N220" s="58">
        <v>319506</v>
      </c>
      <c r="O220" s="6"/>
    </row>
    <row r="221" spans="1:15" x14ac:dyDescent="0.2">
      <c r="A221" s="41" t="s">
        <v>312</v>
      </c>
      <c r="B221" s="3">
        <v>536</v>
      </c>
      <c r="C221" s="3" t="s">
        <v>307</v>
      </c>
      <c r="D221" s="2" t="s">
        <v>38</v>
      </c>
      <c r="E221" s="42">
        <v>20</v>
      </c>
      <c r="F221" s="2" t="s">
        <v>313</v>
      </c>
      <c r="G221" s="44">
        <v>7.5</v>
      </c>
      <c r="H221" s="2" t="s">
        <v>65</v>
      </c>
      <c r="I221" s="44">
        <v>19.5</v>
      </c>
      <c r="J221" s="58">
        <v>20000</v>
      </c>
      <c r="K221" s="58">
        <v>26230.82</v>
      </c>
      <c r="L221" s="58">
        <v>591072</v>
      </c>
      <c r="M221" s="58">
        <v>6945</v>
      </c>
      <c r="N221" s="58">
        <v>598017</v>
      </c>
      <c r="O221" s="6"/>
    </row>
    <row r="222" spans="1:15" x14ac:dyDescent="0.2">
      <c r="A222" s="41"/>
      <c r="B222" s="3"/>
      <c r="C222" s="3"/>
      <c r="D222" s="2"/>
      <c r="E222" s="42"/>
      <c r="F222" s="2"/>
      <c r="G222" s="44"/>
      <c r="H222" s="2"/>
      <c r="I222" s="44"/>
      <c r="J222" s="58"/>
      <c r="K222" s="58"/>
      <c r="L222" s="58"/>
      <c r="M222" s="58"/>
      <c r="N222" s="58"/>
      <c r="O222" s="6"/>
    </row>
    <row r="223" spans="1:15" x14ac:dyDescent="0.2">
      <c r="A223" s="41" t="s">
        <v>69</v>
      </c>
      <c r="B223" s="3">
        <v>557</v>
      </c>
      <c r="C223" s="3" t="s">
        <v>314</v>
      </c>
      <c r="D223" s="2" t="s">
        <v>38</v>
      </c>
      <c r="E223" s="42">
        <v>120.8</v>
      </c>
      <c r="F223" s="2" t="s">
        <v>215</v>
      </c>
      <c r="G223" s="44">
        <v>4.2</v>
      </c>
      <c r="H223" s="2" t="s">
        <v>57</v>
      </c>
      <c r="I223" s="44">
        <v>9.75</v>
      </c>
      <c r="J223" s="58">
        <v>120800</v>
      </c>
      <c r="K223" s="58">
        <v>0</v>
      </c>
      <c r="L223" s="58">
        <v>0</v>
      </c>
      <c r="M223" s="58"/>
      <c r="N223" s="58"/>
      <c r="O223" s="6"/>
    </row>
    <row r="224" spans="1:15" x14ac:dyDescent="0.2">
      <c r="A224" s="41" t="s">
        <v>315</v>
      </c>
      <c r="B224" s="3">
        <v>557</v>
      </c>
      <c r="C224" s="3" t="s">
        <v>314</v>
      </c>
      <c r="D224" s="2" t="s">
        <v>38</v>
      </c>
      <c r="E224" s="42">
        <v>41.9</v>
      </c>
      <c r="F224" s="2" t="s">
        <v>217</v>
      </c>
      <c r="G224" s="44">
        <v>5</v>
      </c>
      <c r="H224" s="2" t="s">
        <v>57</v>
      </c>
      <c r="I224" s="44">
        <v>19.5</v>
      </c>
      <c r="J224" s="58"/>
      <c r="K224" s="58"/>
      <c r="L224" s="58"/>
      <c r="M224" s="58"/>
      <c r="N224" s="58"/>
      <c r="O224" s="6"/>
    </row>
    <row r="225" spans="1:15" x14ac:dyDescent="0.2">
      <c r="A225" s="41" t="s">
        <v>315</v>
      </c>
      <c r="B225" s="3">
        <v>557</v>
      </c>
      <c r="C225" s="3" t="s">
        <v>314</v>
      </c>
      <c r="D225" s="2" t="s">
        <v>38</v>
      </c>
      <c r="E225" s="42">
        <v>11</v>
      </c>
      <c r="F225" s="2" t="s">
        <v>316</v>
      </c>
      <c r="G225" s="44">
        <v>5</v>
      </c>
      <c r="H225" s="2" t="s">
        <v>57</v>
      </c>
      <c r="I225" s="44">
        <v>19.75</v>
      </c>
      <c r="J225" s="58"/>
      <c r="K225" s="58"/>
      <c r="L225" s="58"/>
      <c r="M225" s="58"/>
      <c r="N225" s="58"/>
      <c r="O225" s="6"/>
    </row>
    <row r="226" spans="1:15" x14ac:dyDescent="0.2">
      <c r="A226" s="41" t="s">
        <v>315</v>
      </c>
      <c r="B226" s="3">
        <v>557</v>
      </c>
      <c r="C226" s="3" t="s">
        <v>314</v>
      </c>
      <c r="D226" s="2" t="s">
        <v>38</v>
      </c>
      <c r="E226" s="42">
        <v>64</v>
      </c>
      <c r="F226" s="2" t="s">
        <v>317</v>
      </c>
      <c r="G226" s="44">
        <v>3</v>
      </c>
      <c r="H226" s="2" t="s">
        <v>57</v>
      </c>
      <c r="I226" s="44">
        <v>20</v>
      </c>
      <c r="J226" s="58"/>
      <c r="K226" s="58"/>
      <c r="L226" s="58"/>
      <c r="M226" s="58"/>
      <c r="N226" s="58"/>
      <c r="O226" s="6"/>
    </row>
    <row r="227" spans="1:15" x14ac:dyDescent="0.2">
      <c r="A227" s="41" t="s">
        <v>303</v>
      </c>
      <c r="B227" s="3">
        <v>571</v>
      </c>
      <c r="C227" s="3" t="s">
        <v>318</v>
      </c>
      <c r="D227" s="2" t="s">
        <v>214</v>
      </c>
      <c r="E227" s="42">
        <v>90000000</v>
      </c>
      <c r="F227" s="2" t="s">
        <v>319</v>
      </c>
      <c r="G227" s="44">
        <v>5</v>
      </c>
      <c r="H227" s="2" t="s">
        <v>184</v>
      </c>
      <c r="I227" s="44">
        <v>6.5</v>
      </c>
      <c r="J227" s="58">
        <v>90000000000</v>
      </c>
      <c r="K227" s="58">
        <v>90000000000</v>
      </c>
      <c r="L227" s="58">
        <v>90000000</v>
      </c>
      <c r="M227" s="58">
        <v>360162</v>
      </c>
      <c r="N227" s="58">
        <v>90360162</v>
      </c>
      <c r="O227" s="6"/>
    </row>
    <row r="228" spans="1:15" x14ac:dyDescent="0.2">
      <c r="A228" s="41" t="s">
        <v>303</v>
      </c>
      <c r="B228" s="3">
        <v>571</v>
      </c>
      <c r="C228" s="3" t="s">
        <v>318</v>
      </c>
      <c r="D228" s="2" t="s">
        <v>214</v>
      </c>
      <c r="E228" s="42">
        <v>21495000</v>
      </c>
      <c r="F228" s="2" t="s">
        <v>320</v>
      </c>
      <c r="G228" s="44">
        <v>0</v>
      </c>
      <c r="H228" s="2" t="s">
        <v>184</v>
      </c>
      <c r="I228" s="44">
        <v>6.75</v>
      </c>
      <c r="J228" s="58">
        <v>21495000000</v>
      </c>
      <c r="K228" s="58">
        <v>21495000000</v>
      </c>
      <c r="L228" s="58">
        <v>21495000</v>
      </c>
      <c r="M228" s="58">
        <v>0</v>
      </c>
      <c r="N228" s="58">
        <v>21495000</v>
      </c>
      <c r="O228" s="6"/>
    </row>
    <row r="229" spans="1:15" x14ac:dyDescent="0.2">
      <c r="A229" s="41" t="s">
        <v>303</v>
      </c>
      <c r="B229" s="3">
        <v>571</v>
      </c>
      <c r="C229" s="3" t="s">
        <v>318</v>
      </c>
      <c r="D229" s="2" t="s">
        <v>214</v>
      </c>
      <c r="E229" s="42">
        <v>3500000</v>
      </c>
      <c r="F229" s="2" t="s">
        <v>321</v>
      </c>
      <c r="G229" s="44">
        <v>0</v>
      </c>
      <c r="H229" s="2" t="s">
        <v>184</v>
      </c>
      <c r="I229" s="44">
        <v>6.75</v>
      </c>
      <c r="J229" s="58">
        <v>3500000000</v>
      </c>
      <c r="K229" s="58">
        <v>3500000000</v>
      </c>
      <c r="L229" s="58">
        <v>3500000</v>
      </c>
      <c r="M229" s="58">
        <v>0</v>
      </c>
      <c r="N229" s="58">
        <v>3500000</v>
      </c>
      <c r="O229" s="6"/>
    </row>
    <row r="230" spans="1:15" x14ac:dyDescent="0.2">
      <c r="A230" s="41" t="s">
        <v>303</v>
      </c>
      <c r="B230" s="3">
        <v>571</v>
      </c>
      <c r="C230" s="3" t="s">
        <v>318</v>
      </c>
      <c r="D230" s="2" t="s">
        <v>214</v>
      </c>
      <c r="E230" s="42">
        <v>5000</v>
      </c>
      <c r="F230" s="2" t="s">
        <v>322</v>
      </c>
      <c r="G230" s="44">
        <v>0</v>
      </c>
      <c r="H230" s="2" t="s">
        <v>184</v>
      </c>
      <c r="I230" s="44">
        <v>6.75</v>
      </c>
      <c r="J230" s="58">
        <v>5000000</v>
      </c>
      <c r="K230" s="58">
        <v>5000000</v>
      </c>
      <c r="L230" s="58">
        <v>5000</v>
      </c>
      <c r="M230" s="58">
        <v>0</v>
      </c>
      <c r="N230" s="58">
        <v>5000</v>
      </c>
      <c r="O230" s="6"/>
    </row>
    <row r="231" spans="1:15" x14ac:dyDescent="0.2">
      <c r="A231" s="41"/>
      <c r="B231" s="3"/>
      <c r="C231" s="3"/>
      <c r="D231" s="2"/>
      <c r="E231" s="42"/>
      <c r="F231" s="2"/>
      <c r="G231" s="44"/>
      <c r="H231" s="2"/>
      <c r="I231" s="44"/>
      <c r="J231" s="44"/>
      <c r="K231" s="58"/>
      <c r="L231" s="58"/>
      <c r="M231" s="58"/>
      <c r="N231" s="58"/>
      <c r="O231" s="6"/>
    </row>
    <row r="232" spans="1:15" x14ac:dyDescent="0.2">
      <c r="A232" s="41" t="s">
        <v>283</v>
      </c>
      <c r="B232" s="3">
        <v>582</v>
      </c>
      <c r="C232" s="3" t="s">
        <v>323</v>
      </c>
      <c r="D232" s="2" t="s">
        <v>38</v>
      </c>
      <c r="E232" s="42">
        <v>750</v>
      </c>
      <c r="F232" s="2" t="s">
        <v>308</v>
      </c>
      <c r="G232" s="44">
        <v>4.5</v>
      </c>
      <c r="H232" s="2" t="s">
        <v>65</v>
      </c>
      <c r="I232" s="44">
        <v>18.5</v>
      </c>
      <c r="J232" s="58">
        <v>750000</v>
      </c>
      <c r="K232" s="58">
        <v>632828</v>
      </c>
      <c r="L232" s="58">
        <v>14259836</v>
      </c>
      <c r="M232" s="58">
        <v>157776</v>
      </c>
      <c r="N232" s="58">
        <v>14417612</v>
      </c>
      <c r="O232" s="6"/>
    </row>
    <row r="233" spans="1:15" x14ac:dyDescent="0.2">
      <c r="A233" s="41" t="s">
        <v>289</v>
      </c>
      <c r="B233" s="3">
        <v>582</v>
      </c>
      <c r="C233" s="3" t="s">
        <v>323</v>
      </c>
      <c r="D233" s="2" t="s">
        <v>38</v>
      </c>
      <c r="E233" s="42">
        <v>45</v>
      </c>
      <c r="F233" s="2" t="s">
        <v>309</v>
      </c>
      <c r="G233" s="44">
        <v>4.5</v>
      </c>
      <c r="H233" s="2" t="s">
        <v>65</v>
      </c>
      <c r="I233" s="44">
        <v>18.5</v>
      </c>
      <c r="J233" s="58">
        <v>45000</v>
      </c>
      <c r="K233" s="58">
        <v>38041</v>
      </c>
      <c r="L233" s="58">
        <v>857197</v>
      </c>
      <c r="M233" s="58">
        <v>9485</v>
      </c>
      <c r="N233" s="58">
        <v>866682</v>
      </c>
      <c r="O233" s="6"/>
    </row>
    <row r="234" spans="1:15" x14ac:dyDescent="0.2">
      <c r="A234" s="41" t="s">
        <v>289</v>
      </c>
      <c r="B234" s="3">
        <v>582</v>
      </c>
      <c r="C234" s="3" t="s">
        <v>323</v>
      </c>
      <c r="D234" s="2" t="s">
        <v>38</v>
      </c>
      <c r="E234" s="42">
        <v>19</v>
      </c>
      <c r="F234" s="2" t="s">
        <v>310</v>
      </c>
      <c r="G234" s="44">
        <v>4.5</v>
      </c>
      <c r="H234" s="2" t="s">
        <v>65</v>
      </c>
      <c r="I234" s="44">
        <v>18.5</v>
      </c>
      <c r="J234" s="58">
        <v>19000</v>
      </c>
      <c r="K234" s="58">
        <v>21445</v>
      </c>
      <c r="L234" s="58">
        <v>483231</v>
      </c>
      <c r="M234" s="58">
        <v>5347</v>
      </c>
      <c r="N234" s="58">
        <v>488578</v>
      </c>
      <c r="O234" s="6"/>
    </row>
    <row r="235" spans="1:15" x14ac:dyDescent="0.2">
      <c r="A235" s="41" t="s">
        <v>289</v>
      </c>
      <c r="B235" s="3">
        <v>582</v>
      </c>
      <c r="C235" s="3" t="s">
        <v>323</v>
      </c>
      <c r="D235" s="2" t="s">
        <v>38</v>
      </c>
      <c r="E235" s="42">
        <v>9</v>
      </c>
      <c r="F235" s="2" t="s">
        <v>311</v>
      </c>
      <c r="G235" s="44">
        <v>4.5</v>
      </c>
      <c r="H235" s="2" t="s">
        <v>65</v>
      </c>
      <c r="I235" s="44">
        <v>18.5</v>
      </c>
      <c r="J235" s="58">
        <v>9000</v>
      </c>
      <c r="K235" s="58">
        <v>10158</v>
      </c>
      <c r="L235" s="58">
        <v>228895</v>
      </c>
      <c r="M235" s="58">
        <v>2533</v>
      </c>
      <c r="N235" s="58">
        <v>231428</v>
      </c>
      <c r="O235" s="6"/>
    </row>
    <row r="236" spans="1:15" x14ac:dyDescent="0.2">
      <c r="A236" s="41" t="s">
        <v>289</v>
      </c>
      <c r="B236" s="3">
        <v>582</v>
      </c>
      <c r="C236" s="3" t="s">
        <v>323</v>
      </c>
      <c r="D236" s="2" t="s">
        <v>38</v>
      </c>
      <c r="E236" s="42">
        <v>24.6</v>
      </c>
      <c r="F236" s="2" t="s">
        <v>313</v>
      </c>
      <c r="G236" s="44">
        <v>4.5</v>
      </c>
      <c r="H236" s="2" t="s">
        <v>65</v>
      </c>
      <c r="I236" s="44">
        <v>18.5</v>
      </c>
      <c r="J236" s="58">
        <v>24600</v>
      </c>
      <c r="K236" s="58">
        <v>27765</v>
      </c>
      <c r="L236" s="58">
        <v>625643</v>
      </c>
      <c r="M236" s="58">
        <v>6923</v>
      </c>
      <c r="N236" s="58">
        <v>632566</v>
      </c>
      <c r="O236" s="6"/>
    </row>
    <row r="237" spans="1:15" x14ac:dyDescent="0.2">
      <c r="A237" s="41" t="s">
        <v>289</v>
      </c>
      <c r="B237" s="3">
        <v>582</v>
      </c>
      <c r="C237" s="3" t="s">
        <v>323</v>
      </c>
      <c r="D237" s="2" t="s">
        <v>38</v>
      </c>
      <c r="E237" s="42">
        <v>112.4</v>
      </c>
      <c r="F237" s="2" t="s">
        <v>324</v>
      </c>
      <c r="G237" s="44">
        <v>4.5</v>
      </c>
      <c r="H237" s="2" t="s">
        <v>65</v>
      </c>
      <c r="I237" s="44">
        <v>18.5</v>
      </c>
      <c r="J237" s="58">
        <v>112400</v>
      </c>
      <c r="K237" s="58">
        <v>126863</v>
      </c>
      <c r="L237" s="58">
        <v>2858669</v>
      </c>
      <c r="M237" s="58">
        <v>31630</v>
      </c>
      <c r="N237" s="58">
        <v>2890299</v>
      </c>
      <c r="O237" s="6"/>
    </row>
    <row r="238" spans="1:15" x14ac:dyDescent="0.2">
      <c r="A238" s="41"/>
      <c r="B238" s="3"/>
      <c r="C238" s="3"/>
      <c r="D238" s="2"/>
      <c r="E238" s="42"/>
      <c r="F238" s="2"/>
      <c r="G238" s="44"/>
      <c r="H238" s="2"/>
      <c r="I238" s="44"/>
      <c r="J238" s="44"/>
      <c r="K238" s="58"/>
      <c r="L238" s="58"/>
      <c r="M238" s="58"/>
      <c r="N238" s="58"/>
      <c r="O238" s="6"/>
    </row>
    <row r="239" spans="1:15" x14ac:dyDescent="0.2">
      <c r="A239" s="41" t="s">
        <v>296</v>
      </c>
      <c r="B239" s="3">
        <v>607</v>
      </c>
      <c r="C239" s="3" t="s">
        <v>325</v>
      </c>
      <c r="D239" s="2" t="s">
        <v>214</v>
      </c>
      <c r="E239" s="42">
        <v>52800000</v>
      </c>
      <c r="F239" s="2" t="s">
        <v>326</v>
      </c>
      <c r="G239" s="44">
        <v>7.5</v>
      </c>
      <c r="H239" s="2" t="s">
        <v>184</v>
      </c>
      <c r="I239" s="44">
        <v>9.75</v>
      </c>
      <c r="J239" s="58">
        <v>52800000000</v>
      </c>
      <c r="K239" s="58">
        <v>52800000000</v>
      </c>
      <c r="L239" s="58">
        <v>52800000</v>
      </c>
      <c r="M239" s="58">
        <v>620374</v>
      </c>
      <c r="N239" s="58">
        <v>53420374</v>
      </c>
      <c r="O239" s="6"/>
    </row>
    <row r="240" spans="1:15" x14ac:dyDescent="0.2">
      <c r="A240" s="41" t="s">
        <v>296</v>
      </c>
      <c r="B240" s="3">
        <v>607</v>
      </c>
      <c r="C240" s="3" t="s">
        <v>325</v>
      </c>
      <c r="D240" s="2" t="s">
        <v>214</v>
      </c>
      <c r="E240" s="42">
        <v>2700000</v>
      </c>
      <c r="F240" s="2" t="s">
        <v>327</v>
      </c>
      <c r="G240" s="44">
        <v>9</v>
      </c>
      <c r="H240" s="2" t="s">
        <v>184</v>
      </c>
      <c r="I240" s="44">
        <v>9.75</v>
      </c>
      <c r="J240" s="58">
        <v>2700000000</v>
      </c>
      <c r="K240" s="58">
        <v>2700000000</v>
      </c>
      <c r="L240" s="58">
        <v>2700000</v>
      </c>
      <c r="M240" s="58">
        <v>37855</v>
      </c>
      <c r="N240" s="58">
        <v>2737855</v>
      </c>
      <c r="O240" s="6"/>
    </row>
    <row r="241" spans="1:15" x14ac:dyDescent="0.2">
      <c r="A241" s="41" t="s">
        <v>296</v>
      </c>
      <c r="B241" s="3">
        <v>607</v>
      </c>
      <c r="C241" s="3" t="s">
        <v>325</v>
      </c>
      <c r="D241" s="2" t="s">
        <v>214</v>
      </c>
      <c r="E241" s="42">
        <v>4500000</v>
      </c>
      <c r="F241" s="2" t="s">
        <v>328</v>
      </c>
      <c r="G241" s="44">
        <v>0</v>
      </c>
      <c r="H241" s="2" t="s">
        <v>184</v>
      </c>
      <c r="I241" s="44">
        <v>10</v>
      </c>
      <c r="J241" s="58">
        <v>4500000000</v>
      </c>
      <c r="K241" s="58">
        <v>4500000000</v>
      </c>
      <c r="L241" s="58">
        <v>4500000</v>
      </c>
      <c r="M241" s="58">
        <v>0</v>
      </c>
      <c r="N241" s="58">
        <v>4500000</v>
      </c>
      <c r="O241" s="6"/>
    </row>
    <row r="242" spans="1:15" x14ac:dyDescent="0.2">
      <c r="A242" s="41"/>
      <c r="B242" s="3"/>
      <c r="C242" s="3"/>
      <c r="D242" s="2"/>
      <c r="E242" s="42"/>
      <c r="F242" s="2"/>
      <c r="G242" s="44"/>
      <c r="H242" s="2"/>
      <c r="I242" s="44"/>
      <c r="J242" s="44"/>
      <c r="K242" s="58"/>
      <c r="L242" s="58"/>
      <c r="M242" s="58"/>
      <c r="N242" s="58"/>
      <c r="O242" s="6"/>
    </row>
    <row r="243" spans="1:15" x14ac:dyDescent="0.2">
      <c r="A243" s="41" t="s">
        <v>303</v>
      </c>
      <c r="B243" s="3">
        <v>612</v>
      </c>
      <c r="C243" s="3" t="s">
        <v>329</v>
      </c>
      <c r="D243" s="2" t="s">
        <v>214</v>
      </c>
      <c r="E243" s="42">
        <v>34500000</v>
      </c>
      <c r="F243" s="2" t="s">
        <v>330</v>
      </c>
      <c r="G243" s="44">
        <v>6</v>
      </c>
      <c r="H243" s="2" t="s">
        <v>184</v>
      </c>
      <c r="I243" s="44">
        <v>7.25</v>
      </c>
      <c r="J243" s="58">
        <v>34500000000</v>
      </c>
      <c r="K243" s="58">
        <v>34500000000</v>
      </c>
      <c r="L243" s="58">
        <v>34500000</v>
      </c>
      <c r="M243" s="58">
        <v>165080</v>
      </c>
      <c r="N243" s="58">
        <v>34665080</v>
      </c>
      <c r="O243" s="6"/>
    </row>
    <row r="244" spans="1:15" x14ac:dyDescent="0.2">
      <c r="A244" s="41" t="s">
        <v>303</v>
      </c>
      <c r="B244" s="3">
        <v>612</v>
      </c>
      <c r="C244" s="3" t="s">
        <v>329</v>
      </c>
      <c r="D244" s="2" t="s">
        <v>214</v>
      </c>
      <c r="E244" s="42">
        <v>10500000</v>
      </c>
      <c r="F244" s="2" t="s">
        <v>331</v>
      </c>
      <c r="G244" s="44">
        <v>0</v>
      </c>
      <c r="H244" s="2" t="s">
        <v>184</v>
      </c>
      <c r="I244" s="44">
        <v>7.5</v>
      </c>
      <c r="J244" s="58">
        <v>10500000000</v>
      </c>
      <c r="K244" s="58">
        <v>10500000000</v>
      </c>
      <c r="L244" s="58">
        <v>10500000</v>
      </c>
      <c r="M244" s="58">
        <v>0</v>
      </c>
      <c r="N244" s="58">
        <v>10500000</v>
      </c>
      <c r="O244" s="6"/>
    </row>
    <row r="245" spans="1:15" x14ac:dyDescent="0.2">
      <c r="A245" s="41" t="s">
        <v>303</v>
      </c>
      <c r="B245" s="3">
        <v>614</v>
      </c>
      <c r="C245" s="3" t="s">
        <v>332</v>
      </c>
      <c r="D245" s="2" t="s">
        <v>214</v>
      </c>
      <c r="E245" s="42">
        <v>13500000</v>
      </c>
      <c r="F245" s="2" t="s">
        <v>333</v>
      </c>
      <c r="G245" s="44">
        <v>6.5</v>
      </c>
      <c r="H245" s="2" t="s">
        <v>184</v>
      </c>
      <c r="I245" s="44">
        <v>6.5</v>
      </c>
      <c r="J245" s="58">
        <v>13500000000</v>
      </c>
      <c r="K245" s="58">
        <v>13500000000</v>
      </c>
      <c r="L245" s="58">
        <v>13500000</v>
      </c>
      <c r="M245" s="58">
        <v>211867</v>
      </c>
      <c r="N245" s="58">
        <v>13711867</v>
      </c>
      <c r="O245" s="6"/>
    </row>
    <row r="246" spans="1:15" x14ac:dyDescent="0.2">
      <c r="A246" s="41" t="s">
        <v>303</v>
      </c>
      <c r="B246" s="3">
        <v>614</v>
      </c>
      <c r="C246" s="3" t="s">
        <v>332</v>
      </c>
      <c r="D246" s="2" t="s">
        <v>214</v>
      </c>
      <c r="E246" s="42">
        <v>10500000</v>
      </c>
      <c r="F246" s="2" t="s">
        <v>334</v>
      </c>
      <c r="G246" s="44">
        <v>0</v>
      </c>
      <c r="H246" s="2" t="s">
        <v>184</v>
      </c>
      <c r="I246" s="44">
        <v>6.75</v>
      </c>
      <c r="J246" s="58">
        <v>10500000000</v>
      </c>
      <c r="K246" s="58">
        <v>7500000900</v>
      </c>
      <c r="L246" s="58">
        <v>7500001</v>
      </c>
      <c r="M246" s="58">
        <v>0</v>
      </c>
      <c r="N246" s="58">
        <v>7500001</v>
      </c>
      <c r="O246" s="6"/>
    </row>
    <row r="247" spans="1:15" x14ac:dyDescent="0.2">
      <c r="A247" s="41"/>
      <c r="B247" s="3"/>
      <c r="C247" s="3"/>
      <c r="D247" s="2"/>
      <c r="E247" s="42"/>
      <c r="F247" s="2"/>
      <c r="G247" s="44"/>
      <c r="H247" s="2"/>
      <c r="I247" s="44"/>
      <c r="J247" s="58"/>
      <c r="K247" s="58"/>
      <c r="L247" s="58"/>
      <c r="M247" s="58"/>
      <c r="N247" s="58"/>
      <c r="O247" s="6"/>
    </row>
    <row r="248" spans="1:15" x14ac:dyDescent="0.2">
      <c r="A248" s="41" t="s">
        <v>335</v>
      </c>
      <c r="B248" s="3">
        <v>626</v>
      </c>
      <c r="C248" s="3" t="s">
        <v>336</v>
      </c>
      <c r="D248" s="2" t="s">
        <v>298</v>
      </c>
      <c r="E248" s="42">
        <v>100000</v>
      </c>
      <c r="F248" s="2" t="s">
        <v>337</v>
      </c>
      <c r="G248" s="44">
        <v>0</v>
      </c>
      <c r="H248" s="2" t="s">
        <v>338</v>
      </c>
      <c r="I248" s="44">
        <v>0.5</v>
      </c>
      <c r="J248" s="58"/>
      <c r="K248" s="58"/>
      <c r="L248" s="58"/>
      <c r="M248" s="58"/>
      <c r="N248" s="58"/>
      <c r="O248" s="6"/>
    </row>
    <row r="249" spans="1:15" x14ac:dyDescent="0.2">
      <c r="A249" s="41" t="s">
        <v>335</v>
      </c>
      <c r="B249" s="3">
        <v>626</v>
      </c>
      <c r="C249" s="3" t="s">
        <v>336</v>
      </c>
      <c r="D249" s="2" t="s">
        <v>298</v>
      </c>
      <c r="E249" s="42">
        <v>100000</v>
      </c>
      <c r="F249" s="2" t="s">
        <v>339</v>
      </c>
      <c r="G249" s="44">
        <v>0</v>
      </c>
      <c r="H249" s="2" t="s">
        <v>338</v>
      </c>
      <c r="I249" s="44">
        <v>0.25</v>
      </c>
      <c r="J249" s="58"/>
      <c r="K249" s="58"/>
      <c r="L249" s="58"/>
      <c r="M249" s="58"/>
      <c r="N249" s="58"/>
      <c r="O249" s="6"/>
    </row>
    <row r="250" spans="1:15" x14ac:dyDescent="0.2">
      <c r="A250" s="41" t="s">
        <v>303</v>
      </c>
      <c r="B250" s="3">
        <v>628</v>
      </c>
      <c r="C250" s="3" t="s">
        <v>340</v>
      </c>
      <c r="D250" s="2" t="s">
        <v>214</v>
      </c>
      <c r="E250" s="42">
        <v>33500000</v>
      </c>
      <c r="F250" s="2" t="s">
        <v>341</v>
      </c>
      <c r="G250" s="44">
        <v>6.5</v>
      </c>
      <c r="H250" s="2" t="s">
        <v>184</v>
      </c>
      <c r="I250" s="44">
        <v>7.25</v>
      </c>
      <c r="J250" s="58">
        <v>33500000000</v>
      </c>
      <c r="K250" s="58">
        <v>33500000000</v>
      </c>
      <c r="L250" s="58">
        <v>33500000</v>
      </c>
      <c r="M250" s="58">
        <v>173343</v>
      </c>
      <c r="N250" s="58">
        <v>33673343</v>
      </c>
      <c r="O250" s="6"/>
    </row>
    <row r="251" spans="1:15" x14ac:dyDescent="0.2">
      <c r="A251" s="41" t="s">
        <v>303</v>
      </c>
      <c r="B251" s="3">
        <v>628</v>
      </c>
      <c r="C251" s="3" t="s">
        <v>340</v>
      </c>
      <c r="D251" s="2" t="s">
        <v>214</v>
      </c>
      <c r="E251" s="42">
        <v>6500000</v>
      </c>
      <c r="F251" s="2" t="s">
        <v>342</v>
      </c>
      <c r="G251" s="44">
        <v>0</v>
      </c>
      <c r="H251" s="2" t="s">
        <v>184</v>
      </c>
      <c r="I251" s="44">
        <v>7.5</v>
      </c>
      <c r="J251" s="58">
        <v>6500000000</v>
      </c>
      <c r="K251" s="58">
        <v>6500000000</v>
      </c>
      <c r="L251" s="58">
        <v>6500000</v>
      </c>
      <c r="M251" s="58">
        <v>0</v>
      </c>
      <c r="N251" s="58">
        <v>6500000</v>
      </c>
      <c r="O251" s="6"/>
    </row>
    <row r="252" spans="1:15" x14ac:dyDescent="0.2">
      <c r="A252" s="41" t="s">
        <v>303</v>
      </c>
      <c r="B252" s="3">
        <v>631</v>
      </c>
      <c r="C252" s="3" t="s">
        <v>343</v>
      </c>
      <c r="D252" s="2" t="s">
        <v>214</v>
      </c>
      <c r="E252" s="42">
        <v>25000000</v>
      </c>
      <c r="F252" s="2" t="s">
        <v>344</v>
      </c>
      <c r="G252" s="44">
        <v>6.5</v>
      </c>
      <c r="H252" s="2" t="s">
        <v>184</v>
      </c>
      <c r="I252" s="44">
        <v>6</v>
      </c>
      <c r="J252" s="58">
        <v>25000000000</v>
      </c>
      <c r="K252" s="58">
        <v>25000000000</v>
      </c>
      <c r="L252" s="58">
        <v>25000000</v>
      </c>
      <c r="M252" s="58">
        <v>129360</v>
      </c>
      <c r="N252" s="58">
        <v>25129360</v>
      </c>
      <c r="O252" s="6"/>
    </row>
    <row r="253" spans="1:15" x14ac:dyDescent="0.2">
      <c r="A253" s="41" t="s">
        <v>345</v>
      </c>
      <c r="B253" s="3">
        <v>631</v>
      </c>
      <c r="C253" s="3" t="s">
        <v>343</v>
      </c>
      <c r="D253" s="2" t="s">
        <v>214</v>
      </c>
      <c r="E253" s="42">
        <v>3500000</v>
      </c>
      <c r="F253" s="2" t="s">
        <v>346</v>
      </c>
      <c r="G253" s="44">
        <v>7</v>
      </c>
      <c r="H253" s="2" t="s">
        <v>184</v>
      </c>
      <c r="I253" s="44">
        <v>6</v>
      </c>
      <c r="J253" s="58"/>
      <c r="K253" s="58"/>
      <c r="L253" s="58"/>
      <c r="M253" s="58"/>
      <c r="N253" s="58"/>
      <c r="O253" s="6"/>
    </row>
    <row r="254" spans="1:15" x14ac:dyDescent="0.2">
      <c r="A254" s="41" t="s">
        <v>303</v>
      </c>
      <c r="B254" s="3">
        <v>631</v>
      </c>
      <c r="C254" s="3" t="s">
        <v>343</v>
      </c>
      <c r="D254" s="2" t="s">
        <v>214</v>
      </c>
      <c r="E254" s="42">
        <v>10000</v>
      </c>
      <c r="F254" s="2" t="s">
        <v>347</v>
      </c>
      <c r="G254" s="44">
        <v>0</v>
      </c>
      <c r="H254" s="2" t="s">
        <v>184</v>
      </c>
      <c r="I254" s="44">
        <v>6.25</v>
      </c>
      <c r="J254" s="58">
        <v>10000000</v>
      </c>
      <c r="K254" s="58">
        <v>10000000</v>
      </c>
      <c r="L254" s="58">
        <v>10000</v>
      </c>
      <c r="M254" s="58">
        <v>0</v>
      </c>
      <c r="N254" s="58">
        <v>10000</v>
      </c>
      <c r="O254" s="6"/>
    </row>
    <row r="255" spans="1:15" x14ac:dyDescent="0.2">
      <c r="A255" s="41"/>
      <c r="B255" s="3"/>
      <c r="C255" s="3"/>
      <c r="D255" s="2"/>
      <c r="E255" s="42"/>
      <c r="F255" s="2"/>
      <c r="G255" s="44"/>
      <c r="H255" s="2"/>
      <c r="I255" s="44"/>
      <c r="J255" s="58"/>
      <c r="K255" s="58"/>
      <c r="L255" s="58"/>
      <c r="M255" s="58"/>
      <c r="N255" s="58"/>
      <c r="O255" s="6"/>
    </row>
    <row r="256" spans="1:15" x14ac:dyDescent="0.2">
      <c r="A256" s="41" t="s">
        <v>348</v>
      </c>
      <c r="B256" s="3">
        <v>634</v>
      </c>
      <c r="C256" s="3" t="s">
        <v>349</v>
      </c>
      <c r="D256" s="2" t="s">
        <v>298</v>
      </c>
      <c r="E256" s="42">
        <v>50000</v>
      </c>
      <c r="F256" s="2" t="s">
        <v>350</v>
      </c>
      <c r="G256" s="44">
        <v>0</v>
      </c>
      <c r="H256" s="2" t="s">
        <v>338</v>
      </c>
      <c r="I256" s="44">
        <v>8.4931506849315067E-2</v>
      </c>
      <c r="J256" s="58"/>
      <c r="K256" s="58"/>
      <c r="L256" s="58"/>
      <c r="M256" s="58"/>
      <c r="N256" s="58"/>
      <c r="O256" s="6"/>
    </row>
    <row r="257" spans="1:15" x14ac:dyDescent="0.2">
      <c r="A257" s="41" t="s">
        <v>348</v>
      </c>
      <c r="B257" s="3">
        <v>634</v>
      </c>
      <c r="C257" s="3" t="s">
        <v>349</v>
      </c>
      <c r="D257" s="2" t="s">
        <v>298</v>
      </c>
      <c r="E257" s="42">
        <v>50000</v>
      </c>
      <c r="F257" s="2" t="s">
        <v>351</v>
      </c>
      <c r="G257" s="44">
        <v>0</v>
      </c>
      <c r="H257" s="2" t="s">
        <v>338</v>
      </c>
      <c r="I257" s="44">
        <v>0.24931506849315069</v>
      </c>
      <c r="J257" s="58"/>
      <c r="K257" s="58"/>
      <c r="L257" s="58"/>
      <c r="M257" s="58"/>
      <c r="N257" s="58"/>
      <c r="O257" s="6"/>
    </row>
    <row r="258" spans="1:15" x14ac:dyDescent="0.2">
      <c r="A258" s="41" t="s">
        <v>348</v>
      </c>
      <c r="B258" s="3">
        <v>634</v>
      </c>
      <c r="C258" s="3" t="s">
        <v>349</v>
      </c>
      <c r="D258" s="2" t="s">
        <v>298</v>
      </c>
      <c r="E258" s="42">
        <v>50000</v>
      </c>
      <c r="F258" s="2" t="s">
        <v>352</v>
      </c>
      <c r="G258" s="44">
        <v>0</v>
      </c>
      <c r="H258" s="2" t="s">
        <v>338</v>
      </c>
      <c r="I258" s="44">
        <v>0.49589041095890413</v>
      </c>
      <c r="J258" s="6"/>
      <c r="K258" s="6"/>
      <c r="L258" s="6"/>
      <c r="M258" s="6"/>
      <c r="N258" s="6"/>
      <c r="O258" s="6"/>
    </row>
    <row r="259" spans="1:15" x14ac:dyDescent="0.2">
      <c r="A259" s="41" t="s">
        <v>348</v>
      </c>
      <c r="B259" s="3">
        <v>634</v>
      </c>
      <c r="C259" s="3" t="s">
        <v>349</v>
      </c>
      <c r="D259" s="2" t="s">
        <v>298</v>
      </c>
      <c r="E259" s="42">
        <v>50000</v>
      </c>
      <c r="F259" s="2" t="s">
        <v>353</v>
      </c>
      <c r="G259" s="44">
        <v>0</v>
      </c>
      <c r="H259" s="2" t="s">
        <v>338</v>
      </c>
      <c r="I259" s="44">
        <v>0.989041095890411</v>
      </c>
      <c r="J259" s="6"/>
      <c r="K259" s="6"/>
      <c r="L259" s="6"/>
      <c r="M259" s="6"/>
      <c r="N259" s="6"/>
      <c r="O259" s="6"/>
    </row>
    <row r="260" spans="1:15" x14ac:dyDescent="0.2">
      <c r="A260" s="41" t="s">
        <v>348</v>
      </c>
      <c r="B260" s="3">
        <v>634</v>
      </c>
      <c r="C260" s="3" t="s">
        <v>349</v>
      </c>
      <c r="D260" s="2" t="s">
        <v>214</v>
      </c>
      <c r="E260" s="42">
        <v>25000000</v>
      </c>
      <c r="F260" s="2" t="s">
        <v>354</v>
      </c>
      <c r="G260" s="44">
        <v>0</v>
      </c>
      <c r="H260" s="2" t="s">
        <v>338</v>
      </c>
      <c r="I260" s="44">
        <v>8.4931506849315067E-2</v>
      </c>
      <c r="J260" s="6"/>
      <c r="K260" s="6"/>
      <c r="L260" s="6"/>
      <c r="M260" s="6"/>
      <c r="N260" s="6"/>
      <c r="O260" s="6"/>
    </row>
    <row r="261" spans="1:15" x14ac:dyDescent="0.2">
      <c r="A261" s="41" t="s">
        <v>348</v>
      </c>
      <c r="B261" s="3">
        <v>634</v>
      </c>
      <c r="C261" s="3" t="s">
        <v>349</v>
      </c>
      <c r="D261" s="2" t="s">
        <v>214</v>
      </c>
      <c r="E261" s="42">
        <v>25000000</v>
      </c>
      <c r="F261" s="2" t="s">
        <v>355</v>
      </c>
      <c r="G261" s="44">
        <v>0</v>
      </c>
      <c r="H261" s="2" t="s">
        <v>338</v>
      </c>
      <c r="I261" s="44">
        <v>0.24931506849315069</v>
      </c>
      <c r="J261" s="58"/>
      <c r="K261" s="58"/>
      <c r="L261" s="58"/>
      <c r="M261" s="58"/>
      <c r="N261" s="58"/>
      <c r="O261" s="6"/>
    </row>
    <row r="262" spans="1:15" x14ac:dyDescent="0.2">
      <c r="A262" s="41" t="s">
        <v>348</v>
      </c>
      <c r="B262" s="3">
        <v>634</v>
      </c>
      <c r="C262" s="3" t="s">
        <v>349</v>
      </c>
      <c r="D262" s="2" t="s">
        <v>214</v>
      </c>
      <c r="E262" s="42">
        <v>25000000</v>
      </c>
      <c r="F262" s="2" t="s">
        <v>356</v>
      </c>
      <c r="G262" s="44">
        <v>0</v>
      </c>
      <c r="H262" s="2" t="s">
        <v>338</v>
      </c>
      <c r="I262" s="44">
        <v>0.49589041095890413</v>
      </c>
      <c r="J262" s="58"/>
      <c r="K262" s="58"/>
      <c r="L262" s="58"/>
      <c r="M262" s="58"/>
      <c r="N262" s="58"/>
      <c r="O262" s="6"/>
    </row>
    <row r="263" spans="1:15" x14ac:dyDescent="0.2">
      <c r="A263" s="41" t="s">
        <v>348</v>
      </c>
      <c r="B263" s="3">
        <v>634</v>
      </c>
      <c r="C263" s="3" t="s">
        <v>349</v>
      </c>
      <c r="D263" s="2" t="s">
        <v>214</v>
      </c>
      <c r="E263" s="42">
        <v>25000000</v>
      </c>
      <c r="F263" s="2" t="s">
        <v>357</v>
      </c>
      <c r="G263" s="44">
        <v>0</v>
      </c>
      <c r="H263" s="2" t="s">
        <v>338</v>
      </c>
      <c r="I263" s="44">
        <v>0.989041095890411</v>
      </c>
      <c r="J263" s="6"/>
      <c r="K263" s="6"/>
      <c r="L263" s="6"/>
      <c r="M263" s="6"/>
      <c r="N263" s="6"/>
      <c r="O263" s="6"/>
    </row>
    <row r="264" spans="1:15" x14ac:dyDescent="0.2">
      <c r="A264" s="41" t="s">
        <v>348</v>
      </c>
      <c r="B264" s="3">
        <v>634</v>
      </c>
      <c r="C264" s="3" t="s">
        <v>349</v>
      </c>
      <c r="D264" s="2" t="s">
        <v>214</v>
      </c>
      <c r="E264" s="42">
        <v>25000000</v>
      </c>
      <c r="F264" s="2" t="s">
        <v>358</v>
      </c>
      <c r="G264" s="44">
        <v>0</v>
      </c>
      <c r="H264" s="2" t="s">
        <v>338</v>
      </c>
      <c r="I264" s="44">
        <v>0.24931506849315069</v>
      </c>
      <c r="J264" s="6"/>
      <c r="K264" s="6"/>
      <c r="L264" s="6"/>
      <c r="M264" s="6"/>
      <c r="N264" s="6"/>
      <c r="O264" s="6"/>
    </row>
    <row r="265" spans="1:15" x14ac:dyDescent="0.2">
      <c r="A265" s="41" t="s">
        <v>348</v>
      </c>
      <c r="B265" s="3">
        <v>634</v>
      </c>
      <c r="C265" s="3" t="s">
        <v>349</v>
      </c>
      <c r="D265" s="2" t="s">
        <v>214</v>
      </c>
      <c r="E265" s="42">
        <v>25000000</v>
      </c>
      <c r="F265" s="2" t="s">
        <v>359</v>
      </c>
      <c r="G265" s="44">
        <v>0</v>
      </c>
      <c r="H265" s="2" t="s">
        <v>338</v>
      </c>
      <c r="I265" s="44">
        <v>0.49589041095890413</v>
      </c>
      <c r="J265" s="6"/>
      <c r="K265" s="6"/>
      <c r="L265" s="6"/>
      <c r="M265" s="6"/>
      <c r="N265" s="6"/>
      <c r="O265" s="6"/>
    </row>
    <row r="266" spans="1:15" x14ac:dyDescent="0.2">
      <c r="A266" s="41" t="s">
        <v>348</v>
      </c>
      <c r="B266" s="3">
        <v>634</v>
      </c>
      <c r="C266" s="3" t="s">
        <v>349</v>
      </c>
      <c r="D266" s="2" t="s">
        <v>214</v>
      </c>
      <c r="E266" s="42">
        <v>25000000</v>
      </c>
      <c r="F266" s="2" t="s">
        <v>360</v>
      </c>
      <c r="G266" s="44">
        <v>0</v>
      </c>
      <c r="H266" s="2" t="s">
        <v>338</v>
      </c>
      <c r="I266" s="44">
        <v>0.989041095890411</v>
      </c>
      <c r="J266" s="6"/>
      <c r="K266" s="6"/>
      <c r="L266" s="6"/>
      <c r="M266" s="6"/>
      <c r="N266" s="6"/>
      <c r="O266" s="6"/>
    </row>
    <row r="267" spans="1:15" x14ac:dyDescent="0.2">
      <c r="A267" s="41" t="s">
        <v>348</v>
      </c>
      <c r="B267" s="3">
        <v>634</v>
      </c>
      <c r="C267" s="3" t="s">
        <v>349</v>
      </c>
      <c r="D267" s="2" t="s">
        <v>298</v>
      </c>
      <c r="E267" s="42">
        <v>50000</v>
      </c>
      <c r="F267" s="2" t="s">
        <v>361</v>
      </c>
      <c r="G267" s="44">
        <v>0</v>
      </c>
      <c r="H267" s="2" t="s">
        <v>338</v>
      </c>
      <c r="I267" s="44">
        <v>0.24931506849315069</v>
      </c>
      <c r="J267" s="58"/>
      <c r="K267" s="58"/>
      <c r="L267" s="58"/>
      <c r="M267" s="58"/>
      <c r="N267" s="58"/>
      <c r="O267" s="6"/>
    </row>
    <row r="268" spans="1:15" x14ac:dyDescent="0.2">
      <c r="A268" s="41" t="s">
        <v>348</v>
      </c>
      <c r="B268" s="3">
        <v>634</v>
      </c>
      <c r="C268" s="3" t="s">
        <v>349</v>
      </c>
      <c r="D268" s="2" t="s">
        <v>298</v>
      </c>
      <c r="E268" s="42">
        <v>50000</v>
      </c>
      <c r="F268" s="2" t="s">
        <v>362</v>
      </c>
      <c r="G268" s="44">
        <v>0</v>
      </c>
      <c r="H268" s="2" t="s">
        <v>338</v>
      </c>
      <c r="I268" s="44">
        <v>0.49589041095890413</v>
      </c>
      <c r="J268" s="58"/>
      <c r="K268" s="58"/>
      <c r="L268" s="58"/>
      <c r="M268" s="58"/>
      <c r="N268" s="58"/>
      <c r="O268" s="6"/>
    </row>
    <row r="269" spans="1:15" x14ac:dyDescent="0.2">
      <c r="A269" s="41" t="s">
        <v>296</v>
      </c>
      <c r="B269" s="3">
        <v>634</v>
      </c>
      <c r="C269" s="3" t="s">
        <v>349</v>
      </c>
      <c r="D269" s="2" t="s">
        <v>298</v>
      </c>
      <c r="E269" s="42">
        <v>50000</v>
      </c>
      <c r="F269" s="2" t="s">
        <v>363</v>
      </c>
      <c r="G269" s="44">
        <v>0</v>
      </c>
      <c r="H269" s="2" t="s">
        <v>338</v>
      </c>
      <c r="I269" s="44">
        <v>0.989041095890411</v>
      </c>
      <c r="J269" s="58">
        <v>25440000</v>
      </c>
      <c r="K269" s="58">
        <v>0</v>
      </c>
      <c r="L269" s="58">
        <v>0</v>
      </c>
      <c r="M269" s="58"/>
      <c r="N269" s="58"/>
      <c r="O269" s="6"/>
    </row>
    <row r="270" spans="1:15" x14ac:dyDescent="0.2">
      <c r="A270" s="41"/>
      <c r="B270" s="3"/>
      <c r="C270" s="3"/>
      <c r="D270" s="2"/>
      <c r="E270" s="42"/>
      <c r="F270" s="2"/>
      <c r="G270" s="44"/>
      <c r="H270" s="2"/>
      <c r="I270" s="44"/>
      <c r="J270" s="58"/>
      <c r="K270" s="58"/>
      <c r="L270" s="58"/>
      <c r="M270" s="58"/>
      <c r="N270" s="58"/>
      <c r="O270" s="6"/>
    </row>
    <row r="271" spans="1:15" x14ac:dyDescent="0.2">
      <c r="A271" s="41" t="s">
        <v>345</v>
      </c>
      <c r="B271" s="3">
        <v>657</v>
      </c>
      <c r="C271" s="3" t="s">
        <v>364</v>
      </c>
      <c r="D271" s="2" t="s">
        <v>214</v>
      </c>
      <c r="E271" s="42">
        <v>26100000</v>
      </c>
      <c r="F271" s="2" t="s">
        <v>365</v>
      </c>
      <c r="G271" s="44">
        <v>7.5</v>
      </c>
      <c r="H271" s="2" t="s">
        <v>184</v>
      </c>
      <c r="I271" s="44">
        <v>6.5</v>
      </c>
      <c r="J271" s="58"/>
      <c r="K271" s="58"/>
      <c r="L271" s="58"/>
      <c r="M271" s="58"/>
      <c r="N271" s="58"/>
      <c r="O271" s="6"/>
    </row>
    <row r="272" spans="1:15" x14ac:dyDescent="0.2">
      <c r="A272" s="41" t="s">
        <v>345</v>
      </c>
      <c r="B272" s="3">
        <v>657</v>
      </c>
      <c r="C272" s="3" t="s">
        <v>364</v>
      </c>
      <c r="D272" s="2" t="s">
        <v>214</v>
      </c>
      <c r="E272" s="42">
        <v>18900000</v>
      </c>
      <c r="F272" s="2" t="s">
        <v>366</v>
      </c>
      <c r="G272" s="44">
        <v>0</v>
      </c>
      <c r="H272" s="2" t="s">
        <v>184</v>
      </c>
      <c r="I272" s="44">
        <v>6.75</v>
      </c>
      <c r="J272" s="58"/>
      <c r="K272" s="58"/>
      <c r="L272" s="58"/>
      <c r="M272" s="58"/>
      <c r="N272" s="58"/>
      <c r="O272" s="6"/>
    </row>
    <row r="273" spans="1:15" x14ac:dyDescent="0.2">
      <c r="A273" s="41" t="s">
        <v>296</v>
      </c>
      <c r="B273" s="3">
        <v>658</v>
      </c>
      <c r="C273" s="60" t="s">
        <v>367</v>
      </c>
      <c r="D273" s="2" t="s">
        <v>214</v>
      </c>
      <c r="E273" s="42">
        <v>10000000</v>
      </c>
      <c r="F273" s="2" t="s">
        <v>368</v>
      </c>
      <c r="G273" s="44">
        <v>7</v>
      </c>
      <c r="H273" s="2" t="s">
        <v>184</v>
      </c>
      <c r="I273" s="44">
        <v>5</v>
      </c>
      <c r="J273" s="58">
        <v>10000000000</v>
      </c>
      <c r="K273" s="58">
        <v>10000000000</v>
      </c>
      <c r="L273" s="58">
        <v>10000000</v>
      </c>
      <c r="M273" s="58">
        <v>168056</v>
      </c>
      <c r="N273" s="58">
        <v>10168056</v>
      </c>
      <c r="O273" s="6"/>
    </row>
    <row r="274" spans="1:15" x14ac:dyDescent="0.2">
      <c r="A274" s="41" t="s">
        <v>301</v>
      </c>
      <c r="B274" s="3">
        <v>658</v>
      </c>
      <c r="C274" s="60" t="s">
        <v>367</v>
      </c>
      <c r="D274" s="2" t="s">
        <v>214</v>
      </c>
      <c r="E274" s="42">
        <v>50</v>
      </c>
      <c r="F274" s="2" t="s">
        <v>369</v>
      </c>
      <c r="G274" s="44">
        <v>8.5</v>
      </c>
      <c r="H274" s="2" t="s">
        <v>184</v>
      </c>
      <c r="I274" s="44">
        <v>5.25</v>
      </c>
      <c r="J274" s="58">
        <v>50000</v>
      </c>
      <c r="K274" s="58">
        <v>53154</v>
      </c>
      <c r="L274" s="58">
        <v>53</v>
      </c>
      <c r="M274" s="58">
        <v>1</v>
      </c>
      <c r="N274" s="58">
        <v>54</v>
      </c>
      <c r="O274" s="6"/>
    </row>
    <row r="275" spans="1:15" x14ac:dyDescent="0.2">
      <c r="A275" s="41"/>
      <c r="B275" s="3"/>
      <c r="C275" s="60"/>
      <c r="D275" s="2"/>
      <c r="E275" s="42"/>
      <c r="F275" s="2"/>
      <c r="G275" s="44"/>
      <c r="H275" s="2"/>
      <c r="I275" s="44"/>
      <c r="J275" s="58"/>
      <c r="K275" s="58"/>
      <c r="L275" s="58"/>
      <c r="M275" s="58"/>
      <c r="N275" s="58"/>
      <c r="O275" s="6"/>
    </row>
    <row r="276" spans="1:15" x14ac:dyDescent="0.2">
      <c r="A276" s="41" t="s">
        <v>370</v>
      </c>
      <c r="B276" s="3">
        <v>693</v>
      </c>
      <c r="C276" s="60" t="s">
        <v>371</v>
      </c>
      <c r="D276" s="2" t="s">
        <v>298</v>
      </c>
      <c r="E276" s="42">
        <v>50000</v>
      </c>
      <c r="F276" s="2" t="s">
        <v>51</v>
      </c>
      <c r="G276" s="44">
        <v>0</v>
      </c>
      <c r="H276" s="2" t="s">
        <v>338</v>
      </c>
      <c r="I276" s="44">
        <v>8.3333333333333329E-2</v>
      </c>
      <c r="J276" s="58"/>
      <c r="K276" s="58"/>
      <c r="L276" s="58"/>
      <c r="M276" s="58"/>
      <c r="N276" s="58"/>
      <c r="O276" s="6"/>
    </row>
    <row r="277" spans="1:15" x14ac:dyDescent="0.2">
      <c r="A277" s="41" t="s">
        <v>370</v>
      </c>
      <c r="B277" s="3">
        <v>693</v>
      </c>
      <c r="C277" s="60" t="s">
        <v>371</v>
      </c>
      <c r="D277" s="2" t="s">
        <v>298</v>
      </c>
      <c r="E277" s="42">
        <v>50000</v>
      </c>
      <c r="F277" s="2" t="s">
        <v>52</v>
      </c>
      <c r="G277" s="44">
        <v>0</v>
      </c>
      <c r="H277" s="2" t="s">
        <v>338</v>
      </c>
      <c r="I277" s="44">
        <v>0.25</v>
      </c>
      <c r="J277" s="58"/>
      <c r="K277" s="58"/>
      <c r="L277" s="58"/>
      <c r="M277" s="58"/>
      <c r="N277" s="58"/>
      <c r="O277" s="6"/>
    </row>
    <row r="278" spans="1:15" x14ac:dyDescent="0.2">
      <c r="A278" s="41" t="s">
        <v>370</v>
      </c>
      <c r="B278" s="3">
        <v>693</v>
      </c>
      <c r="C278" s="60" t="s">
        <v>371</v>
      </c>
      <c r="D278" s="2" t="s">
        <v>298</v>
      </c>
      <c r="E278" s="42">
        <v>50000</v>
      </c>
      <c r="F278" s="2" t="s">
        <v>372</v>
      </c>
      <c r="G278" s="44">
        <v>0</v>
      </c>
      <c r="H278" s="2" t="s">
        <v>338</v>
      </c>
      <c r="I278" s="44">
        <v>0.5</v>
      </c>
      <c r="J278" s="58"/>
      <c r="K278" s="58"/>
      <c r="L278" s="58"/>
      <c r="M278" s="58"/>
      <c r="N278" s="58"/>
      <c r="O278" s="6"/>
    </row>
    <row r="279" spans="1:15" x14ac:dyDescent="0.2">
      <c r="A279" s="41" t="s">
        <v>370</v>
      </c>
      <c r="B279" s="3">
        <v>693</v>
      </c>
      <c r="C279" s="60" t="s">
        <v>371</v>
      </c>
      <c r="D279" s="2" t="s">
        <v>298</v>
      </c>
      <c r="E279" s="42">
        <v>50000</v>
      </c>
      <c r="F279" s="2" t="s">
        <v>373</v>
      </c>
      <c r="G279" s="44">
        <v>0</v>
      </c>
      <c r="H279" s="2" t="s">
        <v>338</v>
      </c>
      <c r="I279" s="44">
        <v>1</v>
      </c>
      <c r="J279" s="58"/>
      <c r="K279" s="58"/>
      <c r="L279" s="58"/>
      <c r="M279" s="58"/>
      <c r="N279" s="58"/>
      <c r="O279" s="6"/>
    </row>
    <row r="280" spans="1:15" x14ac:dyDescent="0.2">
      <c r="A280" s="41" t="s">
        <v>370</v>
      </c>
      <c r="B280" s="3">
        <v>693</v>
      </c>
      <c r="C280" s="60" t="s">
        <v>371</v>
      </c>
      <c r="D280" s="2" t="s">
        <v>298</v>
      </c>
      <c r="E280" s="42">
        <v>50000</v>
      </c>
      <c r="F280" s="2" t="s">
        <v>374</v>
      </c>
      <c r="G280" s="44">
        <v>0</v>
      </c>
      <c r="H280" s="2" t="s">
        <v>338</v>
      </c>
      <c r="I280" s="44">
        <v>1.5</v>
      </c>
      <c r="J280" s="58"/>
      <c r="K280" s="58"/>
      <c r="L280" s="58"/>
      <c r="M280" s="58"/>
      <c r="N280" s="58"/>
      <c r="O280" s="6"/>
    </row>
    <row r="281" spans="1:15" x14ac:dyDescent="0.2">
      <c r="A281" s="41" t="s">
        <v>370</v>
      </c>
      <c r="B281" s="3">
        <v>693</v>
      </c>
      <c r="C281" s="60" t="s">
        <v>371</v>
      </c>
      <c r="D281" s="2" t="s">
        <v>214</v>
      </c>
      <c r="E281" s="42">
        <v>25000000</v>
      </c>
      <c r="F281" s="2" t="s">
        <v>54</v>
      </c>
      <c r="G281" s="44">
        <v>0</v>
      </c>
      <c r="H281" s="2" t="s">
        <v>338</v>
      </c>
      <c r="I281" s="44">
        <v>8.3333333333333329E-2</v>
      </c>
      <c r="J281" s="58"/>
      <c r="K281" s="58"/>
      <c r="L281" s="58"/>
      <c r="M281" s="58"/>
      <c r="N281" s="58"/>
      <c r="O281" s="6"/>
    </row>
    <row r="282" spans="1:15" x14ac:dyDescent="0.2">
      <c r="A282" s="41" t="s">
        <v>370</v>
      </c>
      <c r="B282" s="3">
        <v>693</v>
      </c>
      <c r="C282" s="60" t="s">
        <v>371</v>
      </c>
      <c r="D282" s="2" t="s">
        <v>214</v>
      </c>
      <c r="E282" s="42">
        <v>25000000</v>
      </c>
      <c r="F282" s="2" t="s">
        <v>375</v>
      </c>
      <c r="G282" s="44">
        <v>0</v>
      </c>
      <c r="H282" s="2" t="s">
        <v>338</v>
      </c>
      <c r="I282" s="44">
        <v>0.25</v>
      </c>
      <c r="J282" s="58"/>
      <c r="K282" s="58"/>
      <c r="L282" s="58"/>
      <c r="M282" s="58"/>
      <c r="N282" s="58"/>
      <c r="O282" s="6"/>
    </row>
    <row r="283" spans="1:15" x14ac:dyDescent="0.2">
      <c r="A283" s="41" t="s">
        <v>370</v>
      </c>
      <c r="B283" s="3">
        <v>693</v>
      </c>
      <c r="C283" s="60" t="s">
        <v>371</v>
      </c>
      <c r="D283" s="2" t="s">
        <v>214</v>
      </c>
      <c r="E283" s="42">
        <v>25000000</v>
      </c>
      <c r="F283" s="2" t="s">
        <v>376</v>
      </c>
      <c r="G283" s="44">
        <v>0</v>
      </c>
      <c r="H283" s="2" t="s">
        <v>338</v>
      </c>
      <c r="I283" s="44">
        <v>0.5</v>
      </c>
      <c r="J283" s="58"/>
      <c r="K283" s="58"/>
      <c r="L283" s="58"/>
      <c r="M283" s="58"/>
      <c r="N283" s="58"/>
      <c r="O283" s="6"/>
    </row>
    <row r="284" spans="1:15" x14ac:dyDescent="0.2">
      <c r="A284" s="41" t="s">
        <v>370</v>
      </c>
      <c r="B284" s="3">
        <v>693</v>
      </c>
      <c r="C284" s="60" t="s">
        <v>371</v>
      </c>
      <c r="D284" s="2" t="s">
        <v>214</v>
      </c>
      <c r="E284" s="42">
        <v>25000000</v>
      </c>
      <c r="F284" s="2" t="s">
        <v>377</v>
      </c>
      <c r="G284" s="44">
        <v>0</v>
      </c>
      <c r="H284" s="2" t="s">
        <v>338</v>
      </c>
      <c r="I284" s="44">
        <v>1</v>
      </c>
      <c r="J284" s="58"/>
      <c r="K284" s="58"/>
      <c r="L284" s="58"/>
      <c r="M284" s="58"/>
      <c r="N284" s="58"/>
      <c r="O284" s="6"/>
    </row>
    <row r="285" spans="1:15" x14ac:dyDescent="0.2">
      <c r="A285" s="41" t="s">
        <v>370</v>
      </c>
      <c r="B285" s="3">
        <v>693</v>
      </c>
      <c r="C285" s="60" t="s">
        <v>371</v>
      </c>
      <c r="D285" s="2" t="s">
        <v>214</v>
      </c>
      <c r="E285" s="42">
        <v>25000000</v>
      </c>
      <c r="F285" s="2" t="s">
        <v>378</v>
      </c>
      <c r="G285" s="44">
        <v>0</v>
      </c>
      <c r="H285" s="2" t="s">
        <v>338</v>
      </c>
      <c r="I285" s="44">
        <v>1.5</v>
      </c>
      <c r="J285" s="58"/>
      <c r="K285" s="58"/>
      <c r="L285" s="58"/>
      <c r="M285" s="58"/>
      <c r="N285" s="58"/>
      <c r="O285" s="6"/>
    </row>
    <row r="286" spans="1:15" x14ac:dyDescent="0.2">
      <c r="A286" s="41" t="s">
        <v>370</v>
      </c>
      <c r="B286" s="3">
        <v>693</v>
      </c>
      <c r="C286" s="60" t="s">
        <v>371</v>
      </c>
      <c r="D286" s="2" t="s">
        <v>214</v>
      </c>
      <c r="E286" s="42">
        <v>25000000</v>
      </c>
      <c r="F286" s="2" t="s">
        <v>379</v>
      </c>
      <c r="G286" s="44">
        <v>0</v>
      </c>
      <c r="H286" s="2" t="s">
        <v>338</v>
      </c>
      <c r="I286" s="44">
        <v>0.25</v>
      </c>
      <c r="J286" s="58"/>
      <c r="K286" s="58"/>
      <c r="L286" s="58"/>
      <c r="M286" s="58"/>
      <c r="N286" s="58"/>
      <c r="O286" s="6"/>
    </row>
    <row r="287" spans="1:15" x14ac:dyDescent="0.2">
      <c r="A287" s="41" t="s">
        <v>370</v>
      </c>
      <c r="B287" s="3">
        <v>693</v>
      </c>
      <c r="C287" s="60" t="s">
        <v>371</v>
      </c>
      <c r="D287" s="2" t="s">
        <v>214</v>
      </c>
      <c r="E287" s="42">
        <v>25000000</v>
      </c>
      <c r="F287" s="2" t="s">
        <v>380</v>
      </c>
      <c r="G287" s="44">
        <v>0</v>
      </c>
      <c r="H287" s="2" t="s">
        <v>338</v>
      </c>
      <c r="I287" s="44">
        <v>0.5</v>
      </c>
      <c r="J287" s="58"/>
      <c r="K287" s="58"/>
      <c r="L287" s="58"/>
      <c r="M287" s="58"/>
      <c r="N287" s="58"/>
      <c r="O287" s="6"/>
    </row>
    <row r="288" spans="1:15" x14ac:dyDescent="0.2">
      <c r="A288" s="41" t="s">
        <v>370</v>
      </c>
      <c r="B288" s="3">
        <v>693</v>
      </c>
      <c r="C288" s="60" t="s">
        <v>371</v>
      </c>
      <c r="D288" s="2" t="s">
        <v>214</v>
      </c>
      <c r="E288" s="42">
        <v>25000000</v>
      </c>
      <c r="F288" s="2" t="s">
        <v>381</v>
      </c>
      <c r="G288" s="44">
        <v>0</v>
      </c>
      <c r="H288" s="2" t="s">
        <v>338</v>
      </c>
      <c r="I288" s="44">
        <v>1</v>
      </c>
      <c r="J288" s="58"/>
      <c r="K288" s="58"/>
      <c r="L288" s="58"/>
      <c r="M288" s="58"/>
      <c r="N288" s="58"/>
      <c r="O288" s="6"/>
    </row>
    <row r="289" spans="1:15" x14ac:dyDescent="0.2">
      <c r="A289" s="41" t="s">
        <v>370</v>
      </c>
      <c r="B289" s="3">
        <v>693</v>
      </c>
      <c r="C289" s="60" t="s">
        <v>371</v>
      </c>
      <c r="D289" s="2" t="s">
        <v>214</v>
      </c>
      <c r="E289" s="42">
        <v>25000000</v>
      </c>
      <c r="F289" s="2" t="s">
        <v>382</v>
      </c>
      <c r="G289" s="44">
        <v>0</v>
      </c>
      <c r="H289" s="2" t="s">
        <v>338</v>
      </c>
      <c r="I289" s="44">
        <v>1.5</v>
      </c>
      <c r="J289" s="58"/>
      <c r="K289" s="58"/>
      <c r="L289" s="58"/>
      <c r="M289" s="58"/>
      <c r="N289" s="58"/>
      <c r="O289" s="6"/>
    </row>
    <row r="290" spans="1:15" x14ac:dyDescent="0.2">
      <c r="A290" s="41" t="s">
        <v>370</v>
      </c>
      <c r="B290" s="3">
        <v>693</v>
      </c>
      <c r="C290" s="60" t="s">
        <v>371</v>
      </c>
      <c r="D290" s="2" t="s">
        <v>38</v>
      </c>
      <c r="E290" s="42">
        <v>1100</v>
      </c>
      <c r="F290" s="2" t="s">
        <v>383</v>
      </c>
      <c r="G290" s="44">
        <v>0</v>
      </c>
      <c r="H290" s="2" t="s">
        <v>338</v>
      </c>
      <c r="I290" s="44">
        <v>0.25</v>
      </c>
      <c r="J290" s="58"/>
      <c r="K290" s="58"/>
      <c r="L290" s="58"/>
      <c r="M290" s="58"/>
      <c r="N290" s="58"/>
      <c r="O290" s="6"/>
    </row>
    <row r="291" spans="1:15" x14ac:dyDescent="0.2">
      <c r="A291" s="41" t="s">
        <v>370</v>
      </c>
      <c r="B291" s="3">
        <v>693</v>
      </c>
      <c r="C291" s="60" t="s">
        <v>371</v>
      </c>
      <c r="D291" s="2" t="s">
        <v>38</v>
      </c>
      <c r="E291" s="42">
        <v>1100</v>
      </c>
      <c r="F291" s="2" t="s">
        <v>384</v>
      </c>
      <c r="G291" s="44">
        <v>0</v>
      </c>
      <c r="H291" s="2" t="s">
        <v>338</v>
      </c>
      <c r="I291" s="44">
        <v>0.5</v>
      </c>
      <c r="J291" s="58"/>
      <c r="K291" s="58"/>
      <c r="L291" s="58"/>
      <c r="M291" s="58"/>
      <c r="N291" s="58"/>
      <c r="O291" s="6"/>
    </row>
    <row r="292" spans="1:15" x14ac:dyDescent="0.2">
      <c r="A292" s="41" t="s">
        <v>370</v>
      </c>
      <c r="B292" s="3">
        <v>693</v>
      </c>
      <c r="C292" s="60" t="s">
        <v>371</v>
      </c>
      <c r="D292" s="2" t="s">
        <v>38</v>
      </c>
      <c r="E292" s="42">
        <v>1100</v>
      </c>
      <c r="F292" s="2" t="s">
        <v>385</v>
      </c>
      <c r="G292" s="44">
        <v>0</v>
      </c>
      <c r="H292" s="2" t="s">
        <v>338</v>
      </c>
      <c r="I292" s="44">
        <v>1</v>
      </c>
      <c r="J292" s="58"/>
      <c r="K292" s="58"/>
      <c r="L292" s="58"/>
      <c r="M292" s="58"/>
      <c r="N292" s="58"/>
      <c r="O292" s="6"/>
    </row>
    <row r="293" spans="1:15" x14ac:dyDescent="0.2">
      <c r="A293" s="41" t="s">
        <v>370</v>
      </c>
      <c r="B293" s="3">
        <v>693</v>
      </c>
      <c r="C293" s="60" t="s">
        <v>371</v>
      </c>
      <c r="D293" s="2" t="s">
        <v>38</v>
      </c>
      <c r="E293" s="42">
        <v>1100</v>
      </c>
      <c r="F293" s="2" t="s">
        <v>386</v>
      </c>
      <c r="G293" s="44">
        <v>0</v>
      </c>
      <c r="H293" s="2" t="s">
        <v>338</v>
      </c>
      <c r="I293" s="44">
        <v>1.5</v>
      </c>
      <c r="J293" s="58"/>
      <c r="K293" s="58"/>
      <c r="L293" s="58"/>
      <c r="M293" s="58"/>
      <c r="N293" s="58"/>
      <c r="O293" s="6"/>
    </row>
    <row r="294" spans="1:15" x14ac:dyDescent="0.2">
      <c r="A294" s="41" t="s">
        <v>370</v>
      </c>
      <c r="B294" s="3">
        <v>693</v>
      </c>
      <c r="C294" s="60" t="s">
        <v>371</v>
      </c>
      <c r="D294" s="2" t="s">
        <v>298</v>
      </c>
      <c r="E294" s="42">
        <v>50000</v>
      </c>
      <c r="F294" s="2" t="s">
        <v>387</v>
      </c>
      <c r="G294" s="44">
        <v>0</v>
      </c>
      <c r="H294" s="2" t="s">
        <v>338</v>
      </c>
      <c r="I294" s="44">
        <v>0.25</v>
      </c>
      <c r="J294" s="58"/>
      <c r="K294" s="58"/>
      <c r="L294" s="58"/>
      <c r="M294" s="58"/>
      <c r="N294" s="58"/>
      <c r="O294" s="6"/>
    </row>
    <row r="295" spans="1:15" x14ac:dyDescent="0.2">
      <c r="A295" s="41" t="s">
        <v>370</v>
      </c>
      <c r="B295" s="3">
        <v>693</v>
      </c>
      <c r="C295" s="60" t="s">
        <v>371</v>
      </c>
      <c r="D295" s="2" t="s">
        <v>298</v>
      </c>
      <c r="E295" s="42">
        <v>50000</v>
      </c>
      <c r="F295" s="2" t="s">
        <v>388</v>
      </c>
      <c r="G295" s="44">
        <v>0</v>
      </c>
      <c r="H295" s="2" t="s">
        <v>338</v>
      </c>
      <c r="I295" s="44">
        <v>0.5</v>
      </c>
      <c r="J295" s="58"/>
      <c r="K295" s="58"/>
      <c r="L295" s="58"/>
      <c r="M295" s="58"/>
      <c r="N295" s="58"/>
      <c r="O295" s="6"/>
    </row>
    <row r="296" spans="1:15" x14ac:dyDescent="0.2">
      <c r="A296" s="41" t="s">
        <v>370</v>
      </c>
      <c r="B296" s="3">
        <v>693</v>
      </c>
      <c r="C296" s="60" t="s">
        <v>371</v>
      </c>
      <c r="D296" s="2" t="s">
        <v>298</v>
      </c>
      <c r="E296" s="42">
        <v>50000</v>
      </c>
      <c r="F296" s="2" t="s">
        <v>389</v>
      </c>
      <c r="G296" s="44">
        <v>0</v>
      </c>
      <c r="H296" s="2" t="s">
        <v>338</v>
      </c>
      <c r="I296" s="44">
        <v>1</v>
      </c>
      <c r="J296" s="58"/>
      <c r="K296" s="58"/>
      <c r="L296" s="58"/>
      <c r="M296" s="58"/>
      <c r="N296" s="58"/>
      <c r="O296" s="6"/>
    </row>
    <row r="297" spans="1:15" x14ac:dyDescent="0.2">
      <c r="A297" s="41" t="s">
        <v>370</v>
      </c>
      <c r="B297" s="3">
        <v>693</v>
      </c>
      <c r="C297" s="60" t="s">
        <v>371</v>
      </c>
      <c r="D297" s="2" t="s">
        <v>298</v>
      </c>
      <c r="E297" s="42">
        <v>50000</v>
      </c>
      <c r="F297" s="2" t="s">
        <v>390</v>
      </c>
      <c r="G297" s="44">
        <v>0</v>
      </c>
      <c r="H297" s="2" t="s">
        <v>338</v>
      </c>
      <c r="I297" s="44">
        <v>1.5</v>
      </c>
      <c r="J297" s="58"/>
      <c r="K297" s="58"/>
      <c r="L297" s="58"/>
      <c r="M297" s="58"/>
      <c r="N297" s="58"/>
      <c r="O297" s="6"/>
    </row>
    <row r="298" spans="1:15" x14ac:dyDescent="0.2">
      <c r="A298" s="41" t="s">
        <v>370</v>
      </c>
      <c r="B298" s="3">
        <v>693</v>
      </c>
      <c r="C298" s="60" t="s">
        <v>371</v>
      </c>
      <c r="D298" s="2" t="s">
        <v>38</v>
      </c>
      <c r="E298" s="42">
        <v>1100</v>
      </c>
      <c r="F298" s="2" t="s">
        <v>391</v>
      </c>
      <c r="G298" s="44">
        <v>0</v>
      </c>
      <c r="H298" s="2" t="s">
        <v>338</v>
      </c>
      <c r="I298" s="44">
        <v>0.25</v>
      </c>
      <c r="J298" s="58"/>
      <c r="K298" s="58"/>
      <c r="L298" s="58"/>
      <c r="M298" s="58"/>
      <c r="N298" s="58"/>
      <c r="O298" s="6"/>
    </row>
    <row r="299" spans="1:15" x14ac:dyDescent="0.2">
      <c r="A299" s="41" t="s">
        <v>370</v>
      </c>
      <c r="B299" s="3">
        <v>693</v>
      </c>
      <c r="C299" s="60" t="s">
        <v>371</v>
      </c>
      <c r="D299" s="2" t="s">
        <v>38</v>
      </c>
      <c r="E299" s="42">
        <v>1100</v>
      </c>
      <c r="F299" s="2" t="s">
        <v>392</v>
      </c>
      <c r="G299" s="44">
        <v>0</v>
      </c>
      <c r="H299" s="2" t="s">
        <v>338</v>
      </c>
      <c r="I299" s="44">
        <v>0.5</v>
      </c>
      <c r="J299" s="58"/>
      <c r="K299" s="58"/>
      <c r="L299" s="58"/>
      <c r="M299" s="58"/>
      <c r="N299" s="58"/>
      <c r="O299" s="6"/>
    </row>
    <row r="300" spans="1:15" x14ac:dyDescent="0.2">
      <c r="A300" s="41" t="s">
        <v>370</v>
      </c>
      <c r="B300" s="3">
        <v>693</v>
      </c>
      <c r="C300" s="60" t="s">
        <v>371</v>
      </c>
      <c r="D300" s="2" t="s">
        <v>38</v>
      </c>
      <c r="E300" s="42">
        <v>1100</v>
      </c>
      <c r="F300" s="2" t="s">
        <v>393</v>
      </c>
      <c r="G300" s="44">
        <v>0</v>
      </c>
      <c r="H300" s="2" t="s">
        <v>338</v>
      </c>
      <c r="I300" s="44">
        <v>1</v>
      </c>
      <c r="J300" s="58"/>
      <c r="K300" s="58"/>
      <c r="L300" s="58"/>
      <c r="M300" s="58"/>
      <c r="N300" s="58"/>
      <c r="O300" s="6"/>
    </row>
    <row r="301" spans="1:15" x14ac:dyDescent="0.2">
      <c r="A301" s="41" t="s">
        <v>370</v>
      </c>
      <c r="B301" s="3">
        <v>693</v>
      </c>
      <c r="C301" s="60" t="s">
        <v>371</v>
      </c>
      <c r="D301" s="2" t="s">
        <v>38</v>
      </c>
      <c r="E301" s="42">
        <v>1100</v>
      </c>
      <c r="F301" s="2" t="s">
        <v>394</v>
      </c>
      <c r="G301" s="44">
        <v>0</v>
      </c>
      <c r="H301" s="2" t="s">
        <v>338</v>
      </c>
      <c r="I301" s="44">
        <v>1.5</v>
      </c>
      <c r="J301" s="58"/>
      <c r="K301" s="58"/>
      <c r="L301" s="58"/>
      <c r="M301" s="58"/>
      <c r="N301" s="58"/>
      <c r="O301" s="6"/>
    </row>
    <row r="302" spans="1:15" x14ac:dyDescent="0.2">
      <c r="A302" s="41" t="s">
        <v>370</v>
      </c>
      <c r="B302" s="3">
        <v>693</v>
      </c>
      <c r="C302" s="60" t="s">
        <v>371</v>
      </c>
      <c r="D302" s="2" t="s">
        <v>38</v>
      </c>
      <c r="E302" s="54">
        <v>1E-3</v>
      </c>
      <c r="F302" s="2" t="s">
        <v>395</v>
      </c>
      <c r="G302" s="44">
        <v>0</v>
      </c>
      <c r="H302" s="2" t="s">
        <v>338</v>
      </c>
      <c r="I302" s="44">
        <v>1.5027777777777778</v>
      </c>
      <c r="J302" s="58"/>
      <c r="K302" s="58"/>
      <c r="L302" s="58"/>
      <c r="M302" s="58"/>
      <c r="N302" s="58"/>
      <c r="O302" s="6"/>
    </row>
    <row r="303" spans="1:15" x14ac:dyDescent="0.2">
      <c r="A303" s="41"/>
      <c r="B303" s="3"/>
      <c r="C303" s="60"/>
      <c r="D303" s="2"/>
      <c r="E303" s="42"/>
      <c r="F303" s="2"/>
      <c r="G303" s="44"/>
      <c r="H303" s="2"/>
      <c r="I303" s="44"/>
      <c r="J303" s="58"/>
      <c r="K303" s="58"/>
      <c r="L303" s="58"/>
      <c r="M303" s="58"/>
      <c r="N303" s="58"/>
      <c r="O303" s="6"/>
    </row>
    <row r="304" spans="1:15" s="6" customFormat="1" x14ac:dyDescent="0.2">
      <c r="A304" s="41" t="s">
        <v>348</v>
      </c>
      <c r="B304" s="3">
        <v>707</v>
      </c>
      <c r="C304" s="60" t="s">
        <v>710</v>
      </c>
      <c r="D304" s="2" t="s">
        <v>38</v>
      </c>
      <c r="E304" s="42">
        <v>1267</v>
      </c>
      <c r="F304" s="2" t="s">
        <v>305</v>
      </c>
      <c r="G304" s="44">
        <v>4.5407200000000003</v>
      </c>
      <c r="H304" s="2" t="s">
        <v>184</v>
      </c>
      <c r="I304" s="44">
        <v>6</v>
      </c>
      <c r="J304" s="58"/>
      <c r="K304" s="58"/>
      <c r="L304" s="58"/>
      <c r="M304" s="58"/>
      <c r="N304" s="58"/>
    </row>
    <row r="305" spans="1:15" s="6" customFormat="1" x14ac:dyDescent="0.2">
      <c r="A305" s="41" t="s">
        <v>348</v>
      </c>
      <c r="B305" s="3">
        <v>707</v>
      </c>
      <c r="C305" s="60" t="s">
        <v>710</v>
      </c>
      <c r="D305" s="2" t="s">
        <v>38</v>
      </c>
      <c r="E305" s="54">
        <v>1E-3</v>
      </c>
      <c r="F305" s="2" t="s">
        <v>306</v>
      </c>
      <c r="G305" s="44">
        <v>0</v>
      </c>
      <c r="H305" s="2" t="s">
        <v>184</v>
      </c>
      <c r="I305" s="44">
        <v>6</v>
      </c>
      <c r="J305" s="58"/>
      <c r="K305" s="58"/>
      <c r="L305" s="58"/>
      <c r="M305" s="58"/>
      <c r="N305" s="58"/>
    </row>
    <row r="306" spans="1:15" x14ac:dyDescent="0.2">
      <c r="A306" s="125"/>
      <c r="D306" s="122"/>
      <c r="E306" s="329"/>
      <c r="F306" s="122"/>
      <c r="G306" s="330"/>
      <c r="H306" s="122"/>
      <c r="I306" s="330"/>
      <c r="J306" s="330"/>
      <c r="K306" s="134"/>
      <c r="L306" s="134"/>
      <c r="M306" s="134"/>
      <c r="N306" s="134"/>
    </row>
    <row r="307" spans="1:15" x14ac:dyDescent="0.2">
      <c r="A307" s="129" t="s">
        <v>407</v>
      </c>
      <c r="B307" s="331"/>
      <c r="C307" s="331"/>
      <c r="D307" s="127"/>
      <c r="E307" s="332"/>
      <c r="F307" s="127"/>
      <c r="G307" s="127"/>
      <c r="H307" s="127" t="s">
        <v>3</v>
      </c>
      <c r="I307" s="130"/>
      <c r="J307" s="130"/>
      <c r="K307" s="333"/>
      <c r="L307" s="334">
        <v>862918129</v>
      </c>
      <c r="M307" s="334">
        <v>27948809</v>
      </c>
      <c r="N307" s="334">
        <v>890866938</v>
      </c>
      <c r="O307" s="335"/>
    </row>
    <row r="308" spans="1:15" x14ac:dyDescent="0.2">
      <c r="A308" s="132"/>
      <c r="G308" s="336"/>
      <c r="H308" s="337"/>
      <c r="I308" s="338"/>
      <c r="J308" s="338"/>
      <c r="K308" s="339"/>
      <c r="L308" s="339"/>
      <c r="M308" s="339"/>
      <c r="N308" s="339"/>
      <c r="O308" s="134"/>
    </row>
    <row r="309" spans="1:15" x14ac:dyDescent="0.2">
      <c r="A309" s="135" t="s">
        <v>797</v>
      </c>
      <c r="B309" s="375"/>
      <c r="C309" s="135" t="s">
        <v>798</v>
      </c>
      <c r="G309" s="336"/>
      <c r="H309" s="337"/>
      <c r="I309" s="338"/>
      <c r="J309" s="338"/>
    </row>
    <row r="310" spans="1:15" x14ac:dyDescent="0.2">
      <c r="A310" s="135" t="s">
        <v>410</v>
      </c>
      <c r="H310" s="340"/>
      <c r="K310" s="136"/>
      <c r="L310" s="341"/>
    </row>
    <row r="311" spans="1:15" x14ac:dyDescent="0.2">
      <c r="A311" s="135" t="s">
        <v>411</v>
      </c>
    </row>
    <row r="312" spans="1:15" x14ac:dyDescent="0.2">
      <c r="A312" s="135" t="s">
        <v>776</v>
      </c>
    </row>
    <row r="313" spans="1:15" x14ac:dyDescent="0.2">
      <c r="A313" s="135" t="s">
        <v>777</v>
      </c>
    </row>
    <row r="314" spans="1:15" x14ac:dyDescent="0.2">
      <c r="A314" s="342" t="s">
        <v>778</v>
      </c>
      <c r="B314" s="376" t="s">
        <v>779</v>
      </c>
    </row>
    <row r="315" spans="1:15" x14ac:dyDescent="0.2">
      <c r="A315" s="342" t="s">
        <v>780</v>
      </c>
    </row>
    <row r="316" spans="1:15" x14ac:dyDescent="0.2">
      <c r="A316" s="342" t="s">
        <v>781</v>
      </c>
    </row>
    <row r="317" spans="1:15" x14ac:dyDescent="0.2">
      <c r="A317" s="342" t="s">
        <v>782</v>
      </c>
      <c r="E317" s="343"/>
    </row>
    <row r="318" spans="1:15" x14ac:dyDescent="0.2">
      <c r="A318" s="125" t="s">
        <v>783</v>
      </c>
      <c r="B318" s="122" t="s">
        <v>784</v>
      </c>
      <c r="G318" s="125" t="s">
        <v>785</v>
      </c>
    </row>
    <row r="319" spans="1:15" x14ac:dyDescent="0.2">
      <c r="A319" s="125" t="s">
        <v>786</v>
      </c>
      <c r="B319" s="122" t="s">
        <v>787</v>
      </c>
      <c r="G319" s="125" t="s">
        <v>788</v>
      </c>
    </row>
    <row r="324" spans="1:6" x14ac:dyDescent="0.2">
      <c r="A324" s="344" t="s">
        <v>425</v>
      </c>
      <c r="C324" s="102"/>
      <c r="E324" s="102"/>
    </row>
    <row r="325" spans="1:6" x14ac:dyDescent="0.2">
      <c r="A325" s="300" t="s">
        <v>426</v>
      </c>
      <c r="C325" s="102"/>
      <c r="E325" s="102"/>
    </row>
    <row r="326" spans="1:6" x14ac:dyDescent="0.2">
      <c r="A326" s="344" t="s">
        <v>799</v>
      </c>
      <c r="C326" s="102"/>
      <c r="E326" s="102"/>
    </row>
    <row r="327" spans="1:6" x14ac:dyDescent="0.2">
      <c r="A327" s="107"/>
      <c r="B327" s="122"/>
      <c r="C327" s="107"/>
      <c r="D327" s="107"/>
      <c r="E327" s="107"/>
      <c r="F327" s="107"/>
    </row>
    <row r="328" spans="1:6" x14ac:dyDescent="0.2">
      <c r="A328" s="345"/>
      <c r="B328" s="346"/>
      <c r="C328" s="347"/>
      <c r="D328" s="347" t="s">
        <v>427</v>
      </c>
      <c r="E328" s="346"/>
      <c r="F328" s="348" t="s">
        <v>428</v>
      </c>
    </row>
    <row r="329" spans="1:6" x14ac:dyDescent="0.2">
      <c r="A329" s="349" t="s">
        <v>4</v>
      </c>
      <c r="B329" s="350" t="s">
        <v>5</v>
      </c>
      <c r="C329" s="314"/>
      <c r="D329" s="350" t="s">
        <v>429</v>
      </c>
      <c r="E329" s="350" t="s">
        <v>430</v>
      </c>
      <c r="F329" s="351" t="s">
        <v>431</v>
      </c>
    </row>
    <row r="330" spans="1:6" x14ac:dyDescent="0.2">
      <c r="A330" s="349" t="s">
        <v>432</v>
      </c>
      <c r="B330" s="350" t="s">
        <v>433</v>
      </c>
      <c r="C330" s="350" t="s">
        <v>7</v>
      </c>
      <c r="D330" s="350" t="s">
        <v>434</v>
      </c>
      <c r="E330" s="350" t="s">
        <v>435</v>
      </c>
      <c r="F330" s="351" t="s">
        <v>436</v>
      </c>
    </row>
    <row r="331" spans="1:6" x14ac:dyDescent="0.2">
      <c r="A331" s="352"/>
      <c r="B331" s="353"/>
      <c r="C331" s="324"/>
      <c r="D331" s="353" t="s">
        <v>35</v>
      </c>
      <c r="E331" s="353" t="s">
        <v>35</v>
      </c>
      <c r="F331" s="354" t="s">
        <v>35</v>
      </c>
    </row>
    <row r="332" spans="1:6" x14ac:dyDescent="0.2">
      <c r="A332" s="10"/>
      <c r="B332" s="2"/>
      <c r="C332" s="10"/>
      <c r="D332" s="10"/>
      <c r="E332" s="10"/>
      <c r="F332" s="10"/>
    </row>
    <row r="333" spans="1:6" x14ac:dyDescent="0.2">
      <c r="A333" s="41" t="s">
        <v>49</v>
      </c>
      <c r="B333" s="2">
        <v>247</v>
      </c>
      <c r="C333" s="2" t="s">
        <v>80</v>
      </c>
      <c r="D333" s="355">
        <v>151683</v>
      </c>
      <c r="E333" s="355">
        <v>52348</v>
      </c>
      <c r="F333" s="92"/>
    </row>
    <row r="334" spans="1:6" x14ac:dyDescent="0.2">
      <c r="A334" s="41" t="s">
        <v>49</v>
      </c>
      <c r="B334" s="2">
        <v>247</v>
      </c>
      <c r="C334" s="2" t="s">
        <v>81</v>
      </c>
      <c r="D334" s="355">
        <v>15645</v>
      </c>
      <c r="E334" s="355">
        <v>2700</v>
      </c>
      <c r="F334" s="92"/>
    </row>
    <row r="335" spans="1:6" x14ac:dyDescent="0.2">
      <c r="A335" s="41" t="s">
        <v>800</v>
      </c>
      <c r="B335" s="2">
        <v>282</v>
      </c>
      <c r="C335" s="2" t="s">
        <v>100</v>
      </c>
      <c r="D335" s="355">
        <v>473775</v>
      </c>
      <c r="E335" s="355">
        <v>133058</v>
      </c>
      <c r="F335" s="92"/>
    </row>
    <row r="336" spans="1:6" x14ac:dyDescent="0.2">
      <c r="A336" s="41" t="s">
        <v>800</v>
      </c>
      <c r="B336" s="2">
        <v>282</v>
      </c>
      <c r="C336" s="2" t="s">
        <v>101</v>
      </c>
      <c r="D336" s="355">
        <v>107352</v>
      </c>
      <c r="E336" s="355">
        <v>32999</v>
      </c>
      <c r="F336" s="92"/>
    </row>
    <row r="337" spans="1:6" x14ac:dyDescent="0.2">
      <c r="A337" s="41" t="s">
        <v>49</v>
      </c>
      <c r="B337" s="2">
        <v>294</v>
      </c>
      <c r="C337" s="2" t="s">
        <v>109</v>
      </c>
      <c r="D337" s="355">
        <v>83588</v>
      </c>
      <c r="E337" s="355">
        <v>49095</v>
      </c>
      <c r="F337" s="92"/>
    </row>
    <row r="338" spans="1:6" x14ac:dyDescent="0.2">
      <c r="A338" s="41" t="s">
        <v>437</v>
      </c>
      <c r="B338" s="2">
        <v>294</v>
      </c>
      <c r="C338" s="2" t="s">
        <v>110</v>
      </c>
      <c r="D338" s="355">
        <v>26891</v>
      </c>
      <c r="E338" s="355">
        <v>8664</v>
      </c>
      <c r="F338" s="92"/>
    </row>
    <row r="339" spans="1:6" x14ac:dyDescent="0.2">
      <c r="A339" s="41" t="s">
        <v>112</v>
      </c>
      <c r="B339" s="2">
        <v>300</v>
      </c>
      <c r="C339" s="2" t="s">
        <v>114</v>
      </c>
      <c r="D339" s="355">
        <v>8938</v>
      </c>
      <c r="E339" s="355">
        <v>54989</v>
      </c>
      <c r="F339" s="92"/>
    </row>
    <row r="340" spans="1:6" x14ac:dyDescent="0.2">
      <c r="A340" s="41" t="s">
        <v>112</v>
      </c>
      <c r="B340" s="2">
        <v>300</v>
      </c>
      <c r="C340" s="2" t="s">
        <v>115</v>
      </c>
      <c r="D340" s="355">
        <v>2036</v>
      </c>
      <c r="E340" s="355">
        <v>12525</v>
      </c>
      <c r="F340" s="92"/>
    </row>
    <row r="341" spans="1:6" x14ac:dyDescent="0.2">
      <c r="A341" s="41" t="s">
        <v>92</v>
      </c>
      <c r="B341" s="3">
        <v>363</v>
      </c>
      <c r="C341" s="2" t="s">
        <v>183</v>
      </c>
      <c r="D341" s="355">
        <v>41372</v>
      </c>
      <c r="E341" s="355">
        <v>23334</v>
      </c>
      <c r="F341" s="92"/>
    </row>
    <row r="342" spans="1:6" x14ac:dyDescent="0.2">
      <c r="A342" s="41" t="s">
        <v>92</v>
      </c>
      <c r="B342" s="3">
        <v>363</v>
      </c>
      <c r="C342" s="2" t="s">
        <v>185</v>
      </c>
      <c r="D342" s="355">
        <v>9929</v>
      </c>
      <c r="E342" s="355">
        <v>5600</v>
      </c>
      <c r="F342" s="92"/>
    </row>
    <row r="343" spans="1:6" x14ac:dyDescent="0.2">
      <c r="A343" s="41" t="s">
        <v>439</v>
      </c>
      <c r="B343" s="3">
        <v>383</v>
      </c>
      <c r="C343" s="2" t="s">
        <v>99</v>
      </c>
      <c r="D343" s="355">
        <v>52825</v>
      </c>
      <c r="E343" s="355">
        <v>36843</v>
      </c>
      <c r="F343" s="92"/>
    </row>
    <row r="344" spans="1:6" x14ac:dyDescent="0.2">
      <c r="A344" s="41" t="s">
        <v>69</v>
      </c>
      <c r="B344" s="3">
        <v>392</v>
      </c>
      <c r="C344" s="2" t="s">
        <v>190</v>
      </c>
      <c r="D344" s="355">
        <v>340148</v>
      </c>
      <c r="E344" s="355">
        <v>29825</v>
      </c>
      <c r="F344" s="92"/>
    </row>
    <row r="345" spans="1:6" x14ac:dyDescent="0.2">
      <c r="A345" s="41" t="s">
        <v>69</v>
      </c>
      <c r="B345" s="3">
        <v>392</v>
      </c>
      <c r="C345" s="2" t="s">
        <v>198</v>
      </c>
      <c r="D345" s="355">
        <v>554</v>
      </c>
      <c r="E345" s="355">
        <v>49</v>
      </c>
      <c r="F345" s="92"/>
    </row>
    <row r="346" spans="1:6" x14ac:dyDescent="0.2">
      <c r="A346" s="41" t="s">
        <v>218</v>
      </c>
      <c r="B346" s="3">
        <v>437</v>
      </c>
      <c r="C346" s="2" t="s">
        <v>220</v>
      </c>
      <c r="D346" s="355">
        <v>69840</v>
      </c>
      <c r="E346" s="355">
        <v>1511</v>
      </c>
      <c r="F346" s="92"/>
    </row>
    <row r="347" spans="1:6" x14ac:dyDescent="0.2">
      <c r="A347" s="41" t="s">
        <v>218</v>
      </c>
      <c r="B347" s="3">
        <v>437</v>
      </c>
      <c r="C347" s="2" t="s">
        <v>221</v>
      </c>
      <c r="D347" s="355">
        <v>20982</v>
      </c>
      <c r="E347" s="355">
        <v>453</v>
      </c>
      <c r="F347" s="92"/>
    </row>
    <row r="348" spans="1:6" x14ac:dyDescent="0.2">
      <c r="A348" s="41" t="s">
        <v>218</v>
      </c>
      <c r="B348" s="3">
        <v>437</v>
      </c>
      <c r="C348" s="2" t="s">
        <v>222</v>
      </c>
      <c r="D348" s="355">
        <v>79622</v>
      </c>
      <c r="E348" s="355">
        <v>46246</v>
      </c>
      <c r="F348" s="92"/>
    </row>
    <row r="349" spans="1:6" x14ac:dyDescent="0.2">
      <c r="A349" s="41" t="s">
        <v>218</v>
      </c>
      <c r="B349" s="3">
        <v>437</v>
      </c>
      <c r="C349" s="2" t="s">
        <v>223</v>
      </c>
      <c r="D349" s="355">
        <v>20824</v>
      </c>
      <c r="E349" s="355">
        <v>12095</v>
      </c>
      <c r="F349" s="92"/>
    </row>
    <row r="350" spans="1:6" x14ac:dyDescent="0.2">
      <c r="A350" s="41" t="s">
        <v>218</v>
      </c>
      <c r="B350" s="3">
        <v>437</v>
      </c>
      <c r="C350" s="2" t="s">
        <v>225</v>
      </c>
      <c r="D350" s="355">
        <v>40482</v>
      </c>
      <c r="E350" s="355">
        <v>20896</v>
      </c>
      <c r="F350" s="92"/>
    </row>
    <row r="351" spans="1:6" x14ac:dyDescent="0.2">
      <c r="A351" s="41" t="s">
        <v>218</v>
      </c>
      <c r="B351" s="3">
        <v>437</v>
      </c>
      <c r="C351" s="2" t="s">
        <v>227</v>
      </c>
      <c r="D351" s="355">
        <v>29442</v>
      </c>
      <c r="E351" s="355">
        <v>0</v>
      </c>
      <c r="F351" s="92"/>
    </row>
    <row r="352" spans="1:6" x14ac:dyDescent="0.2">
      <c r="A352" s="41" t="s">
        <v>92</v>
      </c>
      <c r="B352" s="3">
        <v>437</v>
      </c>
      <c r="C352" s="2" t="s">
        <v>231</v>
      </c>
      <c r="D352" s="355">
        <v>94496</v>
      </c>
      <c r="E352" s="355">
        <v>2689</v>
      </c>
      <c r="F352" s="92"/>
    </row>
    <row r="353" spans="1:12" x14ac:dyDescent="0.2">
      <c r="A353" s="41" t="s">
        <v>92</v>
      </c>
      <c r="B353" s="3">
        <v>437</v>
      </c>
      <c r="C353" s="2" t="s">
        <v>233</v>
      </c>
      <c r="D353" s="355">
        <v>28349</v>
      </c>
      <c r="E353" s="355">
        <v>807</v>
      </c>
      <c r="F353" s="92"/>
    </row>
    <row r="354" spans="1:12" x14ac:dyDescent="0.2">
      <c r="A354" s="41" t="s">
        <v>92</v>
      </c>
      <c r="B354" s="3">
        <v>437</v>
      </c>
      <c r="C354" s="2" t="s">
        <v>234</v>
      </c>
      <c r="D354" s="355">
        <v>121913</v>
      </c>
      <c r="E354" s="355">
        <v>70809</v>
      </c>
      <c r="F354" s="92"/>
    </row>
    <row r="355" spans="1:12" x14ac:dyDescent="0.2">
      <c r="A355" s="41" t="s">
        <v>92</v>
      </c>
      <c r="B355" s="3">
        <v>437</v>
      </c>
      <c r="C355" s="2" t="s">
        <v>235</v>
      </c>
      <c r="D355" s="355">
        <v>32185</v>
      </c>
      <c r="E355" s="355">
        <v>18694</v>
      </c>
      <c r="F355" s="92"/>
    </row>
    <row r="356" spans="1:12" x14ac:dyDescent="0.2">
      <c r="A356" s="41" t="s">
        <v>92</v>
      </c>
      <c r="B356" s="3">
        <v>437</v>
      </c>
      <c r="C356" s="2" t="s">
        <v>236</v>
      </c>
      <c r="D356" s="355">
        <v>27481</v>
      </c>
      <c r="E356" s="355">
        <v>16677</v>
      </c>
      <c r="F356" s="92"/>
    </row>
    <row r="357" spans="1:12" x14ac:dyDescent="0.2">
      <c r="A357" s="41" t="s">
        <v>92</v>
      </c>
      <c r="B357" s="3">
        <v>437</v>
      </c>
      <c r="C357" s="2" t="s">
        <v>238</v>
      </c>
      <c r="D357" s="355">
        <v>55741</v>
      </c>
      <c r="E357" s="355">
        <v>0</v>
      </c>
      <c r="F357" s="92"/>
    </row>
    <row r="358" spans="1:12" x14ac:dyDescent="0.2">
      <c r="A358" s="41" t="s">
        <v>69</v>
      </c>
      <c r="B358" s="3">
        <v>501</v>
      </c>
      <c r="C358" s="2" t="s">
        <v>279</v>
      </c>
      <c r="D358" s="355">
        <v>117695</v>
      </c>
      <c r="E358" s="355">
        <v>16034</v>
      </c>
      <c r="F358" s="92"/>
    </row>
    <row r="359" spans="1:12" x14ac:dyDescent="0.2">
      <c r="A359" s="41" t="s">
        <v>303</v>
      </c>
      <c r="B359" s="3">
        <v>519</v>
      </c>
      <c r="C359" s="2" t="s">
        <v>305</v>
      </c>
      <c r="D359" s="355">
        <v>10488238</v>
      </c>
      <c r="E359" s="355">
        <v>512006</v>
      </c>
      <c r="F359" s="92"/>
    </row>
    <row r="360" spans="1:12" x14ac:dyDescent="0.2">
      <c r="A360" s="41" t="s">
        <v>303</v>
      </c>
      <c r="B360" s="3">
        <v>571</v>
      </c>
      <c r="C360" s="2" t="s">
        <v>319</v>
      </c>
      <c r="D360" s="355">
        <v>0</v>
      </c>
      <c r="E360" s="355">
        <v>1104498</v>
      </c>
      <c r="F360" s="92"/>
    </row>
    <row r="361" spans="1:12" x14ac:dyDescent="0.2">
      <c r="A361" s="41" t="s">
        <v>303</v>
      </c>
      <c r="B361" s="3">
        <v>612</v>
      </c>
      <c r="C361" s="2" t="s">
        <v>330</v>
      </c>
      <c r="D361" s="355">
        <v>0</v>
      </c>
      <c r="E361" s="355">
        <v>506246</v>
      </c>
      <c r="F361" s="92"/>
    </row>
    <row r="362" spans="1:12" x14ac:dyDescent="0.2">
      <c r="A362" s="41" t="s">
        <v>303</v>
      </c>
      <c r="B362" s="3">
        <v>628</v>
      </c>
      <c r="C362" s="2" t="s">
        <v>341</v>
      </c>
      <c r="D362" s="355">
        <v>0</v>
      </c>
      <c r="E362" s="355">
        <v>531585</v>
      </c>
      <c r="F362" s="92"/>
    </row>
    <row r="363" spans="1:12" x14ac:dyDescent="0.2">
      <c r="A363" s="41" t="s">
        <v>303</v>
      </c>
      <c r="B363" s="3">
        <v>631</v>
      </c>
      <c r="C363" s="2" t="s">
        <v>344</v>
      </c>
      <c r="D363" s="355">
        <v>0</v>
      </c>
      <c r="E363" s="355">
        <v>396705</v>
      </c>
      <c r="F363" s="92"/>
    </row>
    <row r="364" spans="1:12" x14ac:dyDescent="0.2">
      <c r="A364" s="41"/>
      <c r="B364" s="3"/>
      <c r="C364" s="2"/>
      <c r="D364" s="355"/>
      <c r="E364" s="355"/>
      <c r="F364" s="92"/>
    </row>
    <row r="365" spans="1:12" x14ac:dyDescent="0.2">
      <c r="A365" s="356" t="s">
        <v>440</v>
      </c>
      <c r="B365" s="331"/>
      <c r="C365" s="127"/>
      <c r="D365" s="129">
        <v>12542026</v>
      </c>
      <c r="E365" s="129">
        <v>3699980</v>
      </c>
      <c r="F365" s="129">
        <v>0</v>
      </c>
    </row>
    <row r="367" spans="1:12" ht="12.75" x14ac:dyDescent="0.2">
      <c r="A367" s="100" t="s">
        <v>441</v>
      </c>
      <c r="B367" s="122"/>
      <c r="C367" s="101"/>
      <c r="E367" s="102"/>
      <c r="F367" s="103"/>
      <c r="G367" s="103"/>
      <c r="L367" s="104"/>
    </row>
    <row r="368" spans="1:12" ht="12.75" x14ac:dyDescent="0.2">
      <c r="A368" s="105" t="s">
        <v>426</v>
      </c>
      <c r="B368" s="122"/>
      <c r="C368" s="101"/>
      <c r="E368" s="102"/>
      <c r="F368" s="103"/>
      <c r="G368" s="103"/>
      <c r="L368" s="104"/>
    </row>
    <row r="369" spans="1:12" ht="12.75" x14ac:dyDescent="0.2">
      <c r="A369" s="106" t="s">
        <v>799</v>
      </c>
      <c r="C369" s="102"/>
      <c r="E369" s="102"/>
      <c r="F369" s="103"/>
      <c r="G369" s="103"/>
      <c r="L369" s="104"/>
    </row>
    <row r="370" spans="1:12" x14ac:dyDescent="0.2">
      <c r="A370" s="107"/>
      <c r="B370" s="122"/>
      <c r="C370" s="107"/>
      <c r="D370" s="107"/>
      <c r="E370" s="107"/>
      <c r="F370" s="108"/>
      <c r="G370" s="108"/>
      <c r="H370" s="107"/>
      <c r="I370" s="107"/>
      <c r="J370" s="107"/>
      <c r="K370" s="107"/>
      <c r="L370" s="104"/>
    </row>
    <row r="371" spans="1:12" ht="12.75" x14ac:dyDescent="0.2">
      <c r="A371" s="357"/>
      <c r="B371" s="358" t="s">
        <v>443</v>
      </c>
      <c r="C371" s="358"/>
      <c r="D371" s="358"/>
      <c r="E371" s="359"/>
      <c r="F371" s="358" t="s">
        <v>444</v>
      </c>
      <c r="G371" s="358" t="s">
        <v>445</v>
      </c>
      <c r="H371" s="358" t="s">
        <v>446</v>
      </c>
      <c r="I371" s="358" t="s">
        <v>14</v>
      </c>
      <c r="J371" s="358" t="s">
        <v>446</v>
      </c>
      <c r="K371" s="358" t="s">
        <v>447</v>
      </c>
      <c r="L371" s="358" t="s">
        <v>448</v>
      </c>
    </row>
    <row r="372" spans="1:12" ht="12.75" x14ac:dyDescent="0.2">
      <c r="A372" s="360" t="s">
        <v>449</v>
      </c>
      <c r="B372" s="361" t="s">
        <v>450</v>
      </c>
      <c r="C372" s="361" t="s">
        <v>451</v>
      </c>
      <c r="D372" s="361" t="s">
        <v>5</v>
      </c>
      <c r="E372" s="361" t="s">
        <v>7</v>
      </c>
      <c r="F372" s="361" t="s">
        <v>15</v>
      </c>
      <c r="G372" s="361" t="s">
        <v>452</v>
      </c>
      <c r="H372" s="361" t="s">
        <v>453</v>
      </c>
      <c r="I372" s="361" t="s">
        <v>454</v>
      </c>
      <c r="J372" s="361" t="s">
        <v>455</v>
      </c>
      <c r="K372" s="361" t="s">
        <v>456</v>
      </c>
      <c r="L372" s="361" t="s">
        <v>457</v>
      </c>
    </row>
    <row r="373" spans="1:12" ht="12.75" x14ac:dyDescent="0.2">
      <c r="A373" s="360" t="s">
        <v>432</v>
      </c>
      <c r="B373" s="361" t="s">
        <v>458</v>
      </c>
      <c r="C373" s="361" t="s">
        <v>459</v>
      </c>
      <c r="D373" s="361" t="s">
        <v>460</v>
      </c>
      <c r="E373" s="362"/>
      <c r="F373" s="361" t="s">
        <v>461</v>
      </c>
      <c r="G373" s="361" t="s">
        <v>462</v>
      </c>
      <c r="H373" s="361" t="s">
        <v>463</v>
      </c>
      <c r="I373" s="361" t="s">
        <v>464</v>
      </c>
      <c r="J373" s="361" t="s">
        <v>22</v>
      </c>
      <c r="K373" s="363" t="s">
        <v>22</v>
      </c>
      <c r="L373" s="363" t="s">
        <v>465</v>
      </c>
    </row>
    <row r="374" spans="1:12" ht="12.75" x14ac:dyDescent="0.2">
      <c r="A374" s="364"/>
      <c r="B374" s="365" t="s">
        <v>466</v>
      </c>
      <c r="C374" s="365"/>
      <c r="D374" s="365"/>
      <c r="E374" s="366"/>
      <c r="F374" s="367"/>
      <c r="G374" s="367"/>
      <c r="H374" s="365"/>
      <c r="I374" s="365" t="s">
        <v>35</v>
      </c>
      <c r="J374" s="365"/>
      <c r="K374" s="368"/>
      <c r="L374" s="368" t="s">
        <v>467</v>
      </c>
    </row>
    <row r="375" spans="1:12" x14ac:dyDescent="0.2">
      <c r="A375" s="107"/>
      <c r="B375" s="122"/>
      <c r="C375" s="107"/>
      <c r="D375" s="107"/>
      <c r="E375" s="107"/>
      <c r="F375" s="108"/>
      <c r="G375" s="108"/>
      <c r="H375" s="107"/>
      <c r="I375" s="107"/>
      <c r="J375" s="107"/>
      <c r="K375" s="107"/>
      <c r="L375" s="104"/>
    </row>
    <row r="376" spans="1:12" ht="12.75" x14ac:dyDescent="0.2">
      <c r="A376" s="106" t="s">
        <v>801</v>
      </c>
      <c r="C376" s="102"/>
      <c r="D376" s="121"/>
      <c r="E376" s="122"/>
      <c r="F376" s="123"/>
      <c r="G376" s="122"/>
      <c r="H376" s="124"/>
      <c r="I376" s="124"/>
      <c r="J376" s="124"/>
      <c r="K376" s="124"/>
      <c r="L376" s="104"/>
    </row>
    <row r="377" spans="1:12" x14ac:dyDescent="0.2">
      <c r="A377" s="125"/>
      <c r="B377" s="122"/>
      <c r="C377" s="102"/>
      <c r="D377" s="121"/>
      <c r="E377" s="122"/>
      <c r="F377" s="123"/>
      <c r="G377" s="122"/>
      <c r="H377" s="124"/>
      <c r="I377" s="124"/>
      <c r="J377" s="124"/>
      <c r="K377" s="124"/>
      <c r="L377" s="104"/>
    </row>
    <row r="378" spans="1:12" x14ac:dyDescent="0.2">
      <c r="A378" s="126" t="s">
        <v>440</v>
      </c>
      <c r="B378" s="331"/>
      <c r="C378" s="127"/>
      <c r="D378" s="127"/>
      <c r="E378" s="127"/>
      <c r="F378" s="128"/>
      <c r="G378" s="128"/>
      <c r="H378" s="129"/>
      <c r="I378" s="130">
        <v>0</v>
      </c>
      <c r="J378" s="130">
        <v>0</v>
      </c>
      <c r="K378" s="130">
        <v>0</v>
      </c>
      <c r="L378" s="129"/>
    </row>
    <row r="379" spans="1:12" x14ac:dyDescent="0.2">
      <c r="A379" s="131"/>
      <c r="C379" s="102"/>
      <c r="E379" s="102"/>
      <c r="F379" s="103"/>
      <c r="G379" s="103"/>
      <c r="H379" s="132"/>
      <c r="I379" s="132"/>
      <c r="J379" s="132"/>
      <c r="K379" s="132"/>
      <c r="L379" s="104"/>
    </row>
    <row r="380" spans="1:12" x14ac:dyDescent="0.2">
      <c r="A380" s="133" t="s">
        <v>469</v>
      </c>
      <c r="C380" s="102"/>
      <c r="E380" s="102"/>
      <c r="F380" s="103"/>
      <c r="G380" s="103"/>
      <c r="H380" s="134"/>
      <c r="I380" s="134"/>
      <c r="J380" s="134"/>
      <c r="K380" s="134"/>
      <c r="L380" s="104"/>
    </row>
    <row r="381" spans="1:12" x14ac:dyDescent="0.2">
      <c r="A381" s="135" t="s">
        <v>470</v>
      </c>
      <c r="C381" s="102"/>
      <c r="E381" s="136"/>
      <c r="F381" s="137"/>
      <c r="G381" s="138"/>
      <c r="H381" s="134"/>
      <c r="I381" s="134"/>
      <c r="J381" s="134"/>
      <c r="K381" s="134"/>
      <c r="L381" s="104"/>
    </row>
    <row r="382" spans="1:12" x14ac:dyDescent="0.2">
      <c r="A382" s="135" t="s">
        <v>471</v>
      </c>
      <c r="C382" s="102"/>
      <c r="E382" s="102"/>
      <c r="F382" s="103"/>
      <c r="G382" s="103"/>
      <c r="L382" s="104"/>
    </row>
    <row r="383" spans="1:12" x14ac:dyDescent="0.2">
      <c r="A383" s="139"/>
      <c r="C383" s="102"/>
      <c r="E383" s="102"/>
      <c r="F383" s="103"/>
      <c r="G383" s="103"/>
      <c r="H383" s="134"/>
      <c r="I383" s="134"/>
      <c r="J383" s="134"/>
      <c r="K383" s="134"/>
      <c r="L383" s="104"/>
    </row>
    <row r="385" spans="1:6" x14ac:dyDescent="0.2">
      <c r="A385" s="345" t="s">
        <v>472</v>
      </c>
      <c r="B385" s="346"/>
      <c r="C385" s="369"/>
      <c r="D385" s="369"/>
      <c r="E385" s="369"/>
      <c r="F385" s="370"/>
    </row>
    <row r="386" spans="1:6" ht="22.5" x14ac:dyDescent="0.2">
      <c r="A386" s="371" t="s">
        <v>473</v>
      </c>
      <c r="B386" s="373" t="s">
        <v>474</v>
      </c>
      <c r="C386" s="372" t="s">
        <v>475</v>
      </c>
      <c r="D386" s="373" t="s">
        <v>476</v>
      </c>
      <c r="E386" s="372" t="s">
        <v>477</v>
      </c>
      <c r="F386" s="374" t="s">
        <v>478</v>
      </c>
    </row>
    <row r="387" spans="1:6" ht="67.5" x14ac:dyDescent="0.2">
      <c r="A387" s="145">
        <v>193</v>
      </c>
      <c r="B387" s="145" t="s">
        <v>37</v>
      </c>
      <c r="C387" s="146" t="s">
        <v>479</v>
      </c>
      <c r="D387" s="146" t="s">
        <v>480</v>
      </c>
      <c r="E387" s="147" t="s">
        <v>481</v>
      </c>
      <c r="F387" s="147" t="s">
        <v>482</v>
      </c>
    </row>
    <row r="388" spans="1:6" ht="67.5" x14ac:dyDescent="0.2">
      <c r="A388" s="148">
        <v>199</v>
      </c>
      <c r="B388" s="148" t="s">
        <v>42</v>
      </c>
      <c r="C388" s="149" t="s">
        <v>479</v>
      </c>
      <c r="D388" s="149" t="s">
        <v>480</v>
      </c>
      <c r="E388" s="150" t="s">
        <v>481</v>
      </c>
      <c r="F388" s="150" t="s">
        <v>483</v>
      </c>
    </row>
    <row r="389" spans="1:6" ht="101.25" x14ac:dyDescent="0.2">
      <c r="A389" s="145">
        <v>202</v>
      </c>
      <c r="B389" s="145" t="s">
        <v>45</v>
      </c>
      <c r="C389" s="146" t="s">
        <v>479</v>
      </c>
      <c r="D389" s="146" t="s">
        <v>480</v>
      </c>
      <c r="E389" s="147" t="s">
        <v>484</v>
      </c>
      <c r="F389" s="147" t="s">
        <v>485</v>
      </c>
    </row>
    <row r="390" spans="1:6" ht="33.75" x14ac:dyDescent="0.2">
      <c r="A390" s="148">
        <v>211</v>
      </c>
      <c r="B390" s="148" t="s">
        <v>50</v>
      </c>
      <c r="C390" s="149" t="s">
        <v>486</v>
      </c>
      <c r="D390" s="149" t="s">
        <v>480</v>
      </c>
      <c r="E390" s="149" t="s">
        <v>487</v>
      </c>
      <c r="F390" s="149" t="s">
        <v>488</v>
      </c>
    </row>
    <row r="391" spans="1:6" ht="56.25" x14ac:dyDescent="0.2">
      <c r="A391" s="145">
        <v>221</v>
      </c>
      <c r="B391" s="145" t="s">
        <v>55</v>
      </c>
      <c r="C391" s="146" t="s">
        <v>486</v>
      </c>
      <c r="D391" s="146" t="s">
        <v>489</v>
      </c>
      <c r="E391" s="149" t="s">
        <v>490</v>
      </c>
      <c r="F391" s="149" t="s">
        <v>491</v>
      </c>
    </row>
    <row r="392" spans="1:6" ht="22.5" x14ac:dyDescent="0.2">
      <c r="A392" s="148">
        <v>225</v>
      </c>
      <c r="B392" s="148" t="s">
        <v>63</v>
      </c>
      <c r="C392" s="149" t="s">
        <v>492</v>
      </c>
      <c r="D392" s="149" t="s">
        <v>493</v>
      </c>
      <c r="E392" s="149" t="s">
        <v>494</v>
      </c>
      <c r="F392" s="149" t="s">
        <v>495</v>
      </c>
    </row>
    <row r="393" spans="1:6" x14ac:dyDescent="0.2">
      <c r="A393" s="145">
        <v>226</v>
      </c>
      <c r="B393" s="145" t="s">
        <v>496</v>
      </c>
      <c r="C393" s="146" t="s">
        <v>486</v>
      </c>
      <c r="D393" s="146" t="s">
        <v>480</v>
      </c>
      <c r="E393" s="146" t="s">
        <v>497</v>
      </c>
      <c r="F393" s="146" t="s">
        <v>498</v>
      </c>
    </row>
    <row r="394" spans="1:6" x14ac:dyDescent="0.2">
      <c r="A394" s="148">
        <v>228</v>
      </c>
      <c r="B394" s="148" t="s">
        <v>68</v>
      </c>
      <c r="C394" s="149" t="s">
        <v>492</v>
      </c>
      <c r="D394" s="149" t="s">
        <v>493</v>
      </c>
      <c r="E394" s="149" t="s">
        <v>499</v>
      </c>
      <c r="F394" s="149" t="s">
        <v>499</v>
      </c>
    </row>
    <row r="395" spans="1:6" ht="33.75" x14ac:dyDescent="0.2">
      <c r="A395" s="145">
        <v>233</v>
      </c>
      <c r="B395" s="145" t="s">
        <v>500</v>
      </c>
      <c r="C395" s="146" t="s">
        <v>486</v>
      </c>
      <c r="D395" s="146" t="s">
        <v>501</v>
      </c>
      <c r="E395" s="149" t="s">
        <v>502</v>
      </c>
      <c r="F395" s="149" t="s">
        <v>503</v>
      </c>
    </row>
    <row r="396" spans="1:6" ht="45" x14ac:dyDescent="0.2">
      <c r="A396" s="148">
        <v>236</v>
      </c>
      <c r="B396" s="148" t="s">
        <v>70</v>
      </c>
      <c r="C396" s="149" t="s">
        <v>479</v>
      </c>
      <c r="D396" s="149" t="s">
        <v>493</v>
      </c>
      <c r="E396" s="149" t="s">
        <v>504</v>
      </c>
      <c r="F396" s="149" t="s">
        <v>505</v>
      </c>
    </row>
    <row r="397" spans="1:6" ht="22.5" x14ac:dyDescent="0.2">
      <c r="A397" s="145">
        <v>239</v>
      </c>
      <c r="B397" s="145" t="s">
        <v>506</v>
      </c>
      <c r="C397" s="146" t="s">
        <v>507</v>
      </c>
      <c r="D397" s="146" t="s">
        <v>480</v>
      </c>
      <c r="E397" s="146" t="s">
        <v>508</v>
      </c>
      <c r="F397" s="146" t="s">
        <v>508</v>
      </c>
    </row>
    <row r="398" spans="1:6" ht="22.5" x14ac:dyDescent="0.2">
      <c r="A398" s="148">
        <v>243</v>
      </c>
      <c r="B398" s="148" t="s">
        <v>509</v>
      </c>
      <c r="C398" s="149" t="s">
        <v>507</v>
      </c>
      <c r="D398" s="149" t="s">
        <v>480</v>
      </c>
      <c r="E398" s="149" t="s">
        <v>510</v>
      </c>
      <c r="F398" s="149" t="s">
        <v>510</v>
      </c>
    </row>
    <row r="399" spans="1:6" ht="56.25" x14ac:dyDescent="0.2">
      <c r="A399" s="145">
        <v>245</v>
      </c>
      <c r="B399" s="145" t="s">
        <v>74</v>
      </c>
      <c r="C399" s="146" t="s">
        <v>486</v>
      </c>
      <c r="D399" s="146" t="s">
        <v>489</v>
      </c>
      <c r="E399" s="149" t="s">
        <v>511</v>
      </c>
      <c r="F399" s="149" t="s">
        <v>512</v>
      </c>
    </row>
    <row r="400" spans="1:6" ht="67.5" x14ac:dyDescent="0.2">
      <c r="A400" s="148">
        <v>247</v>
      </c>
      <c r="B400" s="148" t="s">
        <v>79</v>
      </c>
      <c r="C400" s="149" t="s">
        <v>486</v>
      </c>
      <c r="D400" s="149" t="s">
        <v>489</v>
      </c>
      <c r="E400" s="149" t="s">
        <v>513</v>
      </c>
      <c r="F400" s="149" t="s">
        <v>514</v>
      </c>
    </row>
    <row r="401" spans="1:6" ht="22.5" x14ac:dyDescent="0.2">
      <c r="A401" s="145">
        <v>262</v>
      </c>
      <c r="B401" s="145" t="s">
        <v>84</v>
      </c>
      <c r="C401" s="146" t="s">
        <v>515</v>
      </c>
      <c r="D401" s="146" t="s">
        <v>480</v>
      </c>
      <c r="E401" s="146" t="s">
        <v>516</v>
      </c>
      <c r="F401" s="146" t="s">
        <v>516</v>
      </c>
    </row>
    <row r="402" spans="1:6" ht="45" x14ac:dyDescent="0.2">
      <c r="A402" s="148">
        <v>265</v>
      </c>
      <c r="B402" s="148" t="s">
        <v>517</v>
      </c>
      <c r="C402" s="149" t="s">
        <v>518</v>
      </c>
      <c r="D402" s="149" t="s">
        <v>489</v>
      </c>
      <c r="E402" s="149" t="s">
        <v>519</v>
      </c>
      <c r="F402" s="149" t="s">
        <v>520</v>
      </c>
    </row>
    <row r="403" spans="1:6" x14ac:dyDescent="0.2">
      <c r="A403" s="145">
        <v>270</v>
      </c>
      <c r="B403" s="145" t="s">
        <v>91</v>
      </c>
      <c r="C403" s="146" t="s">
        <v>492</v>
      </c>
      <c r="D403" s="146" t="s">
        <v>493</v>
      </c>
      <c r="E403" s="146" t="s">
        <v>499</v>
      </c>
      <c r="F403" s="146" t="s">
        <v>499</v>
      </c>
    </row>
    <row r="404" spans="1:6" ht="67.5" x14ac:dyDescent="0.2">
      <c r="A404" s="148">
        <v>271</v>
      </c>
      <c r="B404" s="148" t="s">
        <v>93</v>
      </c>
      <c r="C404" s="149" t="s">
        <v>521</v>
      </c>
      <c r="D404" s="149" t="s">
        <v>489</v>
      </c>
      <c r="E404" s="149" t="s">
        <v>522</v>
      </c>
      <c r="F404" s="149" t="s">
        <v>523</v>
      </c>
    </row>
    <row r="405" spans="1:6" ht="22.5" x14ac:dyDescent="0.2">
      <c r="A405" s="145">
        <v>278</v>
      </c>
      <c r="B405" s="145" t="s">
        <v>524</v>
      </c>
      <c r="C405" s="146" t="s">
        <v>525</v>
      </c>
      <c r="D405" s="146" t="s">
        <v>480</v>
      </c>
      <c r="E405" s="146" t="s">
        <v>526</v>
      </c>
      <c r="F405" s="146" t="s">
        <v>526</v>
      </c>
    </row>
    <row r="406" spans="1:6" ht="22.5" x14ac:dyDescent="0.2">
      <c r="A406" s="148">
        <v>280</v>
      </c>
      <c r="B406" s="148" t="s">
        <v>527</v>
      </c>
      <c r="C406" s="149" t="s">
        <v>486</v>
      </c>
      <c r="D406" s="149" t="s">
        <v>528</v>
      </c>
      <c r="E406" s="149" t="s">
        <v>529</v>
      </c>
      <c r="F406" s="149" t="s">
        <v>530</v>
      </c>
    </row>
    <row r="407" spans="1:6" ht="67.5" x14ac:dyDescent="0.2">
      <c r="A407" s="145">
        <v>282</v>
      </c>
      <c r="B407" s="145" t="s">
        <v>98</v>
      </c>
      <c r="C407" s="146" t="s">
        <v>521</v>
      </c>
      <c r="D407" s="146" t="s">
        <v>489</v>
      </c>
      <c r="E407" s="149" t="s">
        <v>531</v>
      </c>
      <c r="F407" s="149" t="s">
        <v>532</v>
      </c>
    </row>
    <row r="408" spans="1:6" ht="45" x14ac:dyDescent="0.2">
      <c r="A408" s="148">
        <v>283</v>
      </c>
      <c r="B408" s="148" t="s">
        <v>104</v>
      </c>
      <c r="C408" s="149" t="s">
        <v>479</v>
      </c>
      <c r="D408" s="149" t="s">
        <v>493</v>
      </c>
      <c r="E408" s="149" t="s">
        <v>533</v>
      </c>
      <c r="F408" s="149" t="s">
        <v>534</v>
      </c>
    </row>
    <row r="409" spans="1:6" x14ac:dyDescent="0.2">
      <c r="A409" s="145">
        <v>290</v>
      </c>
      <c r="B409" s="145" t="s">
        <v>535</v>
      </c>
      <c r="C409" s="146" t="s">
        <v>521</v>
      </c>
      <c r="D409" s="146" t="s">
        <v>536</v>
      </c>
      <c r="E409" s="146"/>
      <c r="F409" s="146" t="s">
        <v>537</v>
      </c>
    </row>
    <row r="410" spans="1:6" ht="56.25" x14ac:dyDescent="0.2">
      <c r="A410" s="148">
        <v>294</v>
      </c>
      <c r="B410" s="148" t="s">
        <v>108</v>
      </c>
      <c r="C410" s="149" t="s">
        <v>486</v>
      </c>
      <c r="D410" s="149" t="s">
        <v>489</v>
      </c>
      <c r="E410" s="150" t="s">
        <v>538</v>
      </c>
      <c r="F410" s="150" t="s">
        <v>539</v>
      </c>
    </row>
    <row r="411" spans="1:6" ht="33.75" x14ac:dyDescent="0.2">
      <c r="A411" s="145">
        <v>295</v>
      </c>
      <c r="B411" s="145" t="s">
        <v>540</v>
      </c>
      <c r="C411" s="146" t="s">
        <v>521</v>
      </c>
      <c r="D411" s="146" t="s">
        <v>541</v>
      </c>
      <c r="E411" s="146" t="s">
        <v>542</v>
      </c>
      <c r="F411" s="146" t="s">
        <v>542</v>
      </c>
    </row>
    <row r="412" spans="1:6" x14ac:dyDescent="0.2">
      <c r="A412" s="148">
        <v>299</v>
      </c>
      <c r="B412" s="148" t="s">
        <v>543</v>
      </c>
      <c r="C412" s="149" t="s">
        <v>521</v>
      </c>
      <c r="D412" s="149" t="s">
        <v>536</v>
      </c>
      <c r="E412" s="149"/>
      <c r="F412" s="149" t="s">
        <v>537</v>
      </c>
    </row>
    <row r="413" spans="1:6" ht="22.5" x14ac:dyDescent="0.2">
      <c r="A413" s="145">
        <v>300</v>
      </c>
      <c r="B413" s="145" t="s">
        <v>113</v>
      </c>
      <c r="C413" s="146" t="s">
        <v>518</v>
      </c>
      <c r="D413" s="146" t="s">
        <v>493</v>
      </c>
      <c r="E413" s="146" t="s">
        <v>544</v>
      </c>
      <c r="F413" s="146" t="s">
        <v>545</v>
      </c>
    </row>
    <row r="414" spans="1:6" ht="22.5" x14ac:dyDescent="0.2">
      <c r="A414" s="148">
        <v>304</v>
      </c>
      <c r="B414" s="148" t="s">
        <v>546</v>
      </c>
      <c r="C414" s="149" t="s">
        <v>515</v>
      </c>
      <c r="D414" s="149" t="s">
        <v>547</v>
      </c>
      <c r="E414" s="149" t="s">
        <v>548</v>
      </c>
      <c r="F414" s="149" t="s">
        <v>549</v>
      </c>
    </row>
    <row r="415" spans="1:6" ht="22.5" x14ac:dyDescent="0.2">
      <c r="A415" s="148" t="s">
        <v>550</v>
      </c>
      <c r="B415" s="148" t="s">
        <v>551</v>
      </c>
      <c r="C415" s="149" t="s">
        <v>486</v>
      </c>
      <c r="D415" s="149" t="s">
        <v>552</v>
      </c>
      <c r="E415" s="149" t="s">
        <v>553</v>
      </c>
      <c r="F415" s="149" t="s">
        <v>554</v>
      </c>
    </row>
    <row r="416" spans="1:6" ht="33.75" x14ac:dyDescent="0.2">
      <c r="A416" s="145">
        <v>311</v>
      </c>
      <c r="B416" s="145" t="s">
        <v>555</v>
      </c>
      <c r="C416" s="146" t="s">
        <v>515</v>
      </c>
      <c r="D416" s="146" t="s">
        <v>556</v>
      </c>
      <c r="E416" s="146" t="s">
        <v>557</v>
      </c>
      <c r="F416" s="146" t="s">
        <v>558</v>
      </c>
    </row>
    <row r="417" spans="1:6" x14ac:dyDescent="0.2">
      <c r="A417" s="148">
        <v>312</v>
      </c>
      <c r="B417" s="148" t="s">
        <v>559</v>
      </c>
      <c r="C417" s="149" t="s">
        <v>560</v>
      </c>
      <c r="D417" s="149" t="s">
        <v>480</v>
      </c>
      <c r="E417" s="149" t="s">
        <v>561</v>
      </c>
      <c r="F417" s="149" t="s">
        <v>561</v>
      </c>
    </row>
    <row r="418" spans="1:6" ht="56.25" x14ac:dyDescent="0.2">
      <c r="A418" s="145">
        <v>313</v>
      </c>
      <c r="B418" s="145" t="s">
        <v>562</v>
      </c>
      <c r="C418" s="146" t="s">
        <v>563</v>
      </c>
      <c r="D418" s="146" t="s">
        <v>564</v>
      </c>
      <c r="E418" s="149" t="s">
        <v>565</v>
      </c>
      <c r="F418" s="146" t="s">
        <v>566</v>
      </c>
    </row>
    <row r="419" spans="1:6" ht="33.75" x14ac:dyDescent="0.2">
      <c r="A419" s="148">
        <v>315</v>
      </c>
      <c r="B419" s="148" t="s">
        <v>567</v>
      </c>
      <c r="C419" s="149" t="s">
        <v>568</v>
      </c>
      <c r="D419" s="149" t="s">
        <v>569</v>
      </c>
      <c r="E419" s="149"/>
      <c r="F419" s="149" t="s">
        <v>537</v>
      </c>
    </row>
    <row r="420" spans="1:6" x14ac:dyDescent="0.2">
      <c r="A420" s="145">
        <v>316</v>
      </c>
      <c r="B420" s="145" t="s">
        <v>567</v>
      </c>
      <c r="C420" s="146" t="s">
        <v>521</v>
      </c>
      <c r="D420" s="146" t="s">
        <v>536</v>
      </c>
      <c r="E420" s="146"/>
      <c r="F420" s="146" t="s">
        <v>537</v>
      </c>
    </row>
    <row r="421" spans="1:6" x14ac:dyDescent="0.2">
      <c r="A421" s="148">
        <v>319</v>
      </c>
      <c r="B421" s="148" t="s">
        <v>118</v>
      </c>
      <c r="C421" s="149" t="s">
        <v>492</v>
      </c>
      <c r="D421" s="149" t="s">
        <v>493</v>
      </c>
      <c r="E421" s="149" t="s">
        <v>499</v>
      </c>
      <c r="F421" s="149" t="s">
        <v>499</v>
      </c>
    </row>
    <row r="422" spans="1:6" ht="56.25" x14ac:dyDescent="0.2">
      <c r="A422" s="145">
        <v>322</v>
      </c>
      <c r="B422" s="145" t="s">
        <v>120</v>
      </c>
      <c r="C422" s="146" t="s">
        <v>521</v>
      </c>
      <c r="D422" s="146" t="s">
        <v>489</v>
      </c>
      <c r="E422" s="149" t="s">
        <v>570</v>
      </c>
      <c r="F422" s="149" t="s">
        <v>512</v>
      </c>
    </row>
    <row r="423" spans="1:6" ht="33.75" x14ac:dyDescent="0.2">
      <c r="A423" s="148">
        <v>323</v>
      </c>
      <c r="B423" s="148" t="s">
        <v>571</v>
      </c>
      <c r="C423" s="149" t="s">
        <v>560</v>
      </c>
      <c r="D423" s="149" t="s">
        <v>572</v>
      </c>
      <c r="E423" s="149" t="s">
        <v>573</v>
      </c>
      <c r="F423" s="149" t="s">
        <v>574</v>
      </c>
    </row>
    <row r="424" spans="1:6" ht="22.5" x14ac:dyDescent="0.2">
      <c r="A424" s="145">
        <v>330</v>
      </c>
      <c r="B424" s="145" t="s">
        <v>575</v>
      </c>
      <c r="C424" s="146" t="s">
        <v>518</v>
      </c>
      <c r="D424" s="146" t="s">
        <v>576</v>
      </c>
      <c r="E424" s="146" t="s">
        <v>577</v>
      </c>
      <c r="F424" s="146" t="s">
        <v>577</v>
      </c>
    </row>
    <row r="425" spans="1:6" ht="33.75" x14ac:dyDescent="0.2">
      <c r="A425" s="148">
        <v>331</v>
      </c>
      <c r="B425" s="148" t="s">
        <v>578</v>
      </c>
      <c r="C425" s="149" t="s">
        <v>568</v>
      </c>
      <c r="D425" s="149" t="s">
        <v>579</v>
      </c>
      <c r="E425" s="149" t="s">
        <v>580</v>
      </c>
      <c r="F425" s="149" t="s">
        <v>581</v>
      </c>
    </row>
    <row r="426" spans="1:6" ht="45" x14ac:dyDescent="0.2">
      <c r="A426" s="148">
        <v>332</v>
      </c>
      <c r="B426" s="148" t="s">
        <v>578</v>
      </c>
      <c r="C426" s="149" t="s">
        <v>582</v>
      </c>
      <c r="D426" s="149" t="s">
        <v>583</v>
      </c>
      <c r="E426" s="149" t="s">
        <v>584</v>
      </c>
      <c r="F426" s="149" t="s">
        <v>585</v>
      </c>
    </row>
    <row r="427" spans="1:6" ht="22.5" x14ac:dyDescent="0.2">
      <c r="A427" s="145" t="s">
        <v>586</v>
      </c>
      <c r="B427" s="145" t="s">
        <v>587</v>
      </c>
      <c r="C427" s="146" t="s">
        <v>486</v>
      </c>
      <c r="D427" s="146" t="s">
        <v>552</v>
      </c>
      <c r="E427" s="146" t="s">
        <v>553</v>
      </c>
      <c r="F427" s="146" t="s">
        <v>554</v>
      </c>
    </row>
    <row r="428" spans="1:6" x14ac:dyDescent="0.2">
      <c r="A428" s="148" t="s">
        <v>588</v>
      </c>
      <c r="B428" s="148" t="s">
        <v>130</v>
      </c>
      <c r="C428" s="149" t="s">
        <v>589</v>
      </c>
      <c r="D428" s="149" t="s">
        <v>493</v>
      </c>
      <c r="E428" s="149" t="s">
        <v>590</v>
      </c>
      <c r="F428" s="149" t="s">
        <v>590</v>
      </c>
    </row>
    <row r="429" spans="1:6" x14ac:dyDescent="0.2">
      <c r="A429" s="145">
        <v>338</v>
      </c>
      <c r="B429" s="145" t="s">
        <v>591</v>
      </c>
      <c r="C429" s="146" t="s">
        <v>515</v>
      </c>
      <c r="D429" s="146" t="s">
        <v>480</v>
      </c>
      <c r="E429" s="149" t="s">
        <v>592</v>
      </c>
      <c r="F429" s="149" t="s">
        <v>592</v>
      </c>
    </row>
    <row r="430" spans="1:6" ht="33.75" x14ac:dyDescent="0.2">
      <c r="A430" s="148">
        <v>341</v>
      </c>
      <c r="B430" s="148" t="s">
        <v>141</v>
      </c>
      <c r="C430" s="149" t="s">
        <v>492</v>
      </c>
      <c r="D430" s="149" t="s">
        <v>480</v>
      </c>
      <c r="E430" s="149" t="s">
        <v>593</v>
      </c>
      <c r="F430" s="149" t="s">
        <v>593</v>
      </c>
    </row>
    <row r="431" spans="1:6" ht="45" x14ac:dyDescent="0.2">
      <c r="A431" s="145">
        <v>342</v>
      </c>
      <c r="B431" s="145" t="s">
        <v>594</v>
      </c>
      <c r="C431" s="146" t="s">
        <v>521</v>
      </c>
      <c r="D431" s="146" t="s">
        <v>595</v>
      </c>
      <c r="E431" s="149" t="s">
        <v>542</v>
      </c>
      <c r="F431" s="146" t="s">
        <v>542</v>
      </c>
    </row>
    <row r="432" spans="1:6" ht="33.75" x14ac:dyDescent="0.2">
      <c r="A432" s="148">
        <v>346</v>
      </c>
      <c r="B432" s="148" t="s">
        <v>596</v>
      </c>
      <c r="C432" s="149" t="s">
        <v>515</v>
      </c>
      <c r="D432" s="149" t="s">
        <v>556</v>
      </c>
      <c r="E432" s="149" t="s">
        <v>597</v>
      </c>
      <c r="F432" s="149" t="s">
        <v>558</v>
      </c>
    </row>
    <row r="433" spans="1:6" ht="33.75" x14ac:dyDescent="0.2">
      <c r="A433" s="145" t="s">
        <v>598</v>
      </c>
      <c r="B433" s="145" t="s">
        <v>145</v>
      </c>
      <c r="C433" s="146" t="s">
        <v>521</v>
      </c>
      <c r="D433" s="149" t="s">
        <v>489</v>
      </c>
      <c r="E433" s="149" t="s">
        <v>599</v>
      </c>
      <c r="F433" s="149" t="s">
        <v>599</v>
      </c>
    </row>
    <row r="434" spans="1:6" ht="33.75" x14ac:dyDescent="0.2">
      <c r="A434" s="148">
        <v>354</v>
      </c>
      <c r="B434" s="148" t="s">
        <v>600</v>
      </c>
      <c r="C434" s="149" t="s">
        <v>568</v>
      </c>
      <c r="D434" s="149" t="s">
        <v>601</v>
      </c>
      <c r="E434" s="149" t="s">
        <v>602</v>
      </c>
      <c r="F434" s="149" t="s">
        <v>602</v>
      </c>
    </row>
    <row r="435" spans="1:6" x14ac:dyDescent="0.2">
      <c r="A435" s="145">
        <v>361</v>
      </c>
      <c r="B435" s="145" t="s">
        <v>603</v>
      </c>
      <c r="C435" s="146" t="s">
        <v>560</v>
      </c>
      <c r="D435" s="146" t="s">
        <v>480</v>
      </c>
      <c r="E435" s="146" t="s">
        <v>561</v>
      </c>
      <c r="F435" s="146" t="s">
        <v>561</v>
      </c>
    </row>
    <row r="436" spans="1:6" ht="22.5" x14ac:dyDescent="0.2">
      <c r="A436" s="148">
        <v>362</v>
      </c>
      <c r="B436" s="148" t="s">
        <v>604</v>
      </c>
      <c r="C436" s="149" t="s">
        <v>486</v>
      </c>
      <c r="D436" s="149" t="s">
        <v>480</v>
      </c>
      <c r="E436" s="149" t="s">
        <v>526</v>
      </c>
      <c r="F436" s="149" t="s">
        <v>526</v>
      </c>
    </row>
    <row r="437" spans="1:6" ht="33.75" x14ac:dyDescent="0.2">
      <c r="A437" s="145">
        <v>363</v>
      </c>
      <c r="B437" s="145" t="s">
        <v>182</v>
      </c>
      <c r="C437" s="146" t="s">
        <v>521</v>
      </c>
      <c r="D437" s="146" t="s">
        <v>605</v>
      </c>
      <c r="E437" s="149" t="s">
        <v>606</v>
      </c>
      <c r="F437" s="149" t="s">
        <v>606</v>
      </c>
    </row>
    <row r="438" spans="1:6" ht="56.25" x14ac:dyDescent="0.2">
      <c r="A438" s="148" t="s">
        <v>607</v>
      </c>
      <c r="B438" s="148" t="s">
        <v>153</v>
      </c>
      <c r="C438" s="149" t="s">
        <v>521</v>
      </c>
      <c r="D438" s="149" t="s">
        <v>489</v>
      </c>
      <c r="E438" s="149" t="s">
        <v>608</v>
      </c>
      <c r="F438" s="149" t="s">
        <v>512</v>
      </c>
    </row>
    <row r="439" spans="1:6" ht="22.5" x14ac:dyDescent="0.2">
      <c r="A439" s="145">
        <v>365</v>
      </c>
      <c r="B439" s="145" t="s">
        <v>609</v>
      </c>
      <c r="C439" s="146" t="s">
        <v>560</v>
      </c>
      <c r="D439" s="146" t="s">
        <v>610</v>
      </c>
      <c r="E439" s="149" t="s">
        <v>611</v>
      </c>
      <c r="F439" s="149" t="s">
        <v>611</v>
      </c>
    </row>
    <row r="440" spans="1:6" x14ac:dyDescent="0.2">
      <c r="A440" s="148">
        <v>367</v>
      </c>
      <c r="B440" s="148" t="s">
        <v>187</v>
      </c>
      <c r="C440" s="149" t="s">
        <v>492</v>
      </c>
      <c r="D440" s="149" t="s">
        <v>493</v>
      </c>
      <c r="E440" s="149" t="s">
        <v>499</v>
      </c>
      <c r="F440" s="149" t="s">
        <v>499</v>
      </c>
    </row>
    <row r="441" spans="1:6" ht="33.75" x14ac:dyDescent="0.2">
      <c r="A441" s="145">
        <v>368</v>
      </c>
      <c r="B441" s="145" t="s">
        <v>612</v>
      </c>
      <c r="C441" s="146" t="s">
        <v>515</v>
      </c>
      <c r="D441" s="146" t="s">
        <v>613</v>
      </c>
      <c r="E441" s="149" t="s">
        <v>614</v>
      </c>
      <c r="F441" s="149" t="s">
        <v>615</v>
      </c>
    </row>
    <row r="442" spans="1:6" ht="33.75" x14ac:dyDescent="0.2">
      <c r="A442" s="148">
        <v>369</v>
      </c>
      <c r="B442" s="148" t="s">
        <v>616</v>
      </c>
      <c r="C442" s="149" t="s">
        <v>560</v>
      </c>
      <c r="D442" s="149" t="s">
        <v>541</v>
      </c>
      <c r="E442" s="149" t="s">
        <v>542</v>
      </c>
      <c r="F442" s="149" t="s">
        <v>542</v>
      </c>
    </row>
    <row r="443" spans="1:6" ht="33.75" x14ac:dyDescent="0.2">
      <c r="A443" s="148">
        <v>373</v>
      </c>
      <c r="B443" s="148" t="s">
        <v>617</v>
      </c>
      <c r="C443" s="149" t="s">
        <v>518</v>
      </c>
      <c r="D443" s="149" t="s">
        <v>618</v>
      </c>
      <c r="E443" s="149" t="s">
        <v>619</v>
      </c>
      <c r="F443" s="149" t="s">
        <v>620</v>
      </c>
    </row>
    <row r="444" spans="1:6" x14ac:dyDescent="0.2">
      <c r="A444" s="148">
        <v>379</v>
      </c>
      <c r="B444" s="148" t="s">
        <v>621</v>
      </c>
      <c r="C444" s="149" t="s">
        <v>521</v>
      </c>
      <c r="D444" s="149" t="s">
        <v>622</v>
      </c>
      <c r="E444" s="149"/>
      <c r="F444" s="149" t="s">
        <v>623</v>
      </c>
    </row>
    <row r="445" spans="1:6" ht="33.75" x14ac:dyDescent="0.2">
      <c r="A445" s="148" t="s">
        <v>624</v>
      </c>
      <c r="B445" s="148" t="s">
        <v>134</v>
      </c>
      <c r="C445" s="149" t="s">
        <v>589</v>
      </c>
      <c r="D445" s="149" t="s">
        <v>489</v>
      </c>
      <c r="E445" s="149" t="s">
        <v>625</v>
      </c>
      <c r="F445" s="149" t="s">
        <v>625</v>
      </c>
    </row>
    <row r="446" spans="1:6" ht="56.25" x14ac:dyDescent="0.2">
      <c r="A446" s="148" t="s">
        <v>626</v>
      </c>
      <c r="B446" s="148" t="s">
        <v>162</v>
      </c>
      <c r="C446" s="149" t="s">
        <v>521</v>
      </c>
      <c r="D446" s="149" t="s">
        <v>493</v>
      </c>
      <c r="E446" s="149" t="s">
        <v>627</v>
      </c>
      <c r="F446" s="149" t="s">
        <v>599</v>
      </c>
    </row>
    <row r="447" spans="1:6" ht="45" x14ac:dyDescent="0.2">
      <c r="A447" s="148">
        <v>383</v>
      </c>
      <c r="B447" s="148" t="s">
        <v>628</v>
      </c>
      <c r="C447" s="149" t="s">
        <v>582</v>
      </c>
      <c r="D447" s="149" t="s">
        <v>489</v>
      </c>
      <c r="E447" s="149" t="s">
        <v>629</v>
      </c>
      <c r="F447" s="149" t="s">
        <v>630</v>
      </c>
    </row>
    <row r="448" spans="1:6" ht="56.25" x14ac:dyDescent="0.2">
      <c r="A448" s="148">
        <v>392</v>
      </c>
      <c r="B448" s="148" t="s">
        <v>194</v>
      </c>
      <c r="C448" s="149" t="s">
        <v>479</v>
      </c>
      <c r="D448" s="149" t="s">
        <v>489</v>
      </c>
      <c r="E448" s="149" t="s">
        <v>631</v>
      </c>
      <c r="F448" s="149" t="s">
        <v>632</v>
      </c>
    </row>
    <row r="449" spans="1:6" ht="45" x14ac:dyDescent="0.2">
      <c r="A449" s="148">
        <v>393</v>
      </c>
      <c r="B449" s="148" t="s">
        <v>633</v>
      </c>
      <c r="C449" s="149" t="s">
        <v>521</v>
      </c>
      <c r="D449" s="149" t="s">
        <v>595</v>
      </c>
      <c r="E449" s="149" t="s">
        <v>542</v>
      </c>
      <c r="F449" s="149" t="s">
        <v>542</v>
      </c>
    </row>
    <row r="450" spans="1:6" ht="33.75" x14ac:dyDescent="0.2">
      <c r="A450" s="148">
        <v>396</v>
      </c>
      <c r="B450" s="148" t="s">
        <v>634</v>
      </c>
      <c r="C450" s="149" t="s">
        <v>560</v>
      </c>
      <c r="D450" s="149" t="s">
        <v>635</v>
      </c>
      <c r="E450" s="149" t="s">
        <v>636</v>
      </c>
      <c r="F450" s="149" t="s">
        <v>636</v>
      </c>
    </row>
    <row r="451" spans="1:6" ht="56.25" x14ac:dyDescent="0.2">
      <c r="A451" s="148" t="s">
        <v>637</v>
      </c>
      <c r="B451" s="148" t="s">
        <v>172</v>
      </c>
      <c r="C451" s="149" t="s">
        <v>521</v>
      </c>
      <c r="D451" s="149" t="s">
        <v>493</v>
      </c>
      <c r="E451" s="149" t="s">
        <v>638</v>
      </c>
      <c r="F451" s="149" t="s">
        <v>599</v>
      </c>
    </row>
    <row r="452" spans="1:6" ht="33.75" x14ac:dyDescent="0.2">
      <c r="A452" s="148">
        <v>405</v>
      </c>
      <c r="B452" s="377">
        <v>38393</v>
      </c>
      <c r="C452" s="149" t="s">
        <v>521</v>
      </c>
      <c r="D452" s="149" t="s">
        <v>480</v>
      </c>
      <c r="E452" s="149" t="s">
        <v>639</v>
      </c>
      <c r="F452" s="149" t="s">
        <v>639</v>
      </c>
    </row>
    <row r="453" spans="1:6" ht="45" x14ac:dyDescent="0.2">
      <c r="A453" s="145">
        <v>410</v>
      </c>
      <c r="B453" s="378">
        <v>38454</v>
      </c>
      <c r="C453" s="153" t="s">
        <v>521</v>
      </c>
      <c r="D453" s="153" t="s">
        <v>595</v>
      </c>
      <c r="E453" s="153" t="s">
        <v>542</v>
      </c>
      <c r="F453" s="153" t="s">
        <v>542</v>
      </c>
    </row>
    <row r="454" spans="1:6" ht="33.75" x14ac:dyDescent="0.2">
      <c r="A454" s="148">
        <v>412</v>
      </c>
      <c r="B454" s="377">
        <v>38470</v>
      </c>
      <c r="C454" s="149" t="s">
        <v>515</v>
      </c>
      <c r="D454" s="149" t="s">
        <v>640</v>
      </c>
      <c r="E454" s="149" t="s">
        <v>641</v>
      </c>
      <c r="F454" s="149" t="s">
        <v>641</v>
      </c>
    </row>
    <row r="455" spans="1:6" ht="33.75" x14ac:dyDescent="0.2">
      <c r="A455" s="148">
        <v>414</v>
      </c>
      <c r="B455" s="377">
        <v>38498</v>
      </c>
      <c r="C455" s="149" t="s">
        <v>560</v>
      </c>
      <c r="D455" s="149" t="s">
        <v>642</v>
      </c>
      <c r="E455" s="149" t="s">
        <v>643</v>
      </c>
      <c r="F455" s="149" t="s">
        <v>643</v>
      </c>
    </row>
    <row r="456" spans="1:6" x14ac:dyDescent="0.2">
      <c r="A456" s="148">
        <v>420</v>
      </c>
      <c r="B456" s="377">
        <v>38526</v>
      </c>
      <c r="C456" s="149" t="s">
        <v>492</v>
      </c>
      <c r="D456" s="149" t="s">
        <v>480</v>
      </c>
      <c r="E456" s="149" t="s">
        <v>499</v>
      </c>
      <c r="F456" s="149" t="s">
        <v>499</v>
      </c>
    </row>
    <row r="457" spans="1:6" ht="22.5" x14ac:dyDescent="0.2">
      <c r="A457" s="148">
        <v>424</v>
      </c>
      <c r="B457" s="377">
        <v>38553</v>
      </c>
      <c r="C457" s="151" t="s">
        <v>486</v>
      </c>
      <c r="D457" s="146" t="s">
        <v>552</v>
      </c>
      <c r="E457" s="146" t="s">
        <v>553</v>
      </c>
      <c r="F457" s="146" t="s">
        <v>554</v>
      </c>
    </row>
    <row r="458" spans="1:6" x14ac:dyDescent="0.2">
      <c r="A458" s="148" t="s">
        <v>644</v>
      </c>
      <c r="B458" s="377">
        <v>38559</v>
      </c>
      <c r="C458" s="149" t="s">
        <v>589</v>
      </c>
      <c r="D458" s="149" t="s">
        <v>493</v>
      </c>
      <c r="E458" s="149" t="s">
        <v>645</v>
      </c>
      <c r="F458" s="149" t="s">
        <v>645</v>
      </c>
    </row>
    <row r="459" spans="1:6" ht="33.75" x14ac:dyDescent="0.2">
      <c r="A459" s="148">
        <v>430</v>
      </c>
      <c r="B459" s="377">
        <v>38576</v>
      </c>
      <c r="C459" s="151" t="s">
        <v>486</v>
      </c>
      <c r="D459" s="149" t="s">
        <v>646</v>
      </c>
      <c r="E459" s="149" t="s">
        <v>647</v>
      </c>
      <c r="F459" s="149" t="s">
        <v>554</v>
      </c>
    </row>
    <row r="460" spans="1:6" ht="33.75" x14ac:dyDescent="0.2">
      <c r="A460" s="148">
        <v>436</v>
      </c>
      <c r="B460" s="377">
        <v>38638</v>
      </c>
      <c r="C460" s="149" t="s">
        <v>560</v>
      </c>
      <c r="D460" s="149" t="s">
        <v>572</v>
      </c>
      <c r="E460" s="149" t="s">
        <v>573</v>
      </c>
      <c r="F460" s="149" t="s">
        <v>574</v>
      </c>
    </row>
    <row r="461" spans="1:6" ht="45" x14ac:dyDescent="0.2">
      <c r="A461" s="148" t="s">
        <v>648</v>
      </c>
      <c r="B461" s="377">
        <v>38649</v>
      </c>
      <c r="C461" s="149" t="s">
        <v>521</v>
      </c>
      <c r="D461" s="149" t="s">
        <v>493</v>
      </c>
      <c r="E461" s="149" t="s">
        <v>649</v>
      </c>
      <c r="F461" s="149" t="s">
        <v>599</v>
      </c>
    </row>
    <row r="462" spans="1:6" ht="45" x14ac:dyDescent="0.2">
      <c r="A462" s="148">
        <v>441</v>
      </c>
      <c r="B462" s="377">
        <v>38673</v>
      </c>
      <c r="C462" s="149" t="s">
        <v>560</v>
      </c>
      <c r="D462" s="153" t="s">
        <v>595</v>
      </c>
      <c r="E462" s="153" t="s">
        <v>542</v>
      </c>
      <c r="F462" s="153" t="s">
        <v>542</v>
      </c>
    </row>
    <row r="463" spans="1:6" ht="33.75" x14ac:dyDescent="0.2">
      <c r="A463" s="148">
        <v>442</v>
      </c>
      <c r="B463" s="377">
        <v>38677</v>
      </c>
      <c r="C463" s="149" t="s">
        <v>515</v>
      </c>
      <c r="D463" s="149" t="s">
        <v>650</v>
      </c>
      <c r="E463" s="149" t="s">
        <v>651</v>
      </c>
      <c r="F463" s="149" t="s">
        <v>651</v>
      </c>
    </row>
    <row r="464" spans="1:6" ht="213.75" x14ac:dyDescent="0.2">
      <c r="A464" s="148">
        <v>449</v>
      </c>
      <c r="B464" s="377">
        <v>38716</v>
      </c>
      <c r="C464" s="149" t="s">
        <v>479</v>
      </c>
      <c r="D464" s="149" t="s">
        <v>489</v>
      </c>
      <c r="E464" s="154" t="s">
        <v>652</v>
      </c>
      <c r="F464" s="149" t="s">
        <v>653</v>
      </c>
    </row>
    <row r="465" spans="1:6" ht="33.75" x14ac:dyDescent="0.2">
      <c r="A465" s="148" t="s">
        <v>654</v>
      </c>
      <c r="B465" s="377">
        <v>38734</v>
      </c>
      <c r="C465" s="149" t="s">
        <v>515</v>
      </c>
      <c r="D465" s="149" t="s">
        <v>556</v>
      </c>
      <c r="E465" s="149" t="s">
        <v>597</v>
      </c>
      <c r="F465" s="149" t="s">
        <v>558</v>
      </c>
    </row>
    <row r="466" spans="1:6" ht="22.5" x14ac:dyDescent="0.2">
      <c r="A466" s="148">
        <v>455</v>
      </c>
      <c r="B466" s="377">
        <v>38769</v>
      </c>
      <c r="C466" s="149" t="s">
        <v>655</v>
      </c>
      <c r="D466" s="149" t="s">
        <v>656</v>
      </c>
      <c r="E466" s="149" t="s">
        <v>657</v>
      </c>
      <c r="F466" s="149" t="s">
        <v>657</v>
      </c>
    </row>
    <row r="467" spans="1:6" ht="45" x14ac:dyDescent="0.2">
      <c r="A467" s="148">
        <v>458</v>
      </c>
      <c r="B467" s="377">
        <v>38792</v>
      </c>
      <c r="C467" s="153" t="s">
        <v>658</v>
      </c>
      <c r="D467" s="149" t="s">
        <v>595</v>
      </c>
      <c r="E467" s="153" t="s">
        <v>542</v>
      </c>
      <c r="F467" s="153" t="s">
        <v>542</v>
      </c>
    </row>
    <row r="468" spans="1:6" x14ac:dyDescent="0.2">
      <c r="A468" s="148">
        <v>460</v>
      </c>
      <c r="B468" s="377">
        <v>38812</v>
      </c>
      <c r="C468" s="149" t="s">
        <v>492</v>
      </c>
      <c r="D468" s="149" t="s">
        <v>493</v>
      </c>
      <c r="E468" s="149" t="s">
        <v>590</v>
      </c>
      <c r="F468" s="149" t="s">
        <v>590</v>
      </c>
    </row>
    <row r="469" spans="1:6" ht="78.75" x14ac:dyDescent="0.2">
      <c r="A469" s="148">
        <v>462</v>
      </c>
      <c r="B469" s="377">
        <v>38818</v>
      </c>
      <c r="C469" s="149" t="s">
        <v>515</v>
      </c>
      <c r="D469" s="149" t="s">
        <v>659</v>
      </c>
      <c r="E469" s="149" t="s">
        <v>660</v>
      </c>
      <c r="F469" s="149" t="s">
        <v>661</v>
      </c>
    </row>
    <row r="470" spans="1:6" ht="33.75" x14ac:dyDescent="0.2">
      <c r="A470" s="148">
        <v>471</v>
      </c>
      <c r="B470" s="377">
        <v>38960</v>
      </c>
      <c r="C470" s="149" t="s">
        <v>515</v>
      </c>
      <c r="D470" s="149" t="s">
        <v>662</v>
      </c>
      <c r="E470" s="149" t="s">
        <v>663</v>
      </c>
      <c r="F470" s="149" t="s">
        <v>663</v>
      </c>
    </row>
    <row r="471" spans="1:6" ht="33.75" x14ac:dyDescent="0.2">
      <c r="A471" s="148">
        <v>472</v>
      </c>
      <c r="B471" s="377">
        <v>38973</v>
      </c>
      <c r="C471" s="149" t="s">
        <v>589</v>
      </c>
      <c r="D471" s="146" t="s">
        <v>541</v>
      </c>
      <c r="E471" s="146" t="s">
        <v>542</v>
      </c>
      <c r="F471" s="146" t="s">
        <v>542</v>
      </c>
    </row>
    <row r="472" spans="1:6" ht="22.5" x14ac:dyDescent="0.2">
      <c r="A472" s="148">
        <v>473</v>
      </c>
      <c r="B472" s="377">
        <v>38986</v>
      </c>
      <c r="C472" s="149" t="s">
        <v>515</v>
      </c>
      <c r="D472" s="149" t="s">
        <v>664</v>
      </c>
      <c r="E472" s="149" t="s">
        <v>665</v>
      </c>
      <c r="F472" s="149" t="s">
        <v>665</v>
      </c>
    </row>
    <row r="473" spans="1:6" ht="22.5" x14ac:dyDescent="0.2">
      <c r="A473" s="148">
        <v>486</v>
      </c>
      <c r="B473" s="377" t="s">
        <v>244</v>
      </c>
      <c r="C473" s="149" t="s">
        <v>589</v>
      </c>
      <c r="D473" s="149" t="s">
        <v>493</v>
      </c>
      <c r="E473" s="149" t="s">
        <v>666</v>
      </c>
      <c r="F473" s="149" t="s">
        <v>666</v>
      </c>
    </row>
    <row r="474" spans="1:6" ht="45" x14ac:dyDescent="0.2">
      <c r="A474" s="148" t="s">
        <v>667</v>
      </c>
      <c r="B474" s="377" t="s">
        <v>230</v>
      </c>
      <c r="C474" s="149" t="s">
        <v>521</v>
      </c>
      <c r="D474" s="149" t="s">
        <v>493</v>
      </c>
      <c r="E474" s="149" t="s">
        <v>649</v>
      </c>
      <c r="F474" s="149" t="s">
        <v>599</v>
      </c>
    </row>
    <row r="475" spans="1:6" ht="33.75" x14ac:dyDescent="0.2">
      <c r="A475" s="148" t="s">
        <v>668</v>
      </c>
      <c r="B475" s="377" t="s">
        <v>669</v>
      </c>
      <c r="C475" s="149" t="s">
        <v>515</v>
      </c>
      <c r="D475" s="149" t="s">
        <v>613</v>
      </c>
      <c r="E475" s="149" t="s">
        <v>614</v>
      </c>
      <c r="F475" s="149" t="s">
        <v>615</v>
      </c>
    </row>
    <row r="476" spans="1:6" x14ac:dyDescent="0.2">
      <c r="A476" s="148" t="s">
        <v>670</v>
      </c>
      <c r="B476" s="377" t="s">
        <v>250</v>
      </c>
      <c r="C476" s="149" t="s">
        <v>492</v>
      </c>
      <c r="D476" s="149" t="s">
        <v>493</v>
      </c>
      <c r="E476" s="149" t="s">
        <v>590</v>
      </c>
      <c r="F476" s="149" t="s">
        <v>590</v>
      </c>
    </row>
    <row r="477" spans="1:6" ht="67.5" x14ac:dyDescent="0.2">
      <c r="A477" s="148">
        <v>496</v>
      </c>
      <c r="B477" s="377" t="s">
        <v>671</v>
      </c>
      <c r="C477" s="149" t="s">
        <v>515</v>
      </c>
      <c r="D477" s="149" t="s">
        <v>672</v>
      </c>
      <c r="E477" s="149" t="s">
        <v>673</v>
      </c>
      <c r="F477" s="149" t="s">
        <v>674</v>
      </c>
    </row>
    <row r="478" spans="1:6" ht="33.75" x14ac:dyDescent="0.2">
      <c r="A478" s="148" t="s">
        <v>675</v>
      </c>
      <c r="B478" s="377" t="s">
        <v>676</v>
      </c>
      <c r="C478" s="149" t="s">
        <v>515</v>
      </c>
      <c r="D478" s="149" t="s">
        <v>677</v>
      </c>
      <c r="E478" s="149" t="s">
        <v>557</v>
      </c>
      <c r="F478" s="149" t="s">
        <v>558</v>
      </c>
    </row>
    <row r="479" spans="1:6" ht="33.75" x14ac:dyDescent="0.2">
      <c r="A479" s="148">
        <v>501</v>
      </c>
      <c r="B479" s="377" t="s">
        <v>278</v>
      </c>
      <c r="C479" s="149" t="s">
        <v>479</v>
      </c>
      <c r="D479" s="149" t="s">
        <v>489</v>
      </c>
      <c r="E479" s="149" t="s">
        <v>678</v>
      </c>
      <c r="F479" s="149" t="s">
        <v>653</v>
      </c>
    </row>
    <row r="480" spans="1:6" ht="33.75" x14ac:dyDescent="0.2">
      <c r="A480" s="148" t="s">
        <v>679</v>
      </c>
      <c r="B480" s="377" t="s">
        <v>676</v>
      </c>
      <c r="C480" s="149" t="s">
        <v>515</v>
      </c>
      <c r="D480" s="149" t="s">
        <v>613</v>
      </c>
      <c r="E480" s="149" t="s">
        <v>614</v>
      </c>
      <c r="F480" s="149" t="s">
        <v>615</v>
      </c>
    </row>
    <row r="481" spans="1:6" x14ac:dyDescent="0.2">
      <c r="A481" s="148">
        <v>510</v>
      </c>
      <c r="B481" s="377" t="s">
        <v>284</v>
      </c>
      <c r="C481" s="149" t="s">
        <v>492</v>
      </c>
      <c r="D481" s="149" t="s">
        <v>493</v>
      </c>
      <c r="E481" s="149" t="s">
        <v>499</v>
      </c>
      <c r="F481" s="149" t="s">
        <v>499</v>
      </c>
    </row>
    <row r="482" spans="1:6" ht="33.75" x14ac:dyDescent="0.2">
      <c r="A482" s="148">
        <v>511</v>
      </c>
      <c r="B482" s="377" t="s">
        <v>292</v>
      </c>
      <c r="C482" s="149" t="s">
        <v>560</v>
      </c>
      <c r="D482" s="149" t="s">
        <v>572</v>
      </c>
      <c r="E482" s="149" t="s">
        <v>573</v>
      </c>
      <c r="F482" s="149" t="s">
        <v>574</v>
      </c>
    </row>
    <row r="483" spans="1:6" ht="22.5" x14ac:dyDescent="0.2">
      <c r="A483" s="148">
        <v>514</v>
      </c>
      <c r="B483" s="377" t="s">
        <v>297</v>
      </c>
      <c r="C483" s="149" t="s">
        <v>560</v>
      </c>
      <c r="D483" s="149" t="s">
        <v>680</v>
      </c>
      <c r="E483" s="149"/>
      <c r="F483" s="149" t="s">
        <v>296</v>
      </c>
    </row>
    <row r="484" spans="1:6" x14ac:dyDescent="0.2">
      <c r="A484" s="148" t="s">
        <v>681</v>
      </c>
      <c r="B484" s="377" t="s">
        <v>259</v>
      </c>
      <c r="C484" s="149" t="s">
        <v>492</v>
      </c>
      <c r="D484" s="149" t="s">
        <v>493</v>
      </c>
      <c r="E484" s="149" t="s">
        <v>645</v>
      </c>
      <c r="F484" s="149" t="s">
        <v>645</v>
      </c>
    </row>
    <row r="485" spans="1:6" ht="33.75" x14ac:dyDescent="0.2">
      <c r="A485" s="148">
        <v>519</v>
      </c>
      <c r="B485" s="377" t="s">
        <v>304</v>
      </c>
      <c r="C485" s="149" t="s">
        <v>515</v>
      </c>
      <c r="D485" s="149" t="s">
        <v>642</v>
      </c>
      <c r="E485" s="149" t="s">
        <v>643</v>
      </c>
      <c r="F485" s="149" t="s">
        <v>643</v>
      </c>
    </row>
    <row r="486" spans="1:6" ht="22.5" x14ac:dyDescent="0.2">
      <c r="A486" s="148">
        <v>523</v>
      </c>
      <c r="B486" s="377" t="s">
        <v>247</v>
      </c>
      <c r="C486" s="149" t="s">
        <v>589</v>
      </c>
      <c r="D486" s="149" t="s">
        <v>493</v>
      </c>
      <c r="E486" s="149" t="s">
        <v>666</v>
      </c>
      <c r="F486" s="149" t="s">
        <v>666</v>
      </c>
    </row>
    <row r="487" spans="1:6" ht="67.5" x14ac:dyDescent="0.2">
      <c r="A487" s="148">
        <v>524</v>
      </c>
      <c r="B487" s="377" t="s">
        <v>682</v>
      </c>
      <c r="C487" s="149" t="s">
        <v>515</v>
      </c>
      <c r="D487" s="149" t="s">
        <v>672</v>
      </c>
      <c r="E487" s="149" t="s">
        <v>673</v>
      </c>
      <c r="F487" s="149" t="s">
        <v>674</v>
      </c>
    </row>
    <row r="488" spans="1:6" ht="22.5" x14ac:dyDescent="0.2">
      <c r="A488" s="148">
        <v>536</v>
      </c>
      <c r="B488" s="377" t="s">
        <v>307</v>
      </c>
      <c r="C488" s="149" t="s">
        <v>560</v>
      </c>
      <c r="D488" s="149" t="s">
        <v>493</v>
      </c>
      <c r="E488" s="149" t="s">
        <v>683</v>
      </c>
      <c r="F488" s="149" t="s">
        <v>645</v>
      </c>
    </row>
    <row r="489" spans="1:6" ht="90" x14ac:dyDescent="0.2">
      <c r="A489" s="148">
        <v>554</v>
      </c>
      <c r="B489" s="377" t="s">
        <v>684</v>
      </c>
      <c r="C489" s="149" t="s">
        <v>685</v>
      </c>
      <c r="D489" s="149" t="s">
        <v>686</v>
      </c>
      <c r="E489" s="149" t="s">
        <v>687</v>
      </c>
      <c r="F489" s="149" t="s">
        <v>303</v>
      </c>
    </row>
    <row r="490" spans="1:6" ht="45" x14ac:dyDescent="0.2">
      <c r="A490" s="148">
        <v>557</v>
      </c>
      <c r="B490" s="377" t="s">
        <v>314</v>
      </c>
      <c r="C490" s="149" t="s">
        <v>479</v>
      </c>
      <c r="D490" s="149" t="s">
        <v>489</v>
      </c>
      <c r="E490" s="149" t="s">
        <v>688</v>
      </c>
      <c r="F490" s="149" t="s">
        <v>689</v>
      </c>
    </row>
    <row r="491" spans="1:6" ht="22.5" x14ac:dyDescent="0.2">
      <c r="A491" s="148">
        <v>571</v>
      </c>
      <c r="B491" s="377" t="s">
        <v>318</v>
      </c>
      <c r="C491" s="149" t="s">
        <v>515</v>
      </c>
      <c r="D491" s="149" t="s">
        <v>690</v>
      </c>
      <c r="E491" s="149" t="s">
        <v>691</v>
      </c>
      <c r="F491" s="149" t="s">
        <v>691</v>
      </c>
    </row>
    <row r="492" spans="1:6" x14ac:dyDescent="0.2">
      <c r="A492" s="148">
        <v>582</v>
      </c>
      <c r="B492" s="377" t="s">
        <v>323</v>
      </c>
      <c r="C492" s="149" t="s">
        <v>492</v>
      </c>
      <c r="D492" s="149" t="s">
        <v>493</v>
      </c>
      <c r="E492" s="149" t="s">
        <v>499</v>
      </c>
      <c r="F492" s="149" t="s">
        <v>499</v>
      </c>
    </row>
    <row r="493" spans="1:6" x14ac:dyDescent="0.2">
      <c r="A493" s="148" t="s">
        <v>692</v>
      </c>
      <c r="B493" s="377" t="s">
        <v>270</v>
      </c>
      <c r="C493" s="149" t="s">
        <v>492</v>
      </c>
      <c r="D493" s="149" t="s">
        <v>493</v>
      </c>
      <c r="E493" s="149" t="s">
        <v>645</v>
      </c>
      <c r="F493" s="149" t="s">
        <v>645</v>
      </c>
    </row>
    <row r="494" spans="1:6" ht="22.5" x14ac:dyDescent="0.2">
      <c r="A494" s="148">
        <v>602</v>
      </c>
      <c r="B494" s="377" t="s">
        <v>693</v>
      </c>
      <c r="C494" s="149" t="s">
        <v>515</v>
      </c>
      <c r="D494" s="149" t="s">
        <v>556</v>
      </c>
      <c r="E494" s="149" t="s">
        <v>694</v>
      </c>
      <c r="F494" s="149" t="s">
        <v>558</v>
      </c>
    </row>
    <row r="495" spans="1:6" ht="22.5" x14ac:dyDescent="0.2">
      <c r="A495" s="148">
        <v>607</v>
      </c>
      <c r="B495" s="377" t="s">
        <v>325</v>
      </c>
      <c r="C495" s="149" t="s">
        <v>560</v>
      </c>
      <c r="D495" s="149" t="s">
        <v>695</v>
      </c>
      <c r="E495" s="149" t="s">
        <v>696</v>
      </c>
      <c r="F495" s="149" t="s">
        <v>696</v>
      </c>
    </row>
    <row r="496" spans="1:6" ht="22.5" x14ac:dyDescent="0.2">
      <c r="A496" s="148">
        <v>612</v>
      </c>
      <c r="B496" s="377" t="s">
        <v>329</v>
      </c>
      <c r="C496" s="149" t="s">
        <v>515</v>
      </c>
      <c r="D496" s="149" t="s">
        <v>697</v>
      </c>
      <c r="E496" s="149" t="s">
        <v>651</v>
      </c>
      <c r="F496" s="149" t="s">
        <v>651</v>
      </c>
    </row>
    <row r="497" spans="1:6" ht="78.75" x14ac:dyDescent="0.2">
      <c r="A497" s="148">
        <v>614</v>
      </c>
      <c r="B497" s="377" t="s">
        <v>332</v>
      </c>
      <c r="C497" s="149" t="s">
        <v>515</v>
      </c>
      <c r="D497" s="149" t="s">
        <v>698</v>
      </c>
      <c r="E497" s="149" t="s">
        <v>699</v>
      </c>
      <c r="F497" s="149" t="s">
        <v>615</v>
      </c>
    </row>
    <row r="498" spans="1:6" ht="56.25" x14ac:dyDescent="0.2">
      <c r="A498" s="148">
        <v>626</v>
      </c>
      <c r="B498" s="377" t="s">
        <v>336</v>
      </c>
      <c r="C498" s="149" t="s">
        <v>486</v>
      </c>
      <c r="D498" s="149" t="s">
        <v>700</v>
      </c>
      <c r="E498" s="149" t="s">
        <v>701</v>
      </c>
      <c r="F498" s="149" t="s">
        <v>554</v>
      </c>
    </row>
    <row r="499" spans="1:6" ht="22.5" x14ac:dyDescent="0.2">
      <c r="A499" s="148">
        <v>628</v>
      </c>
      <c r="B499" s="377" t="s">
        <v>340</v>
      </c>
      <c r="C499" s="149" t="s">
        <v>515</v>
      </c>
      <c r="D499" s="149" t="s">
        <v>702</v>
      </c>
      <c r="E499" s="149" t="s">
        <v>703</v>
      </c>
      <c r="F499" s="149" t="s">
        <v>703</v>
      </c>
    </row>
    <row r="500" spans="1:6" ht="22.5" x14ac:dyDescent="0.2">
      <c r="A500" s="148">
        <v>631</v>
      </c>
      <c r="B500" s="377" t="s">
        <v>343</v>
      </c>
      <c r="C500" s="149" t="s">
        <v>515</v>
      </c>
      <c r="D500" s="149" t="s">
        <v>664</v>
      </c>
      <c r="E500" s="149" t="s">
        <v>704</v>
      </c>
      <c r="F500" s="149" t="s">
        <v>704</v>
      </c>
    </row>
    <row r="501" spans="1:6" ht="22.5" x14ac:dyDescent="0.2">
      <c r="A501" s="148">
        <v>634</v>
      </c>
      <c r="B501" s="377" t="s">
        <v>349</v>
      </c>
      <c r="C501" s="149" t="s">
        <v>560</v>
      </c>
      <c r="D501" s="149" t="s">
        <v>705</v>
      </c>
      <c r="E501" s="149" t="s">
        <v>706</v>
      </c>
      <c r="F501" s="149" t="s">
        <v>296</v>
      </c>
    </row>
    <row r="502" spans="1:6" ht="78.75" x14ac:dyDescent="0.2">
      <c r="A502" s="148">
        <v>657</v>
      </c>
      <c r="B502" s="377" t="s">
        <v>343</v>
      </c>
      <c r="C502" s="149" t="s">
        <v>515</v>
      </c>
      <c r="D502" s="149" t="s">
        <v>698</v>
      </c>
      <c r="E502" s="149" t="s">
        <v>699</v>
      </c>
      <c r="F502" s="149" t="s">
        <v>615</v>
      </c>
    </row>
    <row r="503" spans="1:6" ht="22.5" x14ac:dyDescent="0.2">
      <c r="A503" s="148">
        <v>658</v>
      </c>
      <c r="B503" s="377" t="s">
        <v>367</v>
      </c>
      <c r="C503" s="149" t="s">
        <v>560</v>
      </c>
      <c r="D503" s="149" t="s">
        <v>610</v>
      </c>
      <c r="E503" s="149" t="s">
        <v>611</v>
      </c>
      <c r="F503" s="149" t="s">
        <v>611</v>
      </c>
    </row>
    <row r="504" spans="1:6" ht="33.75" x14ac:dyDescent="0.2">
      <c r="A504" s="148">
        <v>693</v>
      </c>
      <c r="B504" s="377" t="s">
        <v>371</v>
      </c>
      <c r="C504" s="149" t="s">
        <v>521</v>
      </c>
      <c r="D504" s="149" t="s">
        <v>707</v>
      </c>
      <c r="E504" s="149" t="s">
        <v>708</v>
      </c>
      <c r="F504" s="149" t="s">
        <v>709</v>
      </c>
    </row>
    <row r="505" spans="1:6" ht="78.75" x14ac:dyDescent="0.2">
      <c r="A505" s="148">
        <v>707</v>
      </c>
      <c r="B505" s="377" t="s">
        <v>710</v>
      </c>
      <c r="C505" s="149" t="s">
        <v>560</v>
      </c>
      <c r="D505" s="149" t="s">
        <v>711</v>
      </c>
      <c r="E505" s="149" t="s">
        <v>712</v>
      </c>
      <c r="F505" s="149" t="s">
        <v>712</v>
      </c>
    </row>
    <row r="506" spans="1:6" x14ac:dyDescent="0.2">
      <c r="A506" s="145"/>
      <c r="B506" s="378"/>
      <c r="C506" s="146"/>
      <c r="D506" s="146"/>
      <c r="E506" s="146"/>
      <c r="F506" s="146"/>
    </row>
    <row r="507" spans="1:6" x14ac:dyDescent="0.2">
      <c r="A507" s="121" t="s">
        <v>715</v>
      </c>
      <c r="B507" s="155" t="s">
        <v>716</v>
      </c>
      <c r="C507" s="102"/>
      <c r="E507" s="147"/>
    </row>
    <row r="508" spans="1:6" x14ac:dyDescent="0.2">
      <c r="A508" s="121" t="s">
        <v>717</v>
      </c>
      <c r="B508" s="155" t="s">
        <v>493</v>
      </c>
      <c r="C508" s="102"/>
      <c r="E508" s="146"/>
    </row>
    <row r="509" spans="1:6" x14ac:dyDescent="0.2">
      <c r="A509" s="121" t="s">
        <v>718</v>
      </c>
      <c r="B509" s="155" t="s">
        <v>480</v>
      </c>
      <c r="C509" s="102"/>
      <c r="E509" s="102"/>
    </row>
    <row r="510" spans="1:6" x14ac:dyDescent="0.2">
      <c r="A510" s="121" t="s">
        <v>719</v>
      </c>
      <c r="B510" s="155" t="s">
        <v>720</v>
      </c>
      <c r="C510" s="102"/>
      <c r="E510" s="102"/>
    </row>
    <row r="511" spans="1:6" x14ac:dyDescent="0.2">
      <c r="A511" s="121" t="s">
        <v>721</v>
      </c>
      <c r="B511" s="155" t="s">
        <v>722</v>
      </c>
      <c r="C511" s="102"/>
      <c r="E511" s="102"/>
    </row>
    <row r="512" spans="1:6" x14ac:dyDescent="0.2">
      <c r="A512" s="121" t="s">
        <v>723</v>
      </c>
      <c r="B512" s="155" t="s">
        <v>724</v>
      </c>
      <c r="C512" s="102"/>
      <c r="E512" s="102"/>
    </row>
    <row r="513" spans="1:6" x14ac:dyDescent="0.2">
      <c r="A513" s="121" t="s">
        <v>725</v>
      </c>
      <c r="B513" s="155" t="s">
        <v>726</v>
      </c>
      <c r="C513" s="102"/>
      <c r="E513" s="102"/>
    </row>
    <row r="514" spans="1:6" x14ac:dyDescent="0.2">
      <c r="A514" s="121" t="s">
        <v>727</v>
      </c>
      <c r="B514" s="155" t="s">
        <v>728</v>
      </c>
      <c r="C514" s="102"/>
      <c r="E514" s="102"/>
    </row>
    <row r="515" spans="1:6" x14ac:dyDescent="0.2">
      <c r="A515" s="121" t="s">
        <v>729</v>
      </c>
      <c r="B515" s="155" t="s">
        <v>730</v>
      </c>
      <c r="C515" s="102"/>
      <c r="E515" s="102"/>
    </row>
    <row r="516" spans="1:6" x14ac:dyDescent="0.2">
      <c r="A516" s="121" t="s">
        <v>731</v>
      </c>
      <c r="B516" s="155" t="s">
        <v>732</v>
      </c>
      <c r="C516" s="102"/>
      <c r="E516" s="102"/>
    </row>
    <row r="517" spans="1:6" x14ac:dyDescent="0.2">
      <c r="A517" s="121"/>
      <c r="C517" s="102"/>
      <c r="E517" s="102"/>
    </row>
    <row r="518" spans="1:6" x14ac:dyDescent="0.2">
      <c r="A518" s="731" t="s">
        <v>733</v>
      </c>
      <c r="B518" s="731"/>
      <c r="C518" s="731"/>
      <c r="D518" s="731"/>
      <c r="E518" s="731"/>
      <c r="F518" s="731"/>
    </row>
    <row r="519" spans="1:6" x14ac:dyDescent="0.2">
      <c r="A519" s="731"/>
      <c r="B519" s="731"/>
      <c r="C519" s="731"/>
      <c r="D519" s="731"/>
      <c r="E519" s="731"/>
      <c r="F519" s="731"/>
    </row>
    <row r="520" spans="1:6" x14ac:dyDescent="0.2">
      <c r="A520" s="731"/>
      <c r="B520" s="731"/>
      <c r="C520" s="731"/>
      <c r="D520" s="731"/>
      <c r="E520" s="731"/>
      <c r="F520" s="731"/>
    </row>
    <row r="521" spans="1:6" x14ac:dyDescent="0.2">
      <c r="A521" s="731"/>
      <c r="B521" s="731"/>
      <c r="C521" s="731"/>
      <c r="D521" s="731"/>
      <c r="E521" s="731"/>
      <c r="F521" s="731"/>
    </row>
  </sheetData>
  <mergeCells count="2">
    <mergeCell ref="J5:K5"/>
    <mergeCell ref="A518:F5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5"/>
  <sheetViews>
    <sheetView workbookViewId="0"/>
  </sheetViews>
  <sheetFormatPr baseColWidth="10" defaultRowHeight="15" x14ac:dyDescent="0.25"/>
  <cols>
    <col min="1" max="1" width="32.85546875" style="409" customWidth="1"/>
    <col min="2" max="2" width="13.140625" style="409" customWidth="1"/>
    <col min="3" max="3" width="15.7109375" style="409" customWidth="1"/>
    <col min="4" max="4" width="19.85546875" style="409" customWidth="1"/>
    <col min="5" max="5" width="14.7109375" style="409" customWidth="1"/>
    <col min="6" max="6" width="17.7109375" style="409" customWidth="1"/>
    <col min="7" max="7" width="9.5703125" style="409" bestFit="1" customWidth="1"/>
    <col min="8" max="8" width="9.85546875" style="409" bestFit="1" customWidth="1"/>
    <col min="9" max="9" width="13.7109375" style="409" bestFit="1" customWidth="1"/>
    <col min="10" max="10" width="15" style="409" bestFit="1" customWidth="1"/>
    <col min="11" max="11" width="13.7109375" style="409" bestFit="1" customWidth="1"/>
    <col min="12" max="12" width="16.7109375" style="409" bestFit="1" customWidth="1"/>
    <col min="13" max="14" width="16.140625" style="409" bestFit="1" customWidth="1"/>
    <col min="15" max="16384" width="11.42578125" style="409"/>
  </cols>
  <sheetData>
    <row r="1" spans="1:14" x14ac:dyDescent="0.25">
      <c r="A1" s="406" t="s">
        <v>0</v>
      </c>
      <c r="B1" s="381"/>
      <c r="C1" s="380"/>
      <c r="D1" s="407"/>
      <c r="E1" s="408"/>
      <c r="F1" s="401"/>
      <c r="G1" s="401"/>
      <c r="H1" s="401"/>
      <c r="I1" s="401"/>
      <c r="J1" s="401"/>
      <c r="K1" s="401"/>
      <c r="L1" s="401"/>
      <c r="M1" s="401"/>
      <c r="N1" s="401"/>
    </row>
    <row r="2" spans="1:14" x14ac:dyDescent="0.25">
      <c r="A2" s="406" t="s">
        <v>1</v>
      </c>
      <c r="B2" s="381"/>
      <c r="C2" s="380"/>
      <c r="D2" s="407"/>
      <c r="E2" s="408"/>
      <c r="F2" s="401"/>
      <c r="G2" s="401"/>
      <c r="H2" s="401"/>
      <c r="I2" s="401"/>
      <c r="J2" s="401"/>
      <c r="K2" s="401"/>
      <c r="L2" s="401"/>
      <c r="M2" s="401"/>
      <c r="N2" s="401"/>
    </row>
    <row r="3" spans="1:14" x14ac:dyDescent="0.25">
      <c r="A3" s="410" t="s">
        <v>802</v>
      </c>
      <c r="B3" s="380"/>
      <c r="C3" s="380"/>
      <c r="D3" s="401"/>
      <c r="E3" s="402"/>
      <c r="F3" s="401" t="s">
        <v>3</v>
      </c>
      <c r="G3" s="401"/>
      <c r="H3" s="401"/>
      <c r="I3" s="401"/>
      <c r="J3" s="401"/>
      <c r="K3" s="401"/>
      <c r="L3" s="411"/>
      <c r="M3" s="401"/>
      <c r="N3" s="401"/>
    </row>
    <row r="4" spans="1:14" x14ac:dyDescent="0.25">
      <c r="A4" s="412"/>
      <c r="B4" s="381"/>
      <c r="C4" s="381"/>
      <c r="D4" s="412"/>
      <c r="E4" s="413"/>
      <c r="F4" s="412" t="s">
        <v>3</v>
      </c>
      <c r="G4" s="412"/>
      <c r="H4" s="412"/>
      <c r="I4" s="412"/>
      <c r="J4" s="412"/>
      <c r="K4" s="412"/>
      <c r="L4" s="412"/>
      <c r="M4" s="412"/>
      <c r="N4" s="412"/>
    </row>
    <row r="5" spans="1:14" x14ac:dyDescent="0.25">
      <c r="A5" s="414" t="s">
        <v>4</v>
      </c>
      <c r="B5" s="415" t="s">
        <v>5</v>
      </c>
      <c r="C5" s="415"/>
      <c r="D5" s="416" t="s">
        <v>6</v>
      </c>
      <c r="E5" s="417"/>
      <c r="F5" s="418" t="s">
        <v>7</v>
      </c>
      <c r="G5" s="418" t="s">
        <v>8</v>
      </c>
      <c r="H5" s="418" t="s">
        <v>9</v>
      </c>
      <c r="I5" s="418" t="s">
        <v>10</v>
      </c>
      <c r="J5" s="732" t="s">
        <v>11</v>
      </c>
      <c r="K5" s="732"/>
      <c r="L5" s="418" t="s">
        <v>12</v>
      </c>
      <c r="M5" s="418" t="s">
        <v>13</v>
      </c>
      <c r="N5" s="419" t="s">
        <v>14</v>
      </c>
    </row>
    <row r="6" spans="1:14" x14ac:dyDescent="0.25">
      <c r="A6" s="420"/>
      <c r="B6" s="421"/>
      <c r="C6" s="421"/>
      <c r="D6" s="422"/>
      <c r="E6" s="423"/>
      <c r="F6" s="422"/>
      <c r="G6" s="421" t="s">
        <v>15</v>
      </c>
      <c r="H6" s="421" t="s">
        <v>16</v>
      </c>
      <c r="I6" s="424" t="s">
        <v>17</v>
      </c>
      <c r="J6" s="424" t="s">
        <v>18</v>
      </c>
      <c r="K6" s="424" t="s">
        <v>19</v>
      </c>
      <c r="L6" s="421" t="s">
        <v>20</v>
      </c>
      <c r="M6" s="421" t="s">
        <v>21</v>
      </c>
      <c r="N6" s="425" t="s">
        <v>22</v>
      </c>
    </row>
    <row r="7" spans="1:14" x14ac:dyDescent="0.25">
      <c r="A7" s="420"/>
      <c r="B7" s="421" t="s">
        <v>23</v>
      </c>
      <c r="C7" s="421" t="s">
        <v>24</v>
      </c>
      <c r="D7" s="426"/>
      <c r="E7" s="427" t="s">
        <v>25</v>
      </c>
      <c r="F7" s="422"/>
      <c r="G7" s="421" t="s">
        <v>26</v>
      </c>
      <c r="H7" s="421" t="s">
        <v>27</v>
      </c>
      <c r="I7" s="421" t="s">
        <v>28</v>
      </c>
      <c r="J7" s="424" t="s">
        <v>29</v>
      </c>
      <c r="K7" s="424" t="s">
        <v>30</v>
      </c>
      <c r="L7" s="421" t="s">
        <v>31</v>
      </c>
      <c r="M7" s="421" t="s">
        <v>32</v>
      </c>
      <c r="N7" s="428"/>
    </row>
    <row r="8" spans="1:14" x14ac:dyDescent="0.25">
      <c r="A8" s="429" t="s">
        <v>803</v>
      </c>
      <c r="B8" s="430"/>
      <c r="C8" s="430">
        <v>22591.21</v>
      </c>
      <c r="D8" s="431"/>
      <c r="E8" s="430"/>
      <c r="F8" s="430" t="s">
        <v>804</v>
      </c>
      <c r="G8" s="430">
        <v>484.87</v>
      </c>
      <c r="H8" s="432"/>
      <c r="I8" s="432"/>
      <c r="J8" s="432"/>
      <c r="K8" s="432"/>
      <c r="L8" s="433" t="s">
        <v>35</v>
      </c>
      <c r="M8" s="432" t="s">
        <v>22</v>
      </c>
      <c r="N8" s="434"/>
    </row>
    <row r="9" spans="1:14" x14ac:dyDescent="0.25">
      <c r="A9" s="412"/>
      <c r="B9" s="381"/>
      <c r="C9" s="435"/>
      <c r="D9" s="412"/>
      <c r="E9" s="413"/>
      <c r="F9" s="412"/>
      <c r="G9" s="381"/>
      <c r="H9" s="381"/>
      <c r="I9" s="381"/>
      <c r="J9" s="381"/>
      <c r="K9" s="412"/>
      <c r="L9" s="412"/>
      <c r="M9" s="412"/>
      <c r="N9" s="412"/>
    </row>
    <row r="10" spans="1:14" x14ac:dyDescent="0.25">
      <c r="A10" s="379" t="s">
        <v>36</v>
      </c>
      <c r="B10" s="381">
        <v>193</v>
      </c>
      <c r="C10" s="381" t="s">
        <v>37</v>
      </c>
      <c r="D10" s="381" t="s">
        <v>38</v>
      </c>
      <c r="E10" s="382">
        <v>163</v>
      </c>
      <c r="F10" s="436" t="s">
        <v>39</v>
      </c>
      <c r="G10" s="383">
        <v>6.5</v>
      </c>
      <c r="H10" s="381" t="s">
        <v>40</v>
      </c>
      <c r="I10" s="437">
        <v>11.5</v>
      </c>
      <c r="J10" s="384">
        <v>163000</v>
      </c>
      <c r="K10" s="384">
        <v>0</v>
      </c>
      <c r="L10" s="384">
        <f>ROUND((K10*$C$8/1000),0)</f>
        <v>0</v>
      </c>
      <c r="M10" s="384"/>
      <c r="N10" s="384"/>
    </row>
    <row r="11" spans="1:14" x14ac:dyDescent="0.25">
      <c r="A11" s="379" t="s">
        <v>36</v>
      </c>
      <c r="B11" s="381">
        <v>193</v>
      </c>
      <c r="C11" s="381" t="s">
        <v>37</v>
      </c>
      <c r="D11" s="381" t="s">
        <v>38</v>
      </c>
      <c r="E11" s="382">
        <v>139</v>
      </c>
      <c r="F11" s="436" t="s">
        <v>41</v>
      </c>
      <c r="G11" s="383">
        <v>6.3</v>
      </c>
      <c r="H11" s="381" t="s">
        <v>40</v>
      </c>
      <c r="I11" s="437">
        <v>24.5</v>
      </c>
      <c r="J11" s="384">
        <v>139000</v>
      </c>
      <c r="K11" s="384">
        <v>89856.45</v>
      </c>
      <c r="L11" s="384">
        <f>ROUND((K11*$C$8/1000),0)</f>
        <v>2029966</v>
      </c>
      <c r="M11" s="384">
        <v>41517</v>
      </c>
      <c r="N11" s="384">
        <v>2071483</v>
      </c>
    </row>
    <row r="12" spans="1:14" x14ac:dyDescent="0.25">
      <c r="A12" s="379" t="s">
        <v>36</v>
      </c>
      <c r="B12" s="381">
        <v>199</v>
      </c>
      <c r="C12" s="381" t="s">
        <v>42</v>
      </c>
      <c r="D12" s="381" t="s">
        <v>38</v>
      </c>
      <c r="E12" s="382">
        <v>168</v>
      </c>
      <c r="F12" s="436" t="s">
        <v>43</v>
      </c>
      <c r="G12" s="383">
        <v>6.5</v>
      </c>
      <c r="H12" s="381" t="s">
        <v>40</v>
      </c>
      <c r="I12" s="437">
        <v>11.5</v>
      </c>
      <c r="J12" s="384">
        <v>168000</v>
      </c>
      <c r="K12" s="384">
        <v>0</v>
      </c>
      <c r="L12" s="384">
        <f t="shared" ref="L12:L22" si="0">ROUND((K12*$C$8/1000),0)</f>
        <v>0</v>
      </c>
      <c r="M12" s="384"/>
      <c r="N12" s="384"/>
    </row>
    <row r="13" spans="1:14" x14ac:dyDescent="0.25">
      <c r="A13" s="379" t="s">
        <v>36</v>
      </c>
      <c r="B13" s="381">
        <v>199</v>
      </c>
      <c r="C13" s="381" t="s">
        <v>42</v>
      </c>
      <c r="D13" s="381" t="s">
        <v>38</v>
      </c>
      <c r="E13" s="382">
        <v>143</v>
      </c>
      <c r="F13" s="436" t="s">
        <v>44</v>
      </c>
      <c r="G13" s="383">
        <v>6.3</v>
      </c>
      <c r="H13" s="381" t="s">
        <v>40</v>
      </c>
      <c r="I13" s="437">
        <v>24.5</v>
      </c>
      <c r="J13" s="384">
        <v>143000</v>
      </c>
      <c r="K13" s="384">
        <v>97807.39</v>
      </c>
      <c r="L13" s="384">
        <f t="shared" si="0"/>
        <v>2209587</v>
      </c>
      <c r="M13" s="384">
        <v>45191</v>
      </c>
      <c r="N13" s="384">
        <v>2254778</v>
      </c>
    </row>
    <row r="14" spans="1:14" x14ac:dyDescent="0.25">
      <c r="A14" s="379" t="s">
        <v>36</v>
      </c>
      <c r="B14" s="381">
        <v>202</v>
      </c>
      <c r="C14" s="381" t="s">
        <v>45</v>
      </c>
      <c r="D14" s="381" t="s">
        <v>38</v>
      </c>
      <c r="E14" s="382">
        <v>230</v>
      </c>
      <c r="F14" s="436" t="s">
        <v>46</v>
      </c>
      <c r="G14" s="383">
        <v>7.4</v>
      </c>
      <c r="H14" s="381" t="s">
        <v>40</v>
      </c>
      <c r="I14" s="437">
        <v>5</v>
      </c>
      <c r="J14" s="384">
        <v>230000</v>
      </c>
      <c r="K14" s="384">
        <v>0</v>
      </c>
      <c r="L14" s="384">
        <f t="shared" si="0"/>
        <v>0</v>
      </c>
      <c r="M14" s="384"/>
      <c r="N14" s="384"/>
    </row>
    <row r="15" spans="1:14" x14ac:dyDescent="0.25">
      <c r="A15" s="379" t="s">
        <v>47</v>
      </c>
      <c r="B15" s="381">
        <v>202</v>
      </c>
      <c r="C15" s="381" t="s">
        <v>45</v>
      </c>
      <c r="D15" s="381" t="s">
        <v>38</v>
      </c>
      <c r="E15" s="382">
        <v>317</v>
      </c>
      <c r="F15" s="436" t="s">
        <v>48</v>
      </c>
      <c r="G15" s="383">
        <v>7.4</v>
      </c>
      <c r="H15" s="381" t="s">
        <v>40</v>
      </c>
      <c r="I15" s="437">
        <v>20</v>
      </c>
      <c r="J15" s="384">
        <v>317000</v>
      </c>
      <c r="K15" s="384">
        <v>151569.04</v>
      </c>
      <c r="L15" s="384">
        <f t="shared" si="0"/>
        <v>3424128</v>
      </c>
      <c r="M15" s="384">
        <v>82043</v>
      </c>
      <c r="N15" s="384">
        <v>3506171</v>
      </c>
    </row>
    <row r="16" spans="1:14" x14ac:dyDescent="0.25">
      <c r="A16" s="379" t="s">
        <v>49</v>
      </c>
      <c r="B16" s="381">
        <v>211</v>
      </c>
      <c r="C16" s="381" t="s">
        <v>50</v>
      </c>
      <c r="D16" s="381" t="s">
        <v>38</v>
      </c>
      <c r="E16" s="382">
        <v>290</v>
      </c>
      <c r="F16" s="381" t="s">
        <v>51</v>
      </c>
      <c r="G16" s="383">
        <v>6.9</v>
      </c>
      <c r="H16" s="381" t="s">
        <v>40</v>
      </c>
      <c r="I16" s="437">
        <v>20</v>
      </c>
      <c r="J16" s="384">
        <v>290000</v>
      </c>
      <c r="K16" s="384">
        <v>89543.42</v>
      </c>
      <c r="L16" s="384">
        <f t="shared" si="0"/>
        <v>2022894</v>
      </c>
      <c r="M16" s="384">
        <v>502469</v>
      </c>
      <c r="N16" s="384">
        <v>2525363</v>
      </c>
    </row>
    <row r="17" spans="1:14" x14ac:dyDescent="0.25">
      <c r="A17" s="379" t="s">
        <v>49</v>
      </c>
      <c r="B17" s="381">
        <v>211</v>
      </c>
      <c r="C17" s="381" t="s">
        <v>50</v>
      </c>
      <c r="D17" s="381" t="s">
        <v>38</v>
      </c>
      <c r="E17" s="382">
        <v>128</v>
      </c>
      <c r="F17" s="381" t="s">
        <v>52</v>
      </c>
      <c r="G17" s="383">
        <v>6.9</v>
      </c>
      <c r="H17" s="381" t="s">
        <v>40</v>
      </c>
      <c r="I17" s="437">
        <v>20</v>
      </c>
      <c r="J17" s="384">
        <v>128000</v>
      </c>
      <c r="K17" s="384">
        <v>38449.83</v>
      </c>
      <c r="L17" s="384">
        <f t="shared" si="0"/>
        <v>868628</v>
      </c>
      <c r="M17" s="384">
        <v>215756</v>
      </c>
      <c r="N17" s="384">
        <v>1084384</v>
      </c>
    </row>
    <row r="18" spans="1:14" x14ac:dyDescent="0.25">
      <c r="A18" s="379" t="s">
        <v>53</v>
      </c>
      <c r="B18" s="381">
        <v>211</v>
      </c>
      <c r="C18" s="381" t="s">
        <v>50</v>
      </c>
      <c r="D18" s="381" t="s">
        <v>38</v>
      </c>
      <c r="E18" s="382">
        <v>22</v>
      </c>
      <c r="F18" s="381" t="s">
        <v>54</v>
      </c>
      <c r="G18" s="383">
        <v>6.9</v>
      </c>
      <c r="H18" s="381" t="s">
        <v>40</v>
      </c>
      <c r="I18" s="437">
        <v>20</v>
      </c>
      <c r="J18" s="384">
        <v>22000</v>
      </c>
      <c r="K18" s="384">
        <v>52162.879999999997</v>
      </c>
      <c r="L18" s="384">
        <f t="shared" si="0"/>
        <v>1178423</v>
      </c>
      <c r="M18" s="384">
        <v>292710</v>
      </c>
      <c r="N18" s="384">
        <v>1471133</v>
      </c>
    </row>
    <row r="19" spans="1:14" x14ac:dyDescent="0.25">
      <c r="A19" s="379"/>
      <c r="B19" s="381"/>
      <c r="C19" s="381"/>
      <c r="D19" s="381"/>
      <c r="E19" s="382"/>
      <c r="F19" s="381"/>
      <c r="G19" s="383"/>
      <c r="H19" s="381"/>
      <c r="I19" s="437"/>
      <c r="J19" s="384"/>
      <c r="K19" s="384"/>
      <c r="L19" s="384"/>
      <c r="M19" s="384"/>
      <c r="N19" s="384"/>
    </row>
    <row r="20" spans="1:14" x14ac:dyDescent="0.25">
      <c r="A20" s="379" t="s">
        <v>49</v>
      </c>
      <c r="B20" s="381">
        <v>221</v>
      </c>
      <c r="C20" s="381" t="s">
        <v>55</v>
      </c>
      <c r="D20" s="381" t="s">
        <v>38</v>
      </c>
      <c r="E20" s="382">
        <v>330</v>
      </c>
      <c r="F20" s="381" t="s">
        <v>56</v>
      </c>
      <c r="G20" s="383">
        <v>7.4</v>
      </c>
      <c r="H20" s="381" t="s">
        <v>57</v>
      </c>
      <c r="I20" s="437">
        <v>20</v>
      </c>
      <c r="J20" s="384">
        <v>330000</v>
      </c>
      <c r="K20" s="384">
        <v>195710.4</v>
      </c>
      <c r="L20" s="384">
        <f t="shared" si="0"/>
        <v>4421335</v>
      </c>
      <c r="M20" s="384">
        <v>1184557</v>
      </c>
      <c r="N20" s="384">
        <v>5605892</v>
      </c>
    </row>
    <row r="21" spans="1:14" x14ac:dyDescent="0.25">
      <c r="A21" s="379" t="s">
        <v>49</v>
      </c>
      <c r="B21" s="381">
        <v>221</v>
      </c>
      <c r="C21" s="381" t="s">
        <v>55</v>
      </c>
      <c r="D21" s="381" t="s">
        <v>38</v>
      </c>
      <c r="E21" s="382">
        <v>43</v>
      </c>
      <c r="F21" s="381" t="s">
        <v>58</v>
      </c>
      <c r="G21" s="383">
        <v>7.4</v>
      </c>
      <c r="H21" s="381" t="s">
        <v>57</v>
      </c>
      <c r="I21" s="437">
        <v>20</v>
      </c>
      <c r="J21" s="384">
        <v>43000</v>
      </c>
      <c r="K21" s="384">
        <v>25442.560000000001</v>
      </c>
      <c r="L21" s="384">
        <f t="shared" si="0"/>
        <v>574778</v>
      </c>
      <c r="M21" s="384">
        <v>153987</v>
      </c>
      <c r="N21" s="384">
        <v>728765</v>
      </c>
    </row>
    <row r="22" spans="1:14" x14ac:dyDescent="0.25">
      <c r="A22" s="379" t="s">
        <v>49</v>
      </c>
      <c r="B22" s="381">
        <v>221</v>
      </c>
      <c r="C22" s="381" t="s">
        <v>55</v>
      </c>
      <c r="D22" s="381" t="s">
        <v>38</v>
      </c>
      <c r="E22" s="382">
        <v>240</v>
      </c>
      <c r="F22" s="381" t="s">
        <v>59</v>
      </c>
      <c r="G22" s="383">
        <v>7.4</v>
      </c>
      <c r="H22" s="381" t="s">
        <v>57</v>
      </c>
      <c r="I22" s="437">
        <v>12</v>
      </c>
      <c r="J22" s="384">
        <v>240000</v>
      </c>
      <c r="K22" s="384">
        <v>0</v>
      </c>
      <c r="L22" s="384">
        <f t="shared" si="0"/>
        <v>0</v>
      </c>
      <c r="M22" s="384"/>
      <c r="N22" s="384"/>
    </row>
    <row r="23" spans="1:14" x14ac:dyDescent="0.25">
      <c r="A23" s="379" t="s">
        <v>49</v>
      </c>
      <c r="B23" s="381">
        <v>221</v>
      </c>
      <c r="C23" s="381" t="s">
        <v>55</v>
      </c>
      <c r="D23" s="381" t="s">
        <v>38</v>
      </c>
      <c r="E23" s="382">
        <v>55</v>
      </c>
      <c r="F23" s="381" t="s">
        <v>60</v>
      </c>
      <c r="G23" s="383">
        <v>7.4</v>
      </c>
      <c r="H23" s="381" t="s">
        <v>57</v>
      </c>
      <c r="I23" s="437">
        <v>12</v>
      </c>
      <c r="J23" s="384">
        <v>55000</v>
      </c>
      <c r="K23" s="384">
        <v>0</v>
      </c>
      <c r="L23" s="384">
        <f>ROUND((K23*$C$8/1000),0)</f>
        <v>0</v>
      </c>
      <c r="M23" s="384"/>
      <c r="N23" s="384"/>
    </row>
    <row r="24" spans="1:14" x14ac:dyDescent="0.25">
      <c r="A24" s="379" t="s">
        <v>53</v>
      </c>
      <c r="B24" s="381">
        <v>221</v>
      </c>
      <c r="C24" s="381" t="s">
        <v>55</v>
      </c>
      <c r="D24" s="381" t="s">
        <v>38</v>
      </c>
      <c r="E24" s="382">
        <v>50</v>
      </c>
      <c r="F24" s="381" t="s">
        <v>61</v>
      </c>
      <c r="G24" s="383">
        <v>7.4</v>
      </c>
      <c r="H24" s="381" t="s">
        <v>57</v>
      </c>
      <c r="I24" s="437">
        <v>20</v>
      </c>
      <c r="J24" s="384">
        <v>50000</v>
      </c>
      <c r="K24" s="384">
        <v>122896</v>
      </c>
      <c r="L24" s="384">
        <f>ROUND((K24*$C$8/1000),0)</f>
        <v>2776369</v>
      </c>
      <c r="M24" s="384">
        <v>740277</v>
      </c>
      <c r="N24" s="384">
        <v>3516646</v>
      </c>
    </row>
    <row r="25" spans="1:14" x14ac:dyDescent="0.25">
      <c r="A25" s="379" t="s">
        <v>62</v>
      </c>
      <c r="B25" s="381">
        <v>225</v>
      </c>
      <c r="C25" s="381" t="s">
        <v>63</v>
      </c>
      <c r="D25" s="381" t="s">
        <v>38</v>
      </c>
      <c r="E25" s="382">
        <v>427</v>
      </c>
      <c r="F25" s="381" t="s">
        <v>64</v>
      </c>
      <c r="G25" s="383">
        <v>7.5</v>
      </c>
      <c r="H25" s="381" t="s">
        <v>65</v>
      </c>
      <c r="I25" s="437">
        <v>24</v>
      </c>
      <c r="J25" s="384">
        <v>427000</v>
      </c>
      <c r="K25" s="384">
        <v>0</v>
      </c>
      <c r="L25" s="384">
        <f>ROUND((K25*$C$8/1000),0)</f>
        <v>0</v>
      </c>
      <c r="M25" s="384"/>
      <c r="N25" s="384"/>
    </row>
    <row r="26" spans="1:14" x14ac:dyDescent="0.25">
      <c r="A26" s="379" t="s">
        <v>66</v>
      </c>
      <c r="B26" s="381">
        <v>225</v>
      </c>
      <c r="C26" s="381" t="s">
        <v>63</v>
      </c>
      <c r="D26" s="381" t="s">
        <v>38</v>
      </c>
      <c r="E26" s="382">
        <v>36</v>
      </c>
      <c r="F26" s="381" t="s">
        <v>67</v>
      </c>
      <c r="G26" s="383">
        <v>7.5</v>
      </c>
      <c r="H26" s="381" t="s">
        <v>65</v>
      </c>
      <c r="I26" s="437">
        <v>24</v>
      </c>
      <c r="J26" s="384">
        <v>36000</v>
      </c>
      <c r="K26" s="384">
        <v>0</v>
      </c>
      <c r="L26" s="384">
        <f>ROUND((K26*$C$8/1000),0)</f>
        <v>0</v>
      </c>
      <c r="M26" s="384"/>
      <c r="N26" s="384"/>
    </row>
    <row r="27" spans="1:14" x14ac:dyDescent="0.25">
      <c r="A27" s="379"/>
      <c r="B27" s="381"/>
      <c r="C27" s="381"/>
      <c r="D27" s="381"/>
      <c r="E27" s="382"/>
      <c r="F27" s="381"/>
      <c r="G27" s="383"/>
      <c r="H27" s="381"/>
      <c r="I27" s="437"/>
      <c r="J27" s="384"/>
      <c r="K27" s="384"/>
      <c r="L27" s="384"/>
      <c r="M27" s="384"/>
      <c r="N27" s="384"/>
    </row>
    <row r="28" spans="1:14" x14ac:dyDescent="0.25">
      <c r="A28" s="379" t="s">
        <v>62</v>
      </c>
      <c r="B28" s="381">
        <v>228</v>
      </c>
      <c r="C28" s="381" t="s">
        <v>68</v>
      </c>
      <c r="D28" s="381" t="s">
        <v>38</v>
      </c>
      <c r="E28" s="382">
        <v>433</v>
      </c>
      <c r="F28" s="381" t="s">
        <v>43</v>
      </c>
      <c r="G28" s="383">
        <v>7.5</v>
      </c>
      <c r="H28" s="381" t="s">
        <v>65</v>
      </c>
      <c r="I28" s="437">
        <v>21</v>
      </c>
      <c r="J28" s="384">
        <v>433000</v>
      </c>
      <c r="K28" s="384">
        <v>184444</v>
      </c>
      <c r="L28" s="384">
        <f>ROUND((K28*$C$8/1000),0)</f>
        <v>4166813</v>
      </c>
      <c r="M28" s="384">
        <v>102287</v>
      </c>
      <c r="N28" s="384">
        <v>4269100</v>
      </c>
    </row>
    <row r="29" spans="1:14" x14ac:dyDescent="0.25">
      <c r="A29" s="379" t="s">
        <v>66</v>
      </c>
      <c r="B29" s="381">
        <v>228</v>
      </c>
      <c r="C29" s="381" t="s">
        <v>68</v>
      </c>
      <c r="D29" s="381" t="s">
        <v>38</v>
      </c>
      <c r="E29" s="382">
        <v>60</v>
      </c>
      <c r="F29" s="381" t="s">
        <v>44</v>
      </c>
      <c r="G29" s="383">
        <v>7.5</v>
      </c>
      <c r="H29" s="381" t="s">
        <v>65</v>
      </c>
      <c r="I29" s="437">
        <v>21</v>
      </c>
      <c r="J29" s="384">
        <v>60000</v>
      </c>
      <c r="K29" s="384">
        <v>140346</v>
      </c>
      <c r="L29" s="384">
        <f>ROUND((K29*$C$8/1000),0)</f>
        <v>3170586</v>
      </c>
      <c r="M29" s="384">
        <v>77832</v>
      </c>
      <c r="N29" s="384">
        <v>3248418</v>
      </c>
    </row>
    <row r="30" spans="1:14" x14ac:dyDescent="0.25">
      <c r="A30" s="379" t="s">
        <v>69</v>
      </c>
      <c r="B30" s="381">
        <v>236</v>
      </c>
      <c r="C30" s="381" t="s">
        <v>70</v>
      </c>
      <c r="D30" s="381" t="s">
        <v>38</v>
      </c>
      <c r="E30" s="382">
        <v>403</v>
      </c>
      <c r="F30" s="436" t="s">
        <v>71</v>
      </c>
      <c r="G30" s="383">
        <v>7</v>
      </c>
      <c r="H30" s="381" t="s">
        <v>65</v>
      </c>
      <c r="I30" s="437">
        <v>19</v>
      </c>
      <c r="J30" s="384">
        <v>403000</v>
      </c>
      <c r="K30" s="384">
        <v>176934.97</v>
      </c>
      <c r="L30" s="384">
        <f>ROUND((K30*$C$8/1000),0)</f>
        <v>3997175</v>
      </c>
      <c r="M30" s="384">
        <v>113485</v>
      </c>
      <c r="N30" s="384">
        <v>4110660</v>
      </c>
    </row>
    <row r="31" spans="1:14" x14ac:dyDescent="0.25">
      <c r="A31" s="379" t="s">
        <v>72</v>
      </c>
      <c r="B31" s="381">
        <v>236</v>
      </c>
      <c r="C31" s="381" t="s">
        <v>70</v>
      </c>
      <c r="D31" s="381" t="s">
        <v>38</v>
      </c>
      <c r="E31" s="382">
        <v>35.5</v>
      </c>
      <c r="F31" s="436" t="s">
        <v>73</v>
      </c>
      <c r="G31" s="383">
        <v>6.5</v>
      </c>
      <c r="H31" s="381" t="s">
        <v>65</v>
      </c>
      <c r="I31" s="437">
        <v>20</v>
      </c>
      <c r="J31" s="384">
        <v>35500</v>
      </c>
      <c r="K31" s="384">
        <v>75173.23</v>
      </c>
      <c r="L31" s="384">
        <f>ROUND((K31*$C$8/1000),0)</f>
        <v>1698254</v>
      </c>
      <c r="M31" s="384">
        <v>0</v>
      </c>
      <c r="N31" s="384">
        <v>1698254</v>
      </c>
    </row>
    <row r="32" spans="1:14" x14ac:dyDescent="0.25">
      <c r="A32" s="379"/>
      <c r="B32" s="381"/>
      <c r="C32" s="381"/>
      <c r="D32" s="381"/>
      <c r="E32" s="382"/>
      <c r="F32" s="381"/>
      <c r="G32" s="383"/>
      <c r="H32" s="381"/>
      <c r="I32" s="437"/>
      <c r="J32" s="384"/>
      <c r="K32" s="384"/>
      <c r="L32" s="384"/>
      <c r="M32" s="384"/>
      <c r="N32" s="384"/>
    </row>
    <row r="33" spans="1:14" x14ac:dyDescent="0.25">
      <c r="A33" s="379" t="s">
        <v>49</v>
      </c>
      <c r="B33" s="381">
        <v>245</v>
      </c>
      <c r="C33" s="381" t="s">
        <v>74</v>
      </c>
      <c r="D33" s="381" t="s">
        <v>38</v>
      </c>
      <c r="E33" s="382">
        <v>800</v>
      </c>
      <c r="F33" s="381" t="s">
        <v>75</v>
      </c>
      <c r="G33" s="383">
        <v>7</v>
      </c>
      <c r="H33" s="381" t="s">
        <v>57</v>
      </c>
      <c r="I33" s="383">
        <v>19.75</v>
      </c>
      <c r="J33" s="384">
        <v>800000</v>
      </c>
      <c r="K33" s="384">
        <v>219137.1</v>
      </c>
      <c r="L33" s="384">
        <f>ROUND((K33*$C$8/1000),0)</f>
        <v>4950572</v>
      </c>
      <c r="M33" s="384">
        <v>1248812</v>
      </c>
      <c r="N33" s="384">
        <v>6199384</v>
      </c>
    </row>
    <row r="34" spans="1:14" x14ac:dyDescent="0.25">
      <c r="A34" s="379" t="s">
        <v>49</v>
      </c>
      <c r="B34" s="381">
        <v>245</v>
      </c>
      <c r="C34" s="381" t="s">
        <v>74</v>
      </c>
      <c r="D34" s="381" t="s">
        <v>38</v>
      </c>
      <c r="E34" s="382">
        <v>95</v>
      </c>
      <c r="F34" s="381" t="s">
        <v>76</v>
      </c>
      <c r="G34" s="383">
        <v>7</v>
      </c>
      <c r="H34" s="381" t="s">
        <v>57</v>
      </c>
      <c r="I34" s="383">
        <v>19.75</v>
      </c>
      <c r="J34" s="384">
        <v>95000</v>
      </c>
      <c r="K34" s="384">
        <v>26501.200000000001</v>
      </c>
      <c r="L34" s="384">
        <f>ROUND((K34*$C$8/1000),0)</f>
        <v>598694</v>
      </c>
      <c r="M34" s="384">
        <v>151008</v>
      </c>
      <c r="N34" s="384">
        <v>749702</v>
      </c>
    </row>
    <row r="35" spans="1:14" x14ac:dyDescent="0.25">
      <c r="A35" s="379" t="s">
        <v>77</v>
      </c>
      <c r="B35" s="381">
        <v>245</v>
      </c>
      <c r="C35" s="381" t="s">
        <v>74</v>
      </c>
      <c r="D35" s="381" t="s">
        <v>38</v>
      </c>
      <c r="E35" s="382">
        <v>90</v>
      </c>
      <c r="F35" s="381" t="s">
        <v>78</v>
      </c>
      <c r="G35" s="383">
        <v>7</v>
      </c>
      <c r="H35" s="381" t="s">
        <v>57</v>
      </c>
      <c r="I35" s="383">
        <v>19.75</v>
      </c>
      <c r="J35" s="384">
        <v>90000</v>
      </c>
      <c r="K35" s="384">
        <v>160152.28</v>
      </c>
      <c r="L35" s="384">
        <f>ROUND((K35*$C$8/1000),0)</f>
        <v>3618034</v>
      </c>
      <c r="M35" s="384">
        <v>912754</v>
      </c>
      <c r="N35" s="384">
        <v>4530788</v>
      </c>
    </row>
    <row r="36" spans="1:14" x14ac:dyDescent="0.25">
      <c r="A36" s="379" t="s">
        <v>49</v>
      </c>
      <c r="B36" s="381">
        <v>247</v>
      </c>
      <c r="C36" s="381" t="s">
        <v>79</v>
      </c>
      <c r="D36" s="381" t="s">
        <v>38</v>
      </c>
      <c r="E36" s="382">
        <v>470</v>
      </c>
      <c r="F36" s="381" t="s">
        <v>80</v>
      </c>
      <c r="G36" s="383">
        <v>6.3</v>
      </c>
      <c r="H36" s="381" t="s">
        <v>57</v>
      </c>
      <c r="I36" s="383">
        <v>25</v>
      </c>
      <c r="J36" s="384">
        <v>470000</v>
      </c>
      <c r="K36" s="384">
        <v>142549.68</v>
      </c>
      <c r="L36" s="384">
        <f t="shared" ref="L36:L43" si="1">ROUND((K36*$C$8/1000),0)</f>
        <v>3220370</v>
      </c>
      <c r="M36" s="384">
        <v>686024</v>
      </c>
      <c r="N36" s="384">
        <v>3906394</v>
      </c>
    </row>
    <row r="37" spans="1:14" x14ac:dyDescent="0.25">
      <c r="A37" s="379" t="s">
        <v>49</v>
      </c>
      <c r="B37" s="381">
        <v>247</v>
      </c>
      <c r="C37" s="381" t="s">
        <v>79</v>
      </c>
      <c r="D37" s="381" t="s">
        <v>38</v>
      </c>
      <c r="E37" s="382">
        <v>25</v>
      </c>
      <c r="F37" s="381" t="s">
        <v>81</v>
      </c>
      <c r="G37" s="383">
        <v>6.3</v>
      </c>
      <c r="H37" s="381" t="s">
        <v>57</v>
      </c>
      <c r="I37" s="383">
        <v>25</v>
      </c>
      <c r="J37" s="384">
        <v>25000</v>
      </c>
      <c r="K37" s="384">
        <v>7013.55</v>
      </c>
      <c r="L37" s="384">
        <f t="shared" si="1"/>
        <v>158445</v>
      </c>
      <c r="M37" s="384">
        <v>33742</v>
      </c>
      <c r="N37" s="384">
        <v>192187</v>
      </c>
    </row>
    <row r="38" spans="1:14" x14ac:dyDescent="0.25">
      <c r="A38" s="379" t="s">
        <v>53</v>
      </c>
      <c r="B38" s="381">
        <v>247</v>
      </c>
      <c r="C38" s="381" t="s">
        <v>79</v>
      </c>
      <c r="D38" s="381" t="s">
        <v>38</v>
      </c>
      <c r="E38" s="382">
        <v>27</v>
      </c>
      <c r="F38" s="381" t="s">
        <v>82</v>
      </c>
      <c r="G38" s="383">
        <v>7.3</v>
      </c>
      <c r="H38" s="381" t="s">
        <v>57</v>
      </c>
      <c r="I38" s="383">
        <v>25</v>
      </c>
      <c r="J38" s="384">
        <v>27000</v>
      </c>
      <c r="K38" s="384">
        <v>59603.58</v>
      </c>
      <c r="L38" s="384">
        <f t="shared" si="1"/>
        <v>1346517</v>
      </c>
      <c r="M38" s="384">
        <v>287571</v>
      </c>
      <c r="N38" s="384">
        <v>1634088</v>
      </c>
    </row>
    <row r="39" spans="1:14" x14ac:dyDescent="0.25">
      <c r="A39" s="379" t="s">
        <v>83</v>
      </c>
      <c r="B39" s="381">
        <v>262</v>
      </c>
      <c r="C39" s="381" t="s">
        <v>84</v>
      </c>
      <c r="D39" s="381" t="s">
        <v>38</v>
      </c>
      <c r="E39" s="382">
        <v>405</v>
      </c>
      <c r="F39" s="381" t="s">
        <v>85</v>
      </c>
      <c r="G39" s="383">
        <v>5.75</v>
      </c>
      <c r="H39" s="381" t="s">
        <v>40</v>
      </c>
      <c r="I39" s="383">
        <v>6</v>
      </c>
      <c r="J39" s="384">
        <v>405000</v>
      </c>
      <c r="K39" s="384">
        <v>0</v>
      </c>
      <c r="L39" s="384">
        <f>ROUND((K39*$C$8/1000),0)</f>
        <v>0</v>
      </c>
      <c r="M39" s="384"/>
      <c r="N39" s="384"/>
    </row>
    <row r="40" spans="1:14" x14ac:dyDescent="0.25">
      <c r="A40" s="379" t="s">
        <v>83</v>
      </c>
      <c r="B40" s="381">
        <v>262</v>
      </c>
      <c r="C40" s="381" t="s">
        <v>84</v>
      </c>
      <c r="D40" s="381" t="s">
        <v>38</v>
      </c>
      <c r="E40" s="382">
        <v>104</v>
      </c>
      <c r="F40" s="381" t="s">
        <v>86</v>
      </c>
      <c r="G40" s="383">
        <v>5.75</v>
      </c>
      <c r="H40" s="381" t="s">
        <v>40</v>
      </c>
      <c r="I40" s="383">
        <v>6</v>
      </c>
      <c r="J40" s="384">
        <v>104000</v>
      </c>
      <c r="K40" s="384">
        <v>0</v>
      </c>
      <c r="L40" s="384">
        <f t="shared" si="1"/>
        <v>0</v>
      </c>
      <c r="M40" s="384"/>
      <c r="N40" s="384"/>
    </row>
    <row r="41" spans="1:14" x14ac:dyDescent="0.25">
      <c r="A41" s="379" t="s">
        <v>83</v>
      </c>
      <c r="B41" s="381">
        <v>262</v>
      </c>
      <c r="C41" s="381" t="s">
        <v>84</v>
      </c>
      <c r="D41" s="381" t="s">
        <v>38</v>
      </c>
      <c r="E41" s="382">
        <v>465</v>
      </c>
      <c r="F41" s="381" t="s">
        <v>87</v>
      </c>
      <c r="G41" s="383">
        <v>6.5</v>
      </c>
      <c r="H41" s="381" t="s">
        <v>40</v>
      </c>
      <c r="I41" s="383">
        <v>20</v>
      </c>
      <c r="J41" s="384">
        <v>465000</v>
      </c>
      <c r="K41" s="384">
        <v>21042.3</v>
      </c>
      <c r="L41" s="384">
        <f t="shared" si="1"/>
        <v>475371</v>
      </c>
      <c r="M41" s="384">
        <v>2405</v>
      </c>
      <c r="N41" s="384">
        <v>477776</v>
      </c>
    </row>
    <row r="42" spans="1:14" x14ac:dyDescent="0.25">
      <c r="A42" s="379" t="s">
        <v>83</v>
      </c>
      <c r="B42" s="381">
        <v>262</v>
      </c>
      <c r="C42" s="381" t="s">
        <v>84</v>
      </c>
      <c r="D42" s="381" t="s">
        <v>38</v>
      </c>
      <c r="E42" s="382">
        <v>121</v>
      </c>
      <c r="F42" s="381" t="s">
        <v>88</v>
      </c>
      <c r="G42" s="383">
        <v>6.5</v>
      </c>
      <c r="H42" s="381" t="s">
        <v>40</v>
      </c>
      <c r="I42" s="383">
        <v>20</v>
      </c>
      <c r="J42" s="384">
        <v>121000</v>
      </c>
      <c r="K42" s="384">
        <v>4208.5</v>
      </c>
      <c r="L42" s="384">
        <f t="shared" si="1"/>
        <v>95075</v>
      </c>
      <c r="M42" s="384">
        <v>480</v>
      </c>
      <c r="N42" s="384">
        <v>95555</v>
      </c>
    </row>
    <row r="43" spans="1:14" x14ac:dyDescent="0.25">
      <c r="A43" s="379" t="s">
        <v>737</v>
      </c>
      <c r="B43" s="381">
        <v>262</v>
      </c>
      <c r="C43" s="381" t="s">
        <v>84</v>
      </c>
      <c r="D43" s="381" t="s">
        <v>38</v>
      </c>
      <c r="E43" s="382">
        <v>35</v>
      </c>
      <c r="F43" s="381" t="s">
        <v>90</v>
      </c>
      <c r="G43" s="383">
        <v>6.5</v>
      </c>
      <c r="H43" s="381" t="s">
        <v>40</v>
      </c>
      <c r="I43" s="383">
        <v>20</v>
      </c>
      <c r="J43" s="384">
        <v>35000</v>
      </c>
      <c r="K43" s="384">
        <v>68877.3</v>
      </c>
      <c r="L43" s="384">
        <f t="shared" si="1"/>
        <v>1556022</v>
      </c>
      <c r="M43" s="384">
        <v>7869</v>
      </c>
      <c r="N43" s="384">
        <v>1563891</v>
      </c>
    </row>
    <row r="44" spans="1:14" x14ac:dyDescent="0.25">
      <c r="A44" s="379"/>
      <c r="B44" s="381"/>
      <c r="C44" s="381"/>
      <c r="D44" s="381"/>
      <c r="E44" s="382"/>
      <c r="F44" s="381"/>
      <c r="G44" s="383"/>
      <c r="H44" s="381"/>
      <c r="I44" s="383"/>
      <c r="J44" s="384"/>
      <c r="K44" s="384"/>
      <c r="L44" s="384"/>
      <c r="M44" s="384"/>
      <c r="N44" s="384"/>
    </row>
    <row r="45" spans="1:14" x14ac:dyDescent="0.25">
      <c r="A45" s="379" t="s">
        <v>62</v>
      </c>
      <c r="B45" s="381">
        <v>270</v>
      </c>
      <c r="C45" s="381" t="s">
        <v>91</v>
      </c>
      <c r="D45" s="381" t="s">
        <v>38</v>
      </c>
      <c r="E45" s="382">
        <v>450</v>
      </c>
      <c r="F45" s="381" t="s">
        <v>46</v>
      </c>
      <c r="G45" s="383">
        <v>7</v>
      </c>
      <c r="H45" s="381" t="s">
        <v>65</v>
      </c>
      <c r="I45" s="383">
        <v>21</v>
      </c>
      <c r="J45" s="384">
        <v>450000</v>
      </c>
      <c r="K45" s="384">
        <v>209386</v>
      </c>
      <c r="L45" s="384">
        <f t="shared" ref="L45:L51" si="2">ROUND((K45*$C$8/1000),0)</f>
        <v>4730283</v>
      </c>
      <c r="M45" s="384">
        <v>108507</v>
      </c>
      <c r="N45" s="384">
        <v>4838790</v>
      </c>
    </row>
    <row r="46" spans="1:14" x14ac:dyDescent="0.25">
      <c r="A46" s="379" t="s">
        <v>66</v>
      </c>
      <c r="B46" s="381">
        <v>270</v>
      </c>
      <c r="C46" s="381" t="s">
        <v>91</v>
      </c>
      <c r="D46" s="381" t="s">
        <v>38</v>
      </c>
      <c r="E46" s="382">
        <v>80</v>
      </c>
      <c r="F46" s="381" t="s">
        <v>48</v>
      </c>
      <c r="G46" s="383">
        <v>7</v>
      </c>
      <c r="H46" s="381" t="s">
        <v>65</v>
      </c>
      <c r="I46" s="383">
        <v>21</v>
      </c>
      <c r="J46" s="384">
        <v>80000</v>
      </c>
      <c r="K46" s="384">
        <v>162787</v>
      </c>
      <c r="L46" s="384">
        <f t="shared" si="2"/>
        <v>3677555</v>
      </c>
      <c r="M46" s="384">
        <v>84359</v>
      </c>
      <c r="N46" s="384">
        <v>3761914</v>
      </c>
    </row>
    <row r="47" spans="1:14" x14ac:dyDescent="0.25">
      <c r="A47" s="379" t="s">
        <v>92</v>
      </c>
      <c r="B47" s="381">
        <v>271</v>
      </c>
      <c r="C47" s="381" t="s">
        <v>93</v>
      </c>
      <c r="D47" s="381" t="s">
        <v>38</v>
      </c>
      <c r="E47" s="382">
        <v>185</v>
      </c>
      <c r="F47" s="381" t="s">
        <v>94</v>
      </c>
      <c r="G47" s="383">
        <v>5.5</v>
      </c>
      <c r="H47" s="381" t="s">
        <v>57</v>
      </c>
      <c r="I47" s="383">
        <v>5</v>
      </c>
      <c r="J47" s="384">
        <v>185000</v>
      </c>
      <c r="K47" s="384">
        <v>0</v>
      </c>
      <c r="L47" s="384">
        <f t="shared" si="2"/>
        <v>0</v>
      </c>
      <c r="M47" s="384"/>
      <c r="N47" s="384"/>
    </row>
    <row r="48" spans="1:14" x14ac:dyDescent="0.25">
      <c r="A48" s="379" t="s">
        <v>92</v>
      </c>
      <c r="B48" s="381">
        <v>271</v>
      </c>
      <c r="C48" s="381" t="s">
        <v>93</v>
      </c>
      <c r="D48" s="381" t="s">
        <v>38</v>
      </c>
      <c r="E48" s="382">
        <v>47</v>
      </c>
      <c r="F48" s="381" t="s">
        <v>56</v>
      </c>
      <c r="G48" s="383">
        <v>5.5</v>
      </c>
      <c r="H48" s="381" t="s">
        <v>57</v>
      </c>
      <c r="I48" s="383">
        <v>5</v>
      </c>
      <c r="J48" s="384">
        <v>47000</v>
      </c>
      <c r="K48" s="384">
        <v>0</v>
      </c>
      <c r="L48" s="384">
        <f t="shared" si="2"/>
        <v>0</v>
      </c>
      <c r="M48" s="384"/>
      <c r="N48" s="384"/>
    </row>
    <row r="49" spans="1:14" x14ac:dyDescent="0.25">
      <c r="A49" s="379" t="s">
        <v>92</v>
      </c>
      <c r="B49" s="381">
        <v>271</v>
      </c>
      <c r="C49" s="381" t="s">
        <v>93</v>
      </c>
      <c r="D49" s="381" t="s">
        <v>38</v>
      </c>
      <c r="E49" s="382">
        <v>795</v>
      </c>
      <c r="F49" s="381" t="s">
        <v>95</v>
      </c>
      <c r="G49" s="383">
        <v>6.5</v>
      </c>
      <c r="H49" s="381" t="s">
        <v>57</v>
      </c>
      <c r="I49" s="383">
        <v>22.25</v>
      </c>
      <c r="J49" s="384">
        <v>795000</v>
      </c>
      <c r="K49" s="384">
        <v>279575.78999999998</v>
      </c>
      <c r="L49" s="384">
        <f t="shared" si="2"/>
        <v>6315955</v>
      </c>
      <c r="M49" s="384">
        <v>76697</v>
      </c>
      <c r="N49" s="384">
        <v>6392652</v>
      </c>
    </row>
    <row r="50" spans="1:14" x14ac:dyDescent="0.25">
      <c r="A50" s="379" t="s">
        <v>92</v>
      </c>
      <c r="B50" s="381">
        <v>271</v>
      </c>
      <c r="C50" s="381" t="s">
        <v>93</v>
      </c>
      <c r="D50" s="381" t="s">
        <v>38</v>
      </c>
      <c r="E50" s="382">
        <v>203</v>
      </c>
      <c r="F50" s="381" t="s">
        <v>96</v>
      </c>
      <c r="G50" s="383">
        <v>6.5</v>
      </c>
      <c r="H50" s="381" t="s">
        <v>57</v>
      </c>
      <c r="I50" s="383">
        <v>22.25</v>
      </c>
      <c r="J50" s="384">
        <v>203000</v>
      </c>
      <c r="K50" s="384">
        <v>70697.31</v>
      </c>
      <c r="L50" s="384">
        <f t="shared" si="2"/>
        <v>1597138</v>
      </c>
      <c r="M50" s="384">
        <v>19394</v>
      </c>
      <c r="N50" s="384">
        <v>1616532</v>
      </c>
    </row>
    <row r="51" spans="1:14" x14ac:dyDescent="0.25">
      <c r="A51" s="379" t="s">
        <v>97</v>
      </c>
      <c r="B51" s="381">
        <v>271</v>
      </c>
      <c r="C51" s="381" t="s">
        <v>93</v>
      </c>
      <c r="D51" s="381" t="s">
        <v>38</v>
      </c>
      <c r="E51" s="382">
        <v>90</v>
      </c>
      <c r="F51" s="381" t="s">
        <v>75</v>
      </c>
      <c r="G51" s="383">
        <v>6.5</v>
      </c>
      <c r="H51" s="381" t="s">
        <v>57</v>
      </c>
      <c r="I51" s="383">
        <v>22.25</v>
      </c>
      <c r="J51" s="384">
        <v>90000</v>
      </c>
      <c r="K51" s="384">
        <v>174346.56</v>
      </c>
      <c r="L51" s="384">
        <f t="shared" si="2"/>
        <v>3938700</v>
      </c>
      <c r="M51" s="384">
        <v>47829</v>
      </c>
      <c r="N51" s="384">
        <v>3986529</v>
      </c>
    </row>
    <row r="52" spans="1:14" x14ac:dyDescent="0.25">
      <c r="A52" s="379"/>
      <c r="B52" s="381"/>
      <c r="C52" s="381"/>
      <c r="D52" s="438"/>
      <c r="E52" s="382"/>
      <c r="F52" s="381"/>
      <c r="G52" s="383"/>
      <c r="H52" s="381"/>
      <c r="I52" s="383"/>
      <c r="J52" s="384"/>
      <c r="K52" s="384"/>
      <c r="L52" s="384"/>
      <c r="M52" s="384"/>
      <c r="N52" s="384"/>
    </row>
    <row r="53" spans="1:14" x14ac:dyDescent="0.25">
      <c r="A53" s="379" t="s">
        <v>92</v>
      </c>
      <c r="B53" s="381">
        <v>282</v>
      </c>
      <c r="C53" s="381" t="s">
        <v>98</v>
      </c>
      <c r="D53" s="381" t="s">
        <v>38</v>
      </c>
      <c r="E53" s="382">
        <v>280</v>
      </c>
      <c r="F53" s="381" t="s">
        <v>99</v>
      </c>
      <c r="G53" s="383">
        <v>5</v>
      </c>
      <c r="H53" s="381" t="s">
        <v>57</v>
      </c>
      <c r="I53" s="383">
        <v>5</v>
      </c>
      <c r="J53" s="384">
        <v>280000</v>
      </c>
      <c r="K53" s="384">
        <v>0</v>
      </c>
      <c r="L53" s="384">
        <f t="shared" ref="L53:L59" si="3">ROUND((K53*$C$8/1000),0)</f>
        <v>0</v>
      </c>
      <c r="M53" s="384"/>
      <c r="N53" s="384"/>
    </row>
    <row r="54" spans="1:14" x14ac:dyDescent="0.25">
      <c r="A54" s="379" t="s">
        <v>92</v>
      </c>
      <c r="B54" s="381">
        <v>282</v>
      </c>
      <c r="C54" s="381" t="s">
        <v>98</v>
      </c>
      <c r="D54" s="381" t="s">
        <v>38</v>
      </c>
      <c r="E54" s="382">
        <v>73</v>
      </c>
      <c r="F54" s="381" t="s">
        <v>58</v>
      </c>
      <c r="G54" s="383">
        <v>5</v>
      </c>
      <c r="H54" s="381" t="s">
        <v>57</v>
      </c>
      <c r="I54" s="383">
        <v>5</v>
      </c>
      <c r="J54" s="384">
        <v>73000</v>
      </c>
      <c r="K54" s="384">
        <v>0</v>
      </c>
      <c r="L54" s="384">
        <v>0</v>
      </c>
      <c r="M54" s="384"/>
      <c r="N54" s="384"/>
    </row>
    <row r="55" spans="1:14" x14ac:dyDescent="0.25">
      <c r="A55" s="379" t="s">
        <v>92</v>
      </c>
      <c r="B55" s="381">
        <v>282</v>
      </c>
      <c r="C55" s="381" t="s">
        <v>98</v>
      </c>
      <c r="D55" s="381" t="s">
        <v>38</v>
      </c>
      <c r="E55" s="382">
        <v>1090</v>
      </c>
      <c r="F55" s="381" t="s">
        <v>100</v>
      </c>
      <c r="G55" s="383">
        <v>6</v>
      </c>
      <c r="H55" s="381" t="s">
        <v>57</v>
      </c>
      <c r="I55" s="383">
        <v>25</v>
      </c>
      <c r="J55" s="384">
        <v>1090000</v>
      </c>
      <c r="K55" s="384">
        <v>381385.14</v>
      </c>
      <c r="L55" s="384">
        <f t="shared" si="3"/>
        <v>8615952</v>
      </c>
      <c r="M55" s="384">
        <v>54560</v>
      </c>
      <c r="N55" s="384">
        <v>8670512</v>
      </c>
    </row>
    <row r="56" spans="1:14" x14ac:dyDescent="0.25">
      <c r="A56" s="379" t="s">
        <v>92</v>
      </c>
      <c r="B56" s="381">
        <v>282</v>
      </c>
      <c r="C56" s="381" t="s">
        <v>98</v>
      </c>
      <c r="D56" s="381" t="s">
        <v>38</v>
      </c>
      <c r="E56" s="382">
        <v>274</v>
      </c>
      <c r="F56" s="381" t="s">
        <v>101</v>
      </c>
      <c r="G56" s="383">
        <v>6</v>
      </c>
      <c r="H56" s="381" t="s">
        <v>57</v>
      </c>
      <c r="I56" s="383">
        <v>25</v>
      </c>
      <c r="J56" s="384">
        <v>274000</v>
      </c>
      <c r="K56" s="384">
        <v>95033.68</v>
      </c>
      <c r="L56" s="384">
        <f t="shared" si="3"/>
        <v>2146926</v>
      </c>
      <c r="M56" s="384">
        <v>13596</v>
      </c>
      <c r="N56" s="384">
        <v>2160522</v>
      </c>
    </row>
    <row r="57" spans="1:14" x14ac:dyDescent="0.25">
      <c r="A57" s="379" t="s">
        <v>102</v>
      </c>
      <c r="B57" s="381">
        <v>282</v>
      </c>
      <c r="C57" s="381" t="s">
        <v>98</v>
      </c>
      <c r="D57" s="381" t="s">
        <v>38</v>
      </c>
      <c r="E57" s="382">
        <v>197</v>
      </c>
      <c r="F57" s="381" t="s">
        <v>76</v>
      </c>
      <c r="G57" s="383">
        <v>6</v>
      </c>
      <c r="H57" s="381" t="s">
        <v>57</v>
      </c>
      <c r="I57" s="383">
        <v>25</v>
      </c>
      <c r="J57" s="384">
        <v>197000</v>
      </c>
      <c r="K57" s="384">
        <v>357973.89</v>
      </c>
      <c r="L57" s="384">
        <f t="shared" si="3"/>
        <v>8087063</v>
      </c>
      <c r="M57" s="384">
        <v>51211</v>
      </c>
      <c r="N57" s="384">
        <v>8138274</v>
      </c>
    </row>
    <row r="58" spans="1:14" x14ac:dyDescent="0.25">
      <c r="A58" s="379" t="s">
        <v>103</v>
      </c>
      <c r="B58" s="381">
        <v>283</v>
      </c>
      <c r="C58" s="381" t="s">
        <v>104</v>
      </c>
      <c r="D58" s="381" t="s">
        <v>38</v>
      </c>
      <c r="E58" s="382">
        <v>438</v>
      </c>
      <c r="F58" s="436" t="s">
        <v>105</v>
      </c>
      <c r="G58" s="383">
        <v>6</v>
      </c>
      <c r="H58" s="381" t="s">
        <v>65</v>
      </c>
      <c r="I58" s="383">
        <v>22</v>
      </c>
      <c r="J58" s="384">
        <v>438000</v>
      </c>
      <c r="K58" s="384">
        <v>297406.82</v>
      </c>
      <c r="L58" s="384">
        <f t="shared" si="3"/>
        <v>6718780</v>
      </c>
      <c r="M58" s="384">
        <v>163895</v>
      </c>
      <c r="N58" s="384">
        <v>6882675</v>
      </c>
    </row>
    <row r="59" spans="1:14" x14ac:dyDescent="0.25">
      <c r="A59" s="379" t="s">
        <v>106</v>
      </c>
      <c r="B59" s="381">
        <v>283</v>
      </c>
      <c r="C59" s="381" t="s">
        <v>104</v>
      </c>
      <c r="D59" s="381" t="s">
        <v>38</v>
      </c>
      <c r="E59" s="382">
        <v>122.8</v>
      </c>
      <c r="F59" s="381" t="s">
        <v>107</v>
      </c>
      <c r="G59" s="383">
        <v>6</v>
      </c>
      <c r="H59" s="381" t="s">
        <v>65</v>
      </c>
      <c r="I59" s="383">
        <v>22.5</v>
      </c>
      <c r="J59" s="384">
        <v>122800</v>
      </c>
      <c r="K59" s="384">
        <v>225280.58</v>
      </c>
      <c r="L59" s="384">
        <f t="shared" si="3"/>
        <v>5089361</v>
      </c>
      <c r="M59" s="384">
        <v>0</v>
      </c>
      <c r="N59" s="384">
        <v>5089361</v>
      </c>
    </row>
    <row r="60" spans="1:14" x14ac:dyDescent="0.25">
      <c r="A60" s="379"/>
      <c r="B60" s="381"/>
      <c r="C60" s="381"/>
      <c r="D60" s="381"/>
      <c r="E60" s="382"/>
      <c r="F60" s="381"/>
      <c r="G60" s="383"/>
      <c r="H60" s="381"/>
      <c r="I60" s="383"/>
      <c r="J60" s="384"/>
      <c r="K60" s="384"/>
      <c r="L60" s="384"/>
      <c r="M60" s="384"/>
      <c r="N60" s="384"/>
    </row>
    <row r="61" spans="1:14" x14ac:dyDescent="0.25">
      <c r="A61" s="379" t="s">
        <v>49</v>
      </c>
      <c r="B61" s="381">
        <v>294</v>
      </c>
      <c r="C61" s="439" t="s">
        <v>108</v>
      </c>
      <c r="D61" s="381" t="s">
        <v>38</v>
      </c>
      <c r="E61" s="382">
        <v>400</v>
      </c>
      <c r="F61" s="381" t="s">
        <v>109</v>
      </c>
      <c r="G61" s="383">
        <v>6.25</v>
      </c>
      <c r="H61" s="381" t="s">
        <v>57</v>
      </c>
      <c r="I61" s="383">
        <v>20.83</v>
      </c>
      <c r="J61" s="384">
        <v>400000</v>
      </c>
      <c r="K61" s="384">
        <v>137379.32</v>
      </c>
      <c r="L61" s="384">
        <f>ROUND((K61*$C$8/1000),0)</f>
        <v>3103565</v>
      </c>
      <c r="M61" s="384">
        <v>644838</v>
      </c>
      <c r="N61" s="384">
        <v>3748403</v>
      </c>
    </row>
    <row r="62" spans="1:14" x14ac:dyDescent="0.25">
      <c r="A62" s="379" t="s">
        <v>49</v>
      </c>
      <c r="B62" s="381">
        <v>294</v>
      </c>
      <c r="C62" s="439" t="s">
        <v>108</v>
      </c>
      <c r="D62" s="381" t="s">
        <v>38</v>
      </c>
      <c r="E62" s="382">
        <v>69</v>
      </c>
      <c r="F62" s="381" t="s">
        <v>110</v>
      </c>
      <c r="G62" s="383">
        <v>6.25</v>
      </c>
      <c r="H62" s="381" t="s">
        <v>57</v>
      </c>
      <c r="I62" s="383">
        <v>20.83</v>
      </c>
      <c r="J62" s="384">
        <v>69000</v>
      </c>
      <c r="K62" s="384">
        <v>23704.66</v>
      </c>
      <c r="L62" s="384">
        <f t="shared" ref="L62:L66" si="4">ROUND((K62*$C$8/1000),0)</f>
        <v>535517</v>
      </c>
      <c r="M62" s="384">
        <v>111266</v>
      </c>
      <c r="N62" s="384">
        <v>646783</v>
      </c>
    </row>
    <row r="63" spans="1:14" x14ac:dyDescent="0.25">
      <c r="A63" s="379" t="s">
        <v>53</v>
      </c>
      <c r="B63" s="381">
        <v>294</v>
      </c>
      <c r="C63" s="439" t="s">
        <v>108</v>
      </c>
      <c r="D63" s="381" t="s">
        <v>38</v>
      </c>
      <c r="E63" s="382">
        <v>31.8</v>
      </c>
      <c r="F63" s="381" t="s">
        <v>111</v>
      </c>
      <c r="G63" s="383">
        <v>6.75</v>
      </c>
      <c r="H63" s="381" t="s">
        <v>57</v>
      </c>
      <c r="I63" s="383">
        <v>20.83</v>
      </c>
      <c r="J63" s="384">
        <v>31800</v>
      </c>
      <c r="K63" s="384">
        <v>61912.66</v>
      </c>
      <c r="L63" s="384">
        <f t="shared" si="4"/>
        <v>1398682</v>
      </c>
      <c r="M63" s="384">
        <v>320782</v>
      </c>
      <c r="N63" s="384">
        <v>1719464</v>
      </c>
    </row>
    <row r="64" spans="1:14" x14ac:dyDescent="0.25">
      <c r="A64" s="379" t="s">
        <v>112</v>
      </c>
      <c r="B64" s="381">
        <v>300</v>
      </c>
      <c r="C64" s="381" t="s">
        <v>113</v>
      </c>
      <c r="D64" s="381" t="s">
        <v>38</v>
      </c>
      <c r="E64" s="382">
        <v>275</v>
      </c>
      <c r="F64" s="381" t="s">
        <v>114</v>
      </c>
      <c r="G64" s="383">
        <v>6.2</v>
      </c>
      <c r="H64" s="381" t="s">
        <v>65</v>
      </c>
      <c r="I64" s="383">
        <v>22.75</v>
      </c>
      <c r="J64" s="384">
        <v>275000</v>
      </c>
      <c r="K64" s="384">
        <v>160660</v>
      </c>
      <c r="L64" s="384">
        <f t="shared" si="4"/>
        <v>3629504</v>
      </c>
      <c r="M64" s="384">
        <v>23720</v>
      </c>
      <c r="N64" s="384">
        <v>3653224</v>
      </c>
    </row>
    <row r="65" spans="1:14" x14ac:dyDescent="0.25">
      <c r="A65" s="379" t="s">
        <v>112</v>
      </c>
      <c r="B65" s="381">
        <v>300</v>
      </c>
      <c r="C65" s="439" t="s">
        <v>113</v>
      </c>
      <c r="D65" s="381" t="s">
        <v>38</v>
      </c>
      <c r="E65" s="382">
        <v>74</v>
      </c>
      <c r="F65" s="381" t="s">
        <v>115</v>
      </c>
      <c r="G65" s="383">
        <v>6.2</v>
      </c>
      <c r="H65" s="381" t="s">
        <v>65</v>
      </c>
      <c r="I65" s="383">
        <v>22.75</v>
      </c>
      <c r="J65" s="384">
        <v>74000</v>
      </c>
      <c r="K65" s="384">
        <v>36595</v>
      </c>
      <c r="L65" s="384">
        <f t="shared" si="4"/>
        <v>826725</v>
      </c>
      <c r="M65" s="384">
        <v>5398</v>
      </c>
      <c r="N65" s="384">
        <v>832123</v>
      </c>
    </row>
    <row r="66" spans="1:14" x14ac:dyDescent="0.25">
      <c r="A66" s="379" t="s">
        <v>116</v>
      </c>
      <c r="B66" s="381">
        <v>300</v>
      </c>
      <c r="C66" s="439" t="s">
        <v>113</v>
      </c>
      <c r="D66" s="381" t="s">
        <v>38</v>
      </c>
      <c r="E66" s="382">
        <v>70</v>
      </c>
      <c r="F66" s="381" t="s">
        <v>117</v>
      </c>
      <c r="G66" s="383">
        <v>6.2</v>
      </c>
      <c r="H66" s="381" t="s">
        <v>65</v>
      </c>
      <c r="I66" s="383">
        <v>22.75</v>
      </c>
      <c r="J66" s="384">
        <v>70000</v>
      </c>
      <c r="K66" s="384">
        <v>70000</v>
      </c>
      <c r="L66" s="384">
        <f t="shared" si="4"/>
        <v>1581385</v>
      </c>
      <c r="M66" s="384">
        <v>1280036</v>
      </c>
      <c r="N66" s="403">
        <v>2861421</v>
      </c>
    </row>
    <row r="67" spans="1:14" x14ac:dyDescent="0.25">
      <c r="A67" s="379"/>
      <c r="B67" s="380"/>
      <c r="C67" s="380"/>
      <c r="D67" s="381"/>
      <c r="E67" s="382"/>
      <c r="F67" s="381"/>
      <c r="G67" s="383"/>
      <c r="H67" s="381"/>
      <c r="I67" s="383"/>
      <c r="J67" s="384"/>
      <c r="K67" s="384"/>
      <c r="L67" s="384"/>
      <c r="M67" s="384"/>
      <c r="N67" s="384"/>
    </row>
    <row r="68" spans="1:14" x14ac:dyDescent="0.25">
      <c r="A68" s="379" t="s">
        <v>62</v>
      </c>
      <c r="B68" s="380">
        <v>319</v>
      </c>
      <c r="C68" s="380" t="s">
        <v>118</v>
      </c>
      <c r="D68" s="381" t="s">
        <v>38</v>
      </c>
      <c r="E68" s="382">
        <v>950</v>
      </c>
      <c r="F68" s="381" t="s">
        <v>71</v>
      </c>
      <c r="G68" s="383">
        <v>6</v>
      </c>
      <c r="H68" s="381" t="s">
        <v>65</v>
      </c>
      <c r="I68" s="383">
        <v>22</v>
      </c>
      <c r="J68" s="384">
        <v>950000</v>
      </c>
      <c r="K68" s="384">
        <v>529376</v>
      </c>
      <c r="L68" s="384">
        <f t="shared" ref="L68:L76" si="5">ROUND((K68*$C$8/1000),0)</f>
        <v>11959244</v>
      </c>
      <c r="M68" s="384">
        <v>58496</v>
      </c>
      <c r="N68" s="384">
        <v>12017740</v>
      </c>
    </row>
    <row r="69" spans="1:14" x14ac:dyDescent="0.25">
      <c r="A69" s="379" t="s">
        <v>66</v>
      </c>
      <c r="B69" s="380">
        <v>319</v>
      </c>
      <c r="C69" s="380" t="s">
        <v>118</v>
      </c>
      <c r="D69" s="381" t="s">
        <v>38</v>
      </c>
      <c r="E69" s="382">
        <v>58</v>
      </c>
      <c r="F69" s="381" t="s">
        <v>73</v>
      </c>
      <c r="G69" s="383">
        <v>6</v>
      </c>
      <c r="H69" s="381" t="s">
        <v>65</v>
      </c>
      <c r="I69" s="383">
        <v>22</v>
      </c>
      <c r="J69" s="384">
        <v>58000</v>
      </c>
      <c r="K69" s="384">
        <v>99428</v>
      </c>
      <c r="L69" s="384">
        <f t="shared" si="5"/>
        <v>2246199</v>
      </c>
      <c r="M69" s="384">
        <v>10987</v>
      </c>
      <c r="N69" s="384">
        <v>2257186</v>
      </c>
    </row>
    <row r="70" spans="1:14" x14ac:dyDescent="0.25">
      <c r="A70" s="379" t="s">
        <v>66</v>
      </c>
      <c r="B70" s="380">
        <v>319</v>
      </c>
      <c r="C70" s="380" t="s">
        <v>118</v>
      </c>
      <c r="D70" s="381" t="s">
        <v>38</v>
      </c>
      <c r="E70" s="382">
        <v>100</v>
      </c>
      <c r="F70" s="381" t="s">
        <v>119</v>
      </c>
      <c r="G70" s="383">
        <v>6</v>
      </c>
      <c r="H70" s="381" t="s">
        <v>65</v>
      </c>
      <c r="I70" s="383">
        <v>22</v>
      </c>
      <c r="J70" s="384">
        <v>100000</v>
      </c>
      <c r="K70" s="384">
        <v>171427</v>
      </c>
      <c r="L70" s="384">
        <f t="shared" si="5"/>
        <v>3872743</v>
      </c>
      <c r="M70" s="384">
        <v>18943</v>
      </c>
      <c r="N70" s="384">
        <v>3891686</v>
      </c>
    </row>
    <row r="71" spans="1:14" x14ac:dyDescent="0.25">
      <c r="A71" s="379" t="s">
        <v>92</v>
      </c>
      <c r="B71" s="380">
        <v>322</v>
      </c>
      <c r="C71" s="380" t="s">
        <v>120</v>
      </c>
      <c r="D71" s="381" t="s">
        <v>38</v>
      </c>
      <c r="E71" s="382">
        <v>440</v>
      </c>
      <c r="F71" s="381" t="s">
        <v>121</v>
      </c>
      <c r="G71" s="383">
        <v>4</v>
      </c>
      <c r="H71" s="381" t="s">
        <v>57</v>
      </c>
      <c r="I71" s="383">
        <v>5</v>
      </c>
      <c r="J71" s="384">
        <v>440000</v>
      </c>
      <c r="K71" s="384">
        <v>0</v>
      </c>
      <c r="L71" s="384">
        <f t="shared" si="5"/>
        <v>0</v>
      </c>
      <c r="M71" s="384"/>
      <c r="N71" s="384"/>
    </row>
    <row r="72" spans="1:14" x14ac:dyDescent="0.25">
      <c r="A72" s="379" t="s">
        <v>92</v>
      </c>
      <c r="B72" s="380">
        <v>322</v>
      </c>
      <c r="C72" s="380" t="s">
        <v>120</v>
      </c>
      <c r="D72" s="381" t="s">
        <v>38</v>
      </c>
      <c r="E72" s="382">
        <v>114</v>
      </c>
      <c r="F72" s="381" t="s">
        <v>122</v>
      </c>
      <c r="G72" s="383">
        <v>4</v>
      </c>
      <c r="H72" s="381" t="s">
        <v>57</v>
      </c>
      <c r="I72" s="383">
        <v>5</v>
      </c>
      <c r="J72" s="384">
        <v>114000</v>
      </c>
      <c r="K72" s="384">
        <v>0</v>
      </c>
      <c r="L72" s="384">
        <f t="shared" si="5"/>
        <v>0</v>
      </c>
      <c r="M72" s="384"/>
      <c r="N72" s="384"/>
    </row>
    <row r="73" spans="1:14" x14ac:dyDescent="0.25">
      <c r="A73" s="379" t="s">
        <v>92</v>
      </c>
      <c r="B73" s="380">
        <v>322</v>
      </c>
      <c r="C73" s="380" t="s">
        <v>120</v>
      </c>
      <c r="D73" s="381" t="s">
        <v>38</v>
      </c>
      <c r="E73" s="382">
        <v>1500</v>
      </c>
      <c r="F73" s="381" t="s">
        <v>123</v>
      </c>
      <c r="G73" s="383">
        <v>5.8</v>
      </c>
      <c r="H73" s="381" t="s">
        <v>57</v>
      </c>
      <c r="I73" s="383">
        <v>19.25</v>
      </c>
      <c r="J73" s="384">
        <v>1500000</v>
      </c>
      <c r="K73" s="384">
        <v>616583.31999999995</v>
      </c>
      <c r="L73" s="384">
        <f t="shared" si="5"/>
        <v>13929363</v>
      </c>
      <c r="M73" s="384">
        <v>19648</v>
      </c>
      <c r="N73" s="384">
        <v>13949011</v>
      </c>
    </row>
    <row r="74" spans="1:14" x14ac:dyDescent="0.25">
      <c r="A74" s="379" t="s">
        <v>92</v>
      </c>
      <c r="B74" s="380">
        <v>322</v>
      </c>
      <c r="C74" s="380" t="s">
        <v>120</v>
      </c>
      <c r="D74" s="381" t="s">
        <v>38</v>
      </c>
      <c r="E74" s="382">
        <v>374</v>
      </c>
      <c r="F74" s="381" t="s">
        <v>124</v>
      </c>
      <c r="G74" s="383">
        <v>5.8</v>
      </c>
      <c r="H74" s="381" t="s">
        <v>57</v>
      </c>
      <c r="I74" s="383">
        <v>19.25</v>
      </c>
      <c r="J74" s="384">
        <v>374000</v>
      </c>
      <c r="K74" s="384">
        <v>153971.65</v>
      </c>
      <c r="L74" s="384">
        <f t="shared" si="5"/>
        <v>3478406</v>
      </c>
      <c r="M74" s="384">
        <v>4906</v>
      </c>
      <c r="N74" s="384">
        <v>3483312</v>
      </c>
    </row>
    <row r="75" spans="1:14" x14ac:dyDescent="0.25">
      <c r="A75" s="379" t="s">
        <v>125</v>
      </c>
      <c r="B75" s="380">
        <v>322</v>
      </c>
      <c r="C75" s="380" t="s">
        <v>120</v>
      </c>
      <c r="D75" s="381" t="s">
        <v>38</v>
      </c>
      <c r="E75" s="382">
        <v>314</v>
      </c>
      <c r="F75" s="381" t="s">
        <v>126</v>
      </c>
      <c r="G75" s="383">
        <v>5.8</v>
      </c>
      <c r="H75" s="381" t="s">
        <v>57</v>
      </c>
      <c r="I75" s="383">
        <v>19</v>
      </c>
      <c r="J75" s="384">
        <v>314000</v>
      </c>
      <c r="K75" s="384">
        <v>421711.92</v>
      </c>
      <c r="L75" s="384">
        <f t="shared" si="5"/>
        <v>9526983</v>
      </c>
      <c r="M75" s="384">
        <v>13435</v>
      </c>
      <c r="N75" s="384">
        <v>9540418</v>
      </c>
    </row>
    <row r="76" spans="1:14" x14ac:dyDescent="0.25">
      <c r="A76" s="379" t="s">
        <v>127</v>
      </c>
      <c r="B76" s="380">
        <v>322</v>
      </c>
      <c r="C76" s="380" t="s">
        <v>120</v>
      </c>
      <c r="D76" s="381" t="s">
        <v>38</v>
      </c>
      <c r="E76" s="382">
        <v>28</v>
      </c>
      <c r="F76" s="381" t="s">
        <v>128</v>
      </c>
      <c r="G76" s="383">
        <v>5.8</v>
      </c>
      <c r="H76" s="381" t="s">
        <v>57</v>
      </c>
      <c r="I76" s="383">
        <v>19</v>
      </c>
      <c r="J76" s="384">
        <v>28000</v>
      </c>
      <c r="K76" s="384">
        <v>47168.31</v>
      </c>
      <c r="L76" s="384">
        <f t="shared" si="5"/>
        <v>1065589</v>
      </c>
      <c r="M76" s="384">
        <v>1504</v>
      </c>
      <c r="N76" s="384">
        <v>1067093</v>
      </c>
    </row>
    <row r="77" spans="1:14" x14ac:dyDescent="0.25">
      <c r="A77" s="379"/>
      <c r="B77" s="380"/>
      <c r="C77" s="380"/>
      <c r="D77" s="381"/>
      <c r="E77" s="382"/>
      <c r="F77" s="381"/>
      <c r="G77" s="383"/>
      <c r="H77" s="381"/>
      <c r="I77" s="383"/>
      <c r="J77" s="384"/>
      <c r="K77" s="384"/>
      <c r="L77" s="384"/>
      <c r="M77" s="384"/>
      <c r="N77" s="384"/>
    </row>
    <row r="78" spans="1:14" x14ac:dyDescent="0.25">
      <c r="A78" s="379" t="s">
        <v>738</v>
      </c>
      <c r="B78" s="380">
        <v>337</v>
      </c>
      <c r="C78" s="380" t="s">
        <v>130</v>
      </c>
      <c r="D78" s="381" t="s">
        <v>38</v>
      </c>
      <c r="E78" s="382">
        <v>400</v>
      </c>
      <c r="F78" s="381" t="s">
        <v>39</v>
      </c>
      <c r="G78" s="383">
        <v>6.3</v>
      </c>
      <c r="H78" s="381" t="s">
        <v>65</v>
      </c>
      <c r="I78" s="383">
        <v>19.5</v>
      </c>
      <c r="J78" s="384">
        <v>400000</v>
      </c>
      <c r="K78" s="384">
        <v>192322</v>
      </c>
      <c r="L78" s="384">
        <f t="shared" ref="L78:L84" si="6">ROUND((K78*$C$8/1000),0)</f>
        <v>4344787</v>
      </c>
      <c r="M78" s="384">
        <v>48190</v>
      </c>
      <c r="N78" s="384">
        <v>4392977</v>
      </c>
    </row>
    <row r="79" spans="1:14" x14ac:dyDescent="0.25">
      <c r="A79" s="379" t="s">
        <v>738</v>
      </c>
      <c r="B79" s="380">
        <v>337</v>
      </c>
      <c r="C79" s="380" t="s">
        <v>130</v>
      </c>
      <c r="D79" s="381" t="s">
        <v>38</v>
      </c>
      <c r="E79" s="382">
        <v>74</v>
      </c>
      <c r="F79" s="381" t="s">
        <v>41</v>
      </c>
      <c r="G79" s="383">
        <v>6.3</v>
      </c>
      <c r="H79" s="381" t="s">
        <v>65</v>
      </c>
      <c r="I79" s="383">
        <v>19.5</v>
      </c>
      <c r="J79" s="384">
        <v>74000</v>
      </c>
      <c r="K79" s="384">
        <v>35632</v>
      </c>
      <c r="L79" s="384">
        <f>ROUND((K79*$C$8/1000),0)</f>
        <v>804970</v>
      </c>
      <c r="M79" s="384">
        <v>8926</v>
      </c>
      <c r="N79" s="384">
        <v>813896</v>
      </c>
    </row>
    <row r="80" spans="1:14" x14ac:dyDescent="0.25">
      <c r="A80" s="379" t="s">
        <v>739</v>
      </c>
      <c r="B80" s="380">
        <v>337</v>
      </c>
      <c r="C80" s="380" t="s">
        <v>130</v>
      </c>
      <c r="D80" s="381" t="s">
        <v>38</v>
      </c>
      <c r="E80" s="382">
        <v>38</v>
      </c>
      <c r="F80" s="381" t="s">
        <v>132</v>
      </c>
      <c r="G80" s="383">
        <v>7</v>
      </c>
      <c r="H80" s="381" t="s">
        <v>65</v>
      </c>
      <c r="I80" s="383">
        <v>19.75</v>
      </c>
      <c r="J80" s="384">
        <v>38000</v>
      </c>
      <c r="K80" s="384">
        <v>38000</v>
      </c>
      <c r="L80" s="384">
        <f t="shared" si="6"/>
        <v>858466</v>
      </c>
      <c r="M80" s="384">
        <v>712391</v>
      </c>
      <c r="N80" s="384">
        <v>1570857</v>
      </c>
    </row>
    <row r="81" spans="1:14" x14ac:dyDescent="0.25">
      <c r="A81" s="379" t="s">
        <v>740</v>
      </c>
      <c r="B81" s="380">
        <v>337</v>
      </c>
      <c r="C81" s="380" t="s">
        <v>134</v>
      </c>
      <c r="D81" s="381" t="s">
        <v>38</v>
      </c>
      <c r="E81" s="382">
        <v>539</v>
      </c>
      <c r="F81" s="381" t="s">
        <v>135</v>
      </c>
      <c r="G81" s="383">
        <v>5</v>
      </c>
      <c r="H81" s="380" t="s">
        <v>57</v>
      </c>
      <c r="I81" s="383">
        <v>19.5</v>
      </c>
      <c r="J81" s="384">
        <v>539000</v>
      </c>
      <c r="K81" s="384">
        <v>285387</v>
      </c>
      <c r="L81" s="384">
        <f t="shared" si="6"/>
        <v>6447238</v>
      </c>
      <c r="M81" s="384">
        <v>4371</v>
      </c>
      <c r="N81" s="384">
        <v>6451609</v>
      </c>
    </row>
    <row r="82" spans="1:14" x14ac:dyDescent="0.25">
      <c r="A82" s="379" t="s">
        <v>740</v>
      </c>
      <c r="B82" s="380">
        <v>337</v>
      </c>
      <c r="C82" s="380" t="s">
        <v>134</v>
      </c>
      <c r="D82" s="381" t="s">
        <v>38</v>
      </c>
      <c r="E82" s="382">
        <v>40</v>
      </c>
      <c r="F82" s="381" t="s">
        <v>136</v>
      </c>
      <c r="G82" s="383">
        <v>7.5</v>
      </c>
      <c r="H82" s="380" t="s">
        <v>57</v>
      </c>
      <c r="I82" s="383">
        <v>19.75</v>
      </c>
      <c r="J82" s="384">
        <v>40000</v>
      </c>
      <c r="K82" s="384">
        <v>40000</v>
      </c>
      <c r="L82" s="384">
        <f t="shared" si="6"/>
        <v>903648</v>
      </c>
      <c r="M82" s="384">
        <v>680702</v>
      </c>
      <c r="N82" s="384">
        <v>1584350</v>
      </c>
    </row>
    <row r="83" spans="1:14" x14ac:dyDescent="0.25">
      <c r="A83" s="379" t="s">
        <v>741</v>
      </c>
      <c r="B83" s="380">
        <v>337</v>
      </c>
      <c r="C83" s="380" t="s">
        <v>138</v>
      </c>
      <c r="D83" s="381" t="s">
        <v>38</v>
      </c>
      <c r="E83" s="382">
        <v>512</v>
      </c>
      <c r="F83" s="381" t="s">
        <v>139</v>
      </c>
      <c r="G83" s="383">
        <v>4.5</v>
      </c>
      <c r="H83" s="381" t="s">
        <v>65</v>
      </c>
      <c r="I83" s="383">
        <v>19.5</v>
      </c>
      <c r="J83" s="384">
        <v>512000</v>
      </c>
      <c r="K83" s="384">
        <v>295040</v>
      </c>
      <c r="L83" s="384">
        <f t="shared" si="6"/>
        <v>6665311</v>
      </c>
      <c r="M83" s="384">
        <v>53198</v>
      </c>
      <c r="N83" s="384">
        <v>6718509</v>
      </c>
    </row>
    <row r="84" spans="1:14" x14ac:dyDescent="0.25">
      <c r="A84" s="379" t="s">
        <v>741</v>
      </c>
      <c r="B84" s="380">
        <v>337</v>
      </c>
      <c r="C84" s="380" t="s">
        <v>138</v>
      </c>
      <c r="D84" s="381" t="s">
        <v>38</v>
      </c>
      <c r="E84" s="382">
        <v>45</v>
      </c>
      <c r="F84" s="381" t="s">
        <v>140</v>
      </c>
      <c r="G84" s="383">
        <v>8</v>
      </c>
      <c r="H84" s="381" t="s">
        <v>65</v>
      </c>
      <c r="I84" s="383">
        <v>19.75</v>
      </c>
      <c r="J84" s="384">
        <v>45000</v>
      </c>
      <c r="K84" s="384">
        <v>45000</v>
      </c>
      <c r="L84" s="384">
        <f t="shared" si="6"/>
        <v>1016604</v>
      </c>
      <c r="M84" s="384">
        <v>716391</v>
      </c>
      <c r="N84" s="384">
        <v>1732995</v>
      </c>
    </row>
    <row r="85" spans="1:14" x14ac:dyDescent="0.25">
      <c r="A85" s="379"/>
      <c r="B85" s="380"/>
      <c r="C85" s="380"/>
      <c r="D85" s="381"/>
      <c r="E85" s="382"/>
      <c r="F85" s="381"/>
      <c r="G85" s="383"/>
      <c r="H85" s="381"/>
      <c r="I85" s="383"/>
      <c r="J85" s="384"/>
      <c r="K85" s="384"/>
      <c r="L85" s="384"/>
      <c r="M85" s="384"/>
      <c r="N85" s="384"/>
    </row>
    <row r="86" spans="1:14" x14ac:dyDescent="0.25">
      <c r="A86" s="379" t="s">
        <v>62</v>
      </c>
      <c r="B86" s="380">
        <v>341</v>
      </c>
      <c r="C86" s="380" t="s">
        <v>141</v>
      </c>
      <c r="D86" s="381" t="s">
        <v>38</v>
      </c>
      <c r="E86" s="382">
        <v>320</v>
      </c>
      <c r="F86" s="381" t="s">
        <v>142</v>
      </c>
      <c r="G86" s="383">
        <v>5.8</v>
      </c>
      <c r="H86" s="381" t="s">
        <v>40</v>
      </c>
      <c r="I86" s="383">
        <v>23.75</v>
      </c>
      <c r="J86" s="384">
        <v>320000</v>
      </c>
      <c r="K86" s="384">
        <v>122292</v>
      </c>
      <c r="L86" s="384">
        <f>ROUND((K86*$C$8/1000),0)</f>
        <v>2762724</v>
      </c>
      <c r="M86" s="384">
        <v>13072</v>
      </c>
      <c r="N86" s="384">
        <v>2775796</v>
      </c>
    </row>
    <row r="87" spans="1:14" x14ac:dyDescent="0.25">
      <c r="A87" s="379" t="s">
        <v>66</v>
      </c>
      <c r="B87" s="380">
        <v>341</v>
      </c>
      <c r="C87" s="380" t="s">
        <v>141</v>
      </c>
      <c r="D87" s="381" t="s">
        <v>38</v>
      </c>
      <c r="E87" s="382">
        <v>6</v>
      </c>
      <c r="F87" s="381" t="s">
        <v>143</v>
      </c>
      <c r="G87" s="383">
        <v>7.5</v>
      </c>
      <c r="H87" s="381" t="s">
        <v>40</v>
      </c>
      <c r="I87" s="383">
        <v>23.75</v>
      </c>
      <c r="J87" s="384">
        <v>6000</v>
      </c>
      <c r="K87" s="384">
        <v>11095</v>
      </c>
      <c r="L87" s="384">
        <f>ROUND((K87*$C$8/1000),0)</f>
        <v>250649</v>
      </c>
      <c r="M87" s="384">
        <v>1524</v>
      </c>
      <c r="N87" s="384">
        <v>252173</v>
      </c>
    </row>
    <row r="88" spans="1:14" x14ac:dyDescent="0.25">
      <c r="A88" s="379" t="s">
        <v>66</v>
      </c>
      <c r="B88" s="380">
        <v>341</v>
      </c>
      <c r="C88" s="380" t="s">
        <v>141</v>
      </c>
      <c r="D88" s="381" t="s">
        <v>38</v>
      </c>
      <c r="E88" s="382">
        <v>15.2</v>
      </c>
      <c r="F88" s="381" t="s">
        <v>144</v>
      </c>
      <c r="G88" s="383">
        <v>7.5</v>
      </c>
      <c r="H88" s="381" t="s">
        <v>40</v>
      </c>
      <c r="I88" s="383">
        <v>23.75</v>
      </c>
      <c r="J88" s="384">
        <v>15200</v>
      </c>
      <c r="K88" s="384">
        <v>28107</v>
      </c>
      <c r="L88" s="384">
        <f>ROUND((K88*$C$8/1000),0)</f>
        <v>634971</v>
      </c>
      <c r="M88" s="384">
        <v>3862</v>
      </c>
      <c r="N88" s="384">
        <v>638833</v>
      </c>
    </row>
    <row r="89" spans="1:14" x14ac:dyDescent="0.25">
      <c r="A89" s="379"/>
      <c r="B89" s="380"/>
      <c r="C89" s="380"/>
      <c r="D89" s="381"/>
      <c r="E89" s="382"/>
      <c r="F89" s="381"/>
      <c r="G89" s="383"/>
      <c r="H89" s="381"/>
      <c r="I89" s="383"/>
      <c r="J89" s="384"/>
      <c r="K89" s="384"/>
      <c r="L89" s="384"/>
      <c r="M89" s="384"/>
      <c r="N89" s="384"/>
    </row>
    <row r="90" spans="1:14" x14ac:dyDescent="0.25">
      <c r="A90" s="379" t="s">
        <v>92</v>
      </c>
      <c r="B90" s="380">
        <v>351</v>
      </c>
      <c r="C90" s="380" t="s">
        <v>145</v>
      </c>
      <c r="D90" s="381" t="s">
        <v>38</v>
      </c>
      <c r="E90" s="382">
        <v>400</v>
      </c>
      <c r="F90" s="381" t="s">
        <v>146</v>
      </c>
      <c r="G90" s="383">
        <v>6.5</v>
      </c>
      <c r="H90" s="381" t="s">
        <v>57</v>
      </c>
      <c r="I90" s="383">
        <v>20</v>
      </c>
      <c r="J90" s="384">
        <v>400000</v>
      </c>
      <c r="K90" s="384">
        <v>212943.81</v>
      </c>
      <c r="L90" s="384">
        <f>ROUND((K90*$C$8/1000),0)</f>
        <v>4810658</v>
      </c>
      <c r="M90" s="384">
        <v>7580</v>
      </c>
      <c r="N90" s="384">
        <v>4818238</v>
      </c>
    </row>
    <row r="91" spans="1:14" x14ac:dyDescent="0.25">
      <c r="A91" s="379" t="s">
        <v>92</v>
      </c>
      <c r="B91" s="380">
        <v>351</v>
      </c>
      <c r="C91" s="380" t="s">
        <v>145</v>
      </c>
      <c r="D91" s="381" t="s">
        <v>38</v>
      </c>
      <c r="E91" s="382">
        <v>155</v>
      </c>
      <c r="F91" s="381" t="s">
        <v>147</v>
      </c>
      <c r="G91" s="383">
        <v>6.5</v>
      </c>
      <c r="H91" s="381" t="s">
        <v>57</v>
      </c>
      <c r="I91" s="383">
        <v>20</v>
      </c>
      <c r="J91" s="384">
        <v>155000</v>
      </c>
      <c r="K91" s="384">
        <v>82515.92</v>
      </c>
      <c r="L91" s="384">
        <f>ROUND((K91*$C$8/1000),0)</f>
        <v>1864134</v>
      </c>
      <c r="M91" s="384">
        <v>2938</v>
      </c>
      <c r="N91" s="384">
        <v>1867072</v>
      </c>
    </row>
    <row r="92" spans="1:14" x14ac:dyDescent="0.25">
      <c r="A92" s="379" t="s">
        <v>148</v>
      </c>
      <c r="B92" s="380">
        <v>351</v>
      </c>
      <c r="C92" s="380" t="s">
        <v>145</v>
      </c>
      <c r="D92" s="381" t="s">
        <v>38</v>
      </c>
      <c r="E92" s="382">
        <v>21</v>
      </c>
      <c r="F92" s="381" t="s">
        <v>149</v>
      </c>
      <c r="G92" s="383">
        <v>5</v>
      </c>
      <c r="H92" s="381" t="s">
        <v>57</v>
      </c>
      <c r="I92" s="383">
        <v>5.5</v>
      </c>
      <c r="J92" s="384">
        <v>21000</v>
      </c>
      <c r="K92" s="384">
        <v>0</v>
      </c>
      <c r="L92" s="384">
        <f>ROUND((K92*$C$8/1000),0)</f>
        <v>0</v>
      </c>
      <c r="M92" s="384"/>
      <c r="N92" s="384"/>
    </row>
    <row r="93" spans="1:14" x14ac:dyDescent="0.25">
      <c r="A93" s="379" t="s">
        <v>102</v>
      </c>
      <c r="B93" s="380">
        <v>351</v>
      </c>
      <c r="C93" s="380" t="s">
        <v>145</v>
      </c>
      <c r="D93" s="381" t="s">
        <v>38</v>
      </c>
      <c r="E93" s="382">
        <v>60</v>
      </c>
      <c r="F93" s="381" t="s">
        <v>150</v>
      </c>
      <c r="G93" s="383">
        <v>6.5</v>
      </c>
      <c r="H93" s="381" t="s">
        <v>57</v>
      </c>
      <c r="I93" s="383">
        <v>20</v>
      </c>
      <c r="J93" s="384">
        <v>60000</v>
      </c>
      <c r="K93" s="384">
        <v>98423.33</v>
      </c>
      <c r="L93" s="384">
        <f>ROUND((K93*$C$8/1000),0)</f>
        <v>2223502</v>
      </c>
      <c r="M93" s="384">
        <v>3504</v>
      </c>
      <c r="N93" s="384">
        <v>2227006</v>
      </c>
    </row>
    <row r="94" spans="1:14" x14ac:dyDescent="0.25">
      <c r="A94" s="379" t="s">
        <v>102</v>
      </c>
      <c r="B94" s="380">
        <v>351</v>
      </c>
      <c r="C94" s="380" t="s">
        <v>145</v>
      </c>
      <c r="D94" s="381" t="s">
        <v>38</v>
      </c>
      <c r="E94" s="382">
        <v>2</v>
      </c>
      <c r="F94" s="381" t="s">
        <v>151</v>
      </c>
      <c r="G94" s="383">
        <v>6.5</v>
      </c>
      <c r="H94" s="381" t="s">
        <v>57</v>
      </c>
      <c r="I94" s="383">
        <v>21</v>
      </c>
      <c r="J94" s="384">
        <v>2000</v>
      </c>
      <c r="K94" s="384">
        <v>3415.87</v>
      </c>
      <c r="L94" s="384">
        <f>ROUND((K94*$C$8/1000),0)</f>
        <v>77169</v>
      </c>
      <c r="M94" s="384">
        <v>121</v>
      </c>
      <c r="N94" s="384">
        <v>77290</v>
      </c>
    </row>
    <row r="95" spans="1:14" x14ac:dyDescent="0.25">
      <c r="A95" s="379" t="s">
        <v>171</v>
      </c>
      <c r="B95" s="380">
        <v>351</v>
      </c>
      <c r="C95" s="380" t="s">
        <v>153</v>
      </c>
      <c r="D95" s="381" t="s">
        <v>38</v>
      </c>
      <c r="E95" s="382">
        <v>160</v>
      </c>
      <c r="F95" s="381" t="s">
        <v>154</v>
      </c>
      <c r="G95" s="383">
        <v>5.3</v>
      </c>
      <c r="H95" s="381" t="s">
        <v>57</v>
      </c>
      <c r="I95" s="383">
        <v>6</v>
      </c>
      <c r="J95" s="384">
        <v>160000</v>
      </c>
      <c r="K95" s="384">
        <v>0</v>
      </c>
      <c r="L95" s="384">
        <f t="shared" ref="L95:L107" si="7">ROUND((K95*$C$8/1000),0)</f>
        <v>0</v>
      </c>
      <c r="M95" s="384"/>
      <c r="N95" s="384"/>
    </row>
    <row r="96" spans="1:14" x14ac:dyDescent="0.25">
      <c r="A96" s="379" t="s">
        <v>171</v>
      </c>
      <c r="B96" s="380">
        <v>351</v>
      </c>
      <c r="C96" s="380" t="s">
        <v>153</v>
      </c>
      <c r="D96" s="381" t="s">
        <v>38</v>
      </c>
      <c r="E96" s="382">
        <v>60</v>
      </c>
      <c r="F96" s="381" t="s">
        <v>155</v>
      </c>
      <c r="G96" s="383">
        <v>5.3</v>
      </c>
      <c r="H96" s="381" t="s">
        <v>57</v>
      </c>
      <c r="I96" s="383">
        <v>6</v>
      </c>
      <c r="J96" s="384">
        <v>60000</v>
      </c>
      <c r="K96" s="384">
        <v>0</v>
      </c>
      <c r="L96" s="384">
        <f t="shared" si="7"/>
        <v>0</v>
      </c>
      <c r="M96" s="384"/>
      <c r="N96" s="384"/>
    </row>
    <row r="97" spans="1:14" x14ac:dyDescent="0.25">
      <c r="A97" s="379" t="s">
        <v>171</v>
      </c>
      <c r="B97" s="380">
        <v>351</v>
      </c>
      <c r="C97" s="380" t="s">
        <v>153</v>
      </c>
      <c r="D97" s="381" t="s">
        <v>38</v>
      </c>
      <c r="E97" s="382">
        <v>600</v>
      </c>
      <c r="F97" s="381" t="s">
        <v>156</v>
      </c>
      <c r="G97" s="383">
        <v>6.5</v>
      </c>
      <c r="H97" s="381" t="s">
        <v>57</v>
      </c>
      <c r="I97" s="383">
        <v>22.5</v>
      </c>
      <c r="J97" s="384">
        <v>600000</v>
      </c>
      <c r="K97" s="384">
        <v>391341.38</v>
      </c>
      <c r="L97" s="384">
        <f t="shared" si="7"/>
        <v>8840875</v>
      </c>
      <c r="M97" s="384">
        <v>13930</v>
      </c>
      <c r="N97" s="384">
        <v>8854805</v>
      </c>
    </row>
    <row r="98" spans="1:14" x14ac:dyDescent="0.25">
      <c r="A98" s="379" t="s">
        <v>171</v>
      </c>
      <c r="B98" s="380">
        <v>351</v>
      </c>
      <c r="C98" s="380" t="s">
        <v>153</v>
      </c>
      <c r="D98" s="381" t="s">
        <v>38</v>
      </c>
      <c r="E98" s="382">
        <v>129</v>
      </c>
      <c r="F98" s="381" t="s">
        <v>157</v>
      </c>
      <c r="G98" s="383">
        <v>6.5</v>
      </c>
      <c r="H98" s="381" t="s">
        <v>57</v>
      </c>
      <c r="I98" s="383">
        <v>22.5</v>
      </c>
      <c r="J98" s="384">
        <v>129000</v>
      </c>
      <c r="K98" s="384">
        <v>84138.79</v>
      </c>
      <c r="L98" s="384">
        <f t="shared" si="7"/>
        <v>1900797</v>
      </c>
      <c r="M98" s="384">
        <v>2996</v>
      </c>
      <c r="N98" s="384">
        <v>1903793</v>
      </c>
    </row>
    <row r="99" spans="1:14" x14ac:dyDescent="0.25">
      <c r="A99" s="379" t="s">
        <v>742</v>
      </c>
      <c r="B99" s="380">
        <v>351</v>
      </c>
      <c r="C99" s="380" t="s">
        <v>153</v>
      </c>
      <c r="D99" s="381" t="s">
        <v>38</v>
      </c>
      <c r="E99" s="382">
        <v>82</v>
      </c>
      <c r="F99" s="381" t="s">
        <v>159</v>
      </c>
      <c r="G99" s="383">
        <v>6.5</v>
      </c>
      <c r="H99" s="381" t="s">
        <v>57</v>
      </c>
      <c r="I99" s="383">
        <v>22.5</v>
      </c>
      <c r="J99" s="384">
        <v>82000</v>
      </c>
      <c r="K99" s="384">
        <v>132344.66</v>
      </c>
      <c r="L99" s="384">
        <f t="shared" si="7"/>
        <v>2989826</v>
      </c>
      <c r="M99" s="384">
        <v>4711</v>
      </c>
      <c r="N99" s="384">
        <v>2994537</v>
      </c>
    </row>
    <row r="100" spans="1:14" x14ac:dyDescent="0.25">
      <c r="A100" s="379" t="s">
        <v>742</v>
      </c>
      <c r="B100" s="380">
        <v>351</v>
      </c>
      <c r="C100" s="380" t="s">
        <v>153</v>
      </c>
      <c r="D100" s="381" t="s">
        <v>38</v>
      </c>
      <c r="E100" s="382">
        <v>7</v>
      </c>
      <c r="F100" s="381" t="s">
        <v>160</v>
      </c>
      <c r="G100" s="383">
        <v>6.5</v>
      </c>
      <c r="H100" s="381" t="s">
        <v>57</v>
      </c>
      <c r="I100" s="383">
        <v>22.5</v>
      </c>
      <c r="J100" s="384">
        <v>7000</v>
      </c>
      <c r="K100" s="384">
        <v>11768.8</v>
      </c>
      <c r="L100" s="384">
        <f t="shared" si="7"/>
        <v>265871</v>
      </c>
      <c r="M100" s="384">
        <v>419</v>
      </c>
      <c r="N100" s="384">
        <v>266290</v>
      </c>
    </row>
    <row r="101" spans="1:14" x14ac:dyDescent="0.25">
      <c r="A101" s="379" t="s">
        <v>743</v>
      </c>
      <c r="B101" s="380">
        <v>351</v>
      </c>
      <c r="C101" s="380" t="s">
        <v>162</v>
      </c>
      <c r="D101" s="381" t="s">
        <v>38</v>
      </c>
      <c r="E101" s="382">
        <v>255</v>
      </c>
      <c r="F101" s="381" t="s">
        <v>163</v>
      </c>
      <c r="G101" s="383">
        <v>4</v>
      </c>
      <c r="H101" s="380" t="s">
        <v>65</v>
      </c>
      <c r="I101" s="383">
        <v>5.75</v>
      </c>
      <c r="J101" s="384">
        <v>255000</v>
      </c>
      <c r="K101" s="384">
        <v>0</v>
      </c>
      <c r="L101" s="384">
        <f t="shared" si="7"/>
        <v>0</v>
      </c>
      <c r="M101" s="384"/>
      <c r="N101" s="384"/>
    </row>
    <row r="102" spans="1:14" x14ac:dyDescent="0.25">
      <c r="A102" s="379" t="s">
        <v>743</v>
      </c>
      <c r="B102" s="380">
        <v>351</v>
      </c>
      <c r="C102" s="380" t="s">
        <v>162</v>
      </c>
      <c r="D102" s="381" t="s">
        <v>38</v>
      </c>
      <c r="E102" s="382">
        <v>69</v>
      </c>
      <c r="F102" s="381" t="s">
        <v>164</v>
      </c>
      <c r="G102" s="383">
        <v>4</v>
      </c>
      <c r="H102" s="380" t="s">
        <v>65</v>
      </c>
      <c r="I102" s="383">
        <v>5.75</v>
      </c>
      <c r="J102" s="384">
        <v>69000</v>
      </c>
      <c r="K102" s="384">
        <v>0</v>
      </c>
      <c r="L102" s="384">
        <f t="shared" si="7"/>
        <v>0</v>
      </c>
      <c r="M102" s="384"/>
      <c r="N102" s="384"/>
    </row>
    <row r="103" spans="1:14" x14ac:dyDescent="0.25">
      <c r="A103" s="379" t="s">
        <v>744</v>
      </c>
      <c r="B103" s="380">
        <v>351</v>
      </c>
      <c r="C103" s="380" t="s">
        <v>162</v>
      </c>
      <c r="D103" s="381" t="s">
        <v>38</v>
      </c>
      <c r="E103" s="382">
        <v>305</v>
      </c>
      <c r="F103" s="381" t="s">
        <v>166</v>
      </c>
      <c r="G103" s="383">
        <v>6</v>
      </c>
      <c r="H103" s="380" t="s">
        <v>65</v>
      </c>
      <c r="I103" s="383">
        <v>22.5</v>
      </c>
      <c r="J103" s="384">
        <v>305000</v>
      </c>
      <c r="K103" s="384">
        <v>274830.26</v>
      </c>
      <c r="L103" s="384">
        <f t="shared" si="7"/>
        <v>6208748</v>
      </c>
      <c r="M103" s="384">
        <v>9051</v>
      </c>
      <c r="N103" s="384">
        <v>6217799</v>
      </c>
    </row>
    <row r="104" spans="1:14" x14ac:dyDescent="0.25">
      <c r="A104" s="379" t="s">
        <v>744</v>
      </c>
      <c r="B104" s="380">
        <v>351</v>
      </c>
      <c r="C104" s="380" t="s">
        <v>162</v>
      </c>
      <c r="D104" s="381" t="s">
        <v>38</v>
      </c>
      <c r="E104" s="382">
        <v>77</v>
      </c>
      <c r="F104" s="381" t="s">
        <v>167</v>
      </c>
      <c r="G104" s="383">
        <v>6</v>
      </c>
      <c r="H104" s="380" t="s">
        <v>65</v>
      </c>
      <c r="I104" s="383">
        <v>22.5</v>
      </c>
      <c r="J104" s="384">
        <v>77000</v>
      </c>
      <c r="K104" s="384">
        <v>69383.75</v>
      </c>
      <c r="L104" s="384">
        <f t="shared" si="7"/>
        <v>1567463</v>
      </c>
      <c r="M104" s="384">
        <v>2285</v>
      </c>
      <c r="N104" s="384">
        <v>1569748</v>
      </c>
    </row>
    <row r="105" spans="1:14" x14ac:dyDescent="0.25">
      <c r="A105" s="379" t="s">
        <v>744</v>
      </c>
      <c r="B105" s="380">
        <v>351</v>
      </c>
      <c r="C105" s="380" t="s">
        <v>162</v>
      </c>
      <c r="D105" s="381" t="s">
        <v>38</v>
      </c>
      <c r="E105" s="382">
        <v>29</v>
      </c>
      <c r="F105" s="381" t="s">
        <v>168</v>
      </c>
      <c r="G105" s="383">
        <v>6</v>
      </c>
      <c r="H105" s="380" t="s">
        <v>65</v>
      </c>
      <c r="I105" s="383">
        <v>25.5</v>
      </c>
      <c r="J105" s="384">
        <v>29000</v>
      </c>
      <c r="K105" s="384">
        <v>43560.86</v>
      </c>
      <c r="L105" s="384">
        <f t="shared" si="7"/>
        <v>984093</v>
      </c>
      <c r="M105" s="384">
        <v>1434</v>
      </c>
      <c r="N105" s="384">
        <v>985527</v>
      </c>
    </row>
    <row r="106" spans="1:14" x14ac:dyDescent="0.25">
      <c r="A106" s="379" t="s">
        <v>745</v>
      </c>
      <c r="B106" s="380">
        <v>351</v>
      </c>
      <c r="C106" s="380" t="s">
        <v>162</v>
      </c>
      <c r="D106" s="381" t="s">
        <v>38</v>
      </c>
      <c r="E106" s="382">
        <v>29</v>
      </c>
      <c r="F106" s="381" t="s">
        <v>170</v>
      </c>
      <c r="G106" s="383">
        <v>4.5</v>
      </c>
      <c r="H106" s="380" t="s">
        <v>65</v>
      </c>
      <c r="I106" s="383">
        <v>26</v>
      </c>
      <c r="J106" s="384">
        <v>29000</v>
      </c>
      <c r="K106" s="384">
        <v>40640.239999999998</v>
      </c>
      <c r="L106" s="384">
        <f t="shared" si="7"/>
        <v>918112</v>
      </c>
      <c r="M106" s="384">
        <v>1011</v>
      </c>
      <c r="N106" s="384">
        <v>919123</v>
      </c>
    </row>
    <row r="107" spans="1:14" x14ac:dyDescent="0.25">
      <c r="A107" s="379" t="s">
        <v>746</v>
      </c>
      <c r="B107" s="380">
        <v>351</v>
      </c>
      <c r="C107" s="380" t="s">
        <v>172</v>
      </c>
      <c r="D107" s="381" t="s">
        <v>38</v>
      </c>
      <c r="E107" s="382">
        <v>205</v>
      </c>
      <c r="F107" s="381" t="s">
        <v>173</v>
      </c>
      <c r="G107" s="383">
        <v>4</v>
      </c>
      <c r="H107" s="380" t="s">
        <v>65</v>
      </c>
      <c r="I107" s="383">
        <v>5.75</v>
      </c>
      <c r="J107" s="384">
        <v>205000</v>
      </c>
      <c r="K107" s="384">
        <v>0</v>
      </c>
      <c r="L107" s="384">
        <f t="shared" si="7"/>
        <v>0</v>
      </c>
      <c r="M107" s="384"/>
      <c r="N107" s="384"/>
    </row>
    <row r="108" spans="1:14" x14ac:dyDescent="0.25">
      <c r="A108" s="379" t="s">
        <v>746</v>
      </c>
      <c r="B108" s="380">
        <v>351</v>
      </c>
      <c r="C108" s="380" t="s">
        <v>172</v>
      </c>
      <c r="D108" s="381" t="s">
        <v>38</v>
      </c>
      <c r="E108" s="382">
        <v>57</v>
      </c>
      <c r="F108" s="381" t="s">
        <v>174</v>
      </c>
      <c r="G108" s="383">
        <v>4</v>
      </c>
      <c r="H108" s="380" t="s">
        <v>65</v>
      </c>
      <c r="I108" s="383">
        <v>5.75</v>
      </c>
      <c r="J108" s="384">
        <v>57000</v>
      </c>
      <c r="K108" s="384">
        <v>0</v>
      </c>
      <c r="L108" s="384">
        <f>ROUND((K108*$C$8/1000),0)</f>
        <v>0</v>
      </c>
      <c r="M108" s="384"/>
      <c r="N108" s="384"/>
    </row>
    <row r="109" spans="1:14" x14ac:dyDescent="0.25">
      <c r="A109" s="379" t="s">
        <v>747</v>
      </c>
      <c r="B109" s="380">
        <v>351</v>
      </c>
      <c r="C109" s="380" t="s">
        <v>172</v>
      </c>
      <c r="D109" s="381" t="s">
        <v>38</v>
      </c>
      <c r="E109" s="382">
        <v>270</v>
      </c>
      <c r="F109" s="381" t="s">
        <v>176</v>
      </c>
      <c r="G109" s="383">
        <v>5.6</v>
      </c>
      <c r="H109" s="380" t="s">
        <v>65</v>
      </c>
      <c r="I109" s="383">
        <v>19.75</v>
      </c>
      <c r="J109" s="384">
        <v>270000</v>
      </c>
      <c r="K109" s="384">
        <v>235246.84</v>
      </c>
      <c r="L109" s="384">
        <f>ROUND((K109*$C$8/1000),0)</f>
        <v>5314511</v>
      </c>
      <c r="M109" s="384">
        <v>7244</v>
      </c>
      <c r="N109" s="384">
        <v>5321755</v>
      </c>
    </row>
    <row r="110" spans="1:14" x14ac:dyDescent="0.25">
      <c r="A110" s="379" t="s">
        <v>748</v>
      </c>
      <c r="B110" s="380">
        <v>351</v>
      </c>
      <c r="C110" s="380" t="s">
        <v>172</v>
      </c>
      <c r="D110" s="381" t="s">
        <v>38</v>
      </c>
      <c r="E110" s="382">
        <v>69</v>
      </c>
      <c r="F110" s="381" t="s">
        <v>178</v>
      </c>
      <c r="G110" s="383">
        <v>5.6</v>
      </c>
      <c r="H110" s="380" t="s">
        <v>65</v>
      </c>
      <c r="I110" s="383">
        <v>19.75</v>
      </c>
      <c r="J110" s="384">
        <v>69000</v>
      </c>
      <c r="K110" s="384">
        <v>60118.79</v>
      </c>
      <c r="L110" s="384">
        <f>ROUND((K110*$C$8/1000),0)</f>
        <v>1358156</v>
      </c>
      <c r="M110" s="384">
        <v>1851</v>
      </c>
      <c r="N110" s="384">
        <v>1360007</v>
      </c>
    </row>
    <row r="111" spans="1:14" x14ac:dyDescent="0.25">
      <c r="A111" s="379" t="s">
        <v>749</v>
      </c>
      <c r="B111" s="380">
        <v>351</v>
      </c>
      <c r="C111" s="380" t="s">
        <v>172</v>
      </c>
      <c r="D111" s="381" t="s">
        <v>38</v>
      </c>
      <c r="E111" s="382">
        <v>20</v>
      </c>
      <c r="F111" s="381" t="s">
        <v>180</v>
      </c>
      <c r="G111" s="383">
        <v>6</v>
      </c>
      <c r="H111" s="380" t="s">
        <v>65</v>
      </c>
      <c r="I111" s="383">
        <v>25.25</v>
      </c>
      <c r="J111" s="384">
        <v>20000</v>
      </c>
      <c r="K111" s="384">
        <v>29423.52</v>
      </c>
      <c r="L111" s="384">
        <f>ROUND((K111*$C$8/1000),0)</f>
        <v>664713</v>
      </c>
      <c r="M111" s="384">
        <v>969</v>
      </c>
      <c r="N111" s="384">
        <v>665682</v>
      </c>
    </row>
    <row r="112" spans="1:14" x14ac:dyDescent="0.25">
      <c r="A112" s="379" t="s">
        <v>747</v>
      </c>
      <c r="B112" s="380">
        <v>351</v>
      </c>
      <c r="C112" s="380" t="s">
        <v>172</v>
      </c>
      <c r="D112" s="381" t="s">
        <v>38</v>
      </c>
      <c r="E112" s="382">
        <v>46</v>
      </c>
      <c r="F112" s="381" t="s">
        <v>181</v>
      </c>
      <c r="G112" s="383">
        <v>4.5</v>
      </c>
      <c r="H112" s="380" t="s">
        <v>65</v>
      </c>
      <c r="I112" s="383">
        <v>25.75</v>
      </c>
      <c r="J112" s="384">
        <v>46000</v>
      </c>
      <c r="K112" s="384">
        <v>63524.9</v>
      </c>
      <c r="L112" s="384">
        <f>ROUND((K112*$C$8/1000),0)</f>
        <v>1435104</v>
      </c>
      <c r="M112" s="384">
        <v>1580</v>
      </c>
      <c r="N112" s="384">
        <v>1436684</v>
      </c>
    </row>
    <row r="113" spans="1:14" x14ac:dyDescent="0.25">
      <c r="A113" s="379"/>
      <c r="B113" s="380"/>
      <c r="C113" s="380"/>
      <c r="D113" s="381"/>
      <c r="E113" s="382"/>
      <c r="F113" s="381"/>
      <c r="G113" s="383"/>
      <c r="H113" s="380"/>
      <c r="I113" s="383"/>
      <c r="J113" s="384"/>
      <c r="K113" s="384"/>
      <c r="L113" s="384"/>
      <c r="M113" s="384"/>
      <c r="N113" s="384"/>
    </row>
    <row r="114" spans="1:14" x14ac:dyDescent="0.25">
      <c r="A114" s="379" t="s">
        <v>92</v>
      </c>
      <c r="B114" s="380">
        <v>363</v>
      </c>
      <c r="C114" s="380" t="s">
        <v>182</v>
      </c>
      <c r="D114" s="381" t="s">
        <v>38</v>
      </c>
      <c r="E114" s="382">
        <v>400</v>
      </c>
      <c r="F114" s="381" t="s">
        <v>183</v>
      </c>
      <c r="G114" s="383">
        <v>5</v>
      </c>
      <c r="H114" s="380" t="s">
        <v>184</v>
      </c>
      <c r="I114" s="383">
        <v>17.5</v>
      </c>
      <c r="J114" s="384">
        <v>400000</v>
      </c>
      <c r="K114" s="384">
        <v>250487.62</v>
      </c>
      <c r="L114" s="384">
        <f t="shared" ref="L114:L120" si="8">ROUND((K114*$C$8/1000),0)</f>
        <v>5658818</v>
      </c>
      <c r="M114" s="384">
        <v>3843</v>
      </c>
      <c r="N114" s="384">
        <v>5662661</v>
      </c>
    </row>
    <row r="115" spans="1:14" x14ac:dyDescent="0.25">
      <c r="A115" s="379" t="s">
        <v>92</v>
      </c>
      <c r="B115" s="380">
        <v>363</v>
      </c>
      <c r="C115" s="380" t="s">
        <v>182</v>
      </c>
      <c r="D115" s="381" t="s">
        <v>38</v>
      </c>
      <c r="E115" s="382">
        <v>96</v>
      </c>
      <c r="F115" s="381" t="s">
        <v>185</v>
      </c>
      <c r="G115" s="383">
        <v>5</v>
      </c>
      <c r="H115" s="380" t="s">
        <v>184</v>
      </c>
      <c r="I115" s="383">
        <v>17.5</v>
      </c>
      <c r="J115" s="384">
        <v>96000</v>
      </c>
      <c r="K115" s="384">
        <v>60117.02</v>
      </c>
      <c r="L115" s="384">
        <f t="shared" si="8"/>
        <v>1358116</v>
      </c>
      <c r="M115" s="384">
        <v>922</v>
      </c>
      <c r="N115" s="384">
        <v>1359038</v>
      </c>
    </row>
    <row r="116" spans="1:14" x14ac:dyDescent="0.25">
      <c r="A116" s="379" t="s">
        <v>148</v>
      </c>
      <c r="B116" s="380">
        <v>363</v>
      </c>
      <c r="C116" s="380" t="s">
        <v>182</v>
      </c>
      <c r="D116" s="381" t="s">
        <v>38</v>
      </c>
      <c r="E116" s="440">
        <v>1E-3</v>
      </c>
      <c r="F116" s="381" t="s">
        <v>186</v>
      </c>
      <c r="G116" s="383">
        <v>0</v>
      </c>
      <c r="H116" s="380" t="s">
        <v>184</v>
      </c>
      <c r="I116" s="383">
        <v>17.5</v>
      </c>
      <c r="J116" s="384">
        <v>1</v>
      </c>
      <c r="K116" s="384">
        <v>1</v>
      </c>
      <c r="L116" s="384">
        <f t="shared" si="8"/>
        <v>23</v>
      </c>
      <c r="M116" s="384">
        <v>0</v>
      </c>
      <c r="N116" s="384">
        <v>23</v>
      </c>
    </row>
    <row r="117" spans="1:14" x14ac:dyDescent="0.25">
      <c r="A117" s="379" t="s">
        <v>62</v>
      </c>
      <c r="B117" s="380">
        <v>367</v>
      </c>
      <c r="C117" s="380" t="s">
        <v>187</v>
      </c>
      <c r="D117" s="381" t="s">
        <v>38</v>
      </c>
      <c r="E117" s="382">
        <v>321.5</v>
      </c>
      <c r="F117" s="381" t="s">
        <v>188</v>
      </c>
      <c r="G117" s="383">
        <v>5.5</v>
      </c>
      <c r="H117" s="380" t="s">
        <v>65</v>
      </c>
      <c r="I117" s="383">
        <v>19</v>
      </c>
      <c r="J117" s="384">
        <v>321500</v>
      </c>
      <c r="K117" s="384">
        <v>166008</v>
      </c>
      <c r="L117" s="384">
        <f t="shared" si="8"/>
        <v>3750322</v>
      </c>
      <c r="M117" s="384">
        <v>16845</v>
      </c>
      <c r="N117" s="384">
        <v>3767167</v>
      </c>
    </row>
    <row r="118" spans="1:14" x14ac:dyDescent="0.25">
      <c r="A118" s="379" t="s">
        <v>62</v>
      </c>
      <c r="B118" s="380">
        <v>367</v>
      </c>
      <c r="C118" s="380" t="s">
        <v>187</v>
      </c>
      <c r="D118" s="381" t="s">
        <v>38</v>
      </c>
      <c r="E118" s="382">
        <v>452.5</v>
      </c>
      <c r="F118" s="381" t="s">
        <v>189</v>
      </c>
      <c r="G118" s="383">
        <v>5.9</v>
      </c>
      <c r="H118" s="380" t="s">
        <v>65</v>
      </c>
      <c r="I118" s="383">
        <v>21.5</v>
      </c>
      <c r="J118" s="384">
        <v>452500</v>
      </c>
      <c r="K118" s="384">
        <v>328090</v>
      </c>
      <c r="L118" s="384">
        <f t="shared" si="8"/>
        <v>7411950</v>
      </c>
      <c r="M118" s="384">
        <v>35663</v>
      </c>
      <c r="N118" s="384">
        <v>7447613</v>
      </c>
    </row>
    <row r="119" spans="1:14" x14ac:dyDescent="0.25">
      <c r="A119" s="379" t="s">
        <v>66</v>
      </c>
      <c r="B119" s="380">
        <v>367</v>
      </c>
      <c r="C119" s="380" t="s">
        <v>187</v>
      </c>
      <c r="D119" s="381" t="s">
        <v>38</v>
      </c>
      <c r="E119" s="382">
        <v>31</v>
      </c>
      <c r="F119" s="381" t="s">
        <v>190</v>
      </c>
      <c r="G119" s="383">
        <v>6.3</v>
      </c>
      <c r="H119" s="380" t="s">
        <v>65</v>
      </c>
      <c r="I119" s="383">
        <v>21.5</v>
      </c>
      <c r="J119" s="384">
        <v>31000</v>
      </c>
      <c r="K119" s="384">
        <v>50539</v>
      </c>
      <c r="L119" s="384">
        <f t="shared" si="8"/>
        <v>1141737</v>
      </c>
      <c r="M119" s="384">
        <v>5858</v>
      </c>
      <c r="N119" s="384">
        <v>1147595</v>
      </c>
    </row>
    <row r="120" spans="1:14" x14ac:dyDescent="0.25">
      <c r="A120" s="379" t="s">
        <v>66</v>
      </c>
      <c r="B120" s="380">
        <v>367</v>
      </c>
      <c r="C120" s="380" t="s">
        <v>187</v>
      </c>
      <c r="D120" s="381" t="s">
        <v>38</v>
      </c>
      <c r="E120" s="382">
        <v>51.8</v>
      </c>
      <c r="F120" s="381" t="s">
        <v>191</v>
      </c>
      <c r="G120" s="383">
        <v>6.3</v>
      </c>
      <c r="H120" s="380" t="s">
        <v>65</v>
      </c>
      <c r="I120" s="383">
        <v>21.5</v>
      </c>
      <c r="J120" s="384">
        <v>51800</v>
      </c>
      <c r="K120" s="384">
        <v>84449</v>
      </c>
      <c r="L120" s="384">
        <f t="shared" si="8"/>
        <v>1907805</v>
      </c>
      <c r="M120" s="384">
        <v>9788</v>
      </c>
      <c r="N120" s="384">
        <v>1917593</v>
      </c>
    </row>
    <row r="121" spans="1:14" x14ac:dyDescent="0.25">
      <c r="A121" s="379"/>
      <c r="B121" s="380"/>
      <c r="C121" s="380"/>
      <c r="D121" s="381"/>
      <c r="E121" s="382"/>
      <c r="F121" s="381"/>
      <c r="G121" s="383"/>
      <c r="H121" s="380"/>
      <c r="I121" s="383"/>
      <c r="J121" s="384"/>
      <c r="K121" s="384"/>
      <c r="L121" s="384"/>
      <c r="M121" s="384"/>
      <c r="N121" s="384"/>
    </row>
    <row r="122" spans="1:14" x14ac:dyDescent="0.25">
      <c r="A122" s="379" t="s">
        <v>192</v>
      </c>
      <c r="B122" s="380">
        <v>383</v>
      </c>
      <c r="C122" s="380" t="s">
        <v>162</v>
      </c>
      <c r="D122" s="381" t="s">
        <v>38</v>
      </c>
      <c r="E122" s="382">
        <v>1250</v>
      </c>
      <c r="F122" s="381" t="s">
        <v>99</v>
      </c>
      <c r="G122" s="383">
        <v>4.5</v>
      </c>
      <c r="H122" s="380" t="s">
        <v>57</v>
      </c>
      <c r="I122" s="383">
        <v>22</v>
      </c>
      <c r="J122" s="384">
        <v>1250000</v>
      </c>
      <c r="K122" s="384">
        <v>440197</v>
      </c>
      <c r="L122" s="384">
        <f t="shared" ref="L122:L127" si="9">ROUND((K122*$C$8/1000),0)</f>
        <v>9944583</v>
      </c>
      <c r="M122" s="384">
        <v>6072</v>
      </c>
      <c r="N122" s="384">
        <v>9950655</v>
      </c>
    </row>
    <row r="123" spans="1:14" x14ac:dyDescent="0.25">
      <c r="A123" s="379" t="s">
        <v>193</v>
      </c>
      <c r="B123" s="380">
        <v>383</v>
      </c>
      <c r="C123" s="380" t="s">
        <v>162</v>
      </c>
      <c r="D123" s="381" t="s">
        <v>38</v>
      </c>
      <c r="E123" s="440">
        <v>161</v>
      </c>
      <c r="F123" s="381" t="s">
        <v>58</v>
      </c>
      <c r="G123" s="383">
        <v>6</v>
      </c>
      <c r="H123" s="380" t="s">
        <v>57</v>
      </c>
      <c r="I123" s="383">
        <v>22</v>
      </c>
      <c r="J123" s="384">
        <v>161000</v>
      </c>
      <c r="K123" s="384">
        <v>248035</v>
      </c>
      <c r="L123" s="384">
        <f t="shared" si="9"/>
        <v>5603411</v>
      </c>
      <c r="M123" s="384">
        <v>18164</v>
      </c>
      <c r="N123" s="384">
        <v>5621575</v>
      </c>
    </row>
    <row r="124" spans="1:14" x14ac:dyDescent="0.25">
      <c r="A124" s="379" t="s">
        <v>69</v>
      </c>
      <c r="B124" s="380">
        <v>392</v>
      </c>
      <c r="C124" s="380" t="s">
        <v>194</v>
      </c>
      <c r="D124" s="381" t="s">
        <v>38</v>
      </c>
      <c r="E124" s="382">
        <v>240</v>
      </c>
      <c r="F124" s="381" t="s">
        <v>195</v>
      </c>
      <c r="G124" s="383">
        <v>3.5</v>
      </c>
      <c r="H124" s="380" t="s">
        <v>57</v>
      </c>
      <c r="I124" s="383">
        <v>7</v>
      </c>
      <c r="J124" s="384">
        <v>240000</v>
      </c>
      <c r="K124" s="384">
        <v>0</v>
      </c>
      <c r="L124" s="384">
        <f t="shared" si="9"/>
        <v>0</v>
      </c>
      <c r="M124" s="384"/>
      <c r="N124" s="384"/>
    </row>
    <row r="125" spans="1:14" x14ac:dyDescent="0.25">
      <c r="A125" s="379" t="s">
        <v>750</v>
      </c>
      <c r="B125" s="380">
        <v>392</v>
      </c>
      <c r="C125" s="380" t="s">
        <v>194</v>
      </c>
      <c r="D125" s="381" t="s">
        <v>38</v>
      </c>
      <c r="E125" s="382">
        <v>245</v>
      </c>
      <c r="F125" s="381" t="s">
        <v>190</v>
      </c>
      <c r="G125" s="383">
        <v>4.5</v>
      </c>
      <c r="H125" s="380" t="s">
        <v>57</v>
      </c>
      <c r="I125" s="383">
        <v>11</v>
      </c>
      <c r="J125" s="384">
        <v>119805</v>
      </c>
      <c r="K125" s="384">
        <v>104523.86</v>
      </c>
      <c r="L125" s="384">
        <f t="shared" si="9"/>
        <v>2361320</v>
      </c>
      <c r="M125" s="384">
        <v>17041</v>
      </c>
      <c r="N125" s="384">
        <v>2378361</v>
      </c>
    </row>
    <row r="126" spans="1:14" x14ac:dyDescent="0.25">
      <c r="A126" s="379" t="s">
        <v>750</v>
      </c>
      <c r="B126" s="380">
        <v>392</v>
      </c>
      <c r="C126" s="380" t="s">
        <v>194</v>
      </c>
      <c r="D126" s="381" t="s">
        <v>38</v>
      </c>
      <c r="E126" s="441" t="s">
        <v>197</v>
      </c>
      <c r="F126" s="381" t="s">
        <v>198</v>
      </c>
      <c r="G126" s="383">
        <v>4.5</v>
      </c>
      <c r="H126" s="380" t="s">
        <v>57</v>
      </c>
      <c r="I126" s="383">
        <v>11</v>
      </c>
      <c r="J126" s="384">
        <v>195</v>
      </c>
      <c r="K126" s="384">
        <v>170.08</v>
      </c>
      <c r="L126" s="384">
        <f t="shared" si="9"/>
        <v>3842</v>
      </c>
      <c r="M126" s="384">
        <v>28</v>
      </c>
      <c r="N126" s="384">
        <v>3870</v>
      </c>
    </row>
    <row r="127" spans="1:14" x14ac:dyDescent="0.25">
      <c r="A127" s="379" t="s">
        <v>750</v>
      </c>
      <c r="B127" s="380">
        <v>392</v>
      </c>
      <c r="C127" s="380" t="s">
        <v>194</v>
      </c>
      <c r="D127" s="381" t="s">
        <v>38</v>
      </c>
      <c r="E127" s="441" t="s">
        <v>197</v>
      </c>
      <c r="F127" s="381" t="s">
        <v>199</v>
      </c>
      <c r="G127" s="383">
        <v>5</v>
      </c>
      <c r="H127" s="380" t="s">
        <v>57</v>
      </c>
      <c r="I127" s="383">
        <v>11.5</v>
      </c>
      <c r="J127" s="384">
        <v>146837.81</v>
      </c>
      <c r="K127" s="384">
        <v>195946.92</v>
      </c>
      <c r="L127" s="384">
        <f t="shared" si="9"/>
        <v>4426678</v>
      </c>
      <c r="M127" s="384">
        <v>0</v>
      </c>
      <c r="N127" s="384">
        <v>4426678</v>
      </c>
    </row>
    <row r="128" spans="1:14" x14ac:dyDescent="0.25">
      <c r="A128" s="401"/>
      <c r="B128" s="380"/>
      <c r="C128" s="380"/>
      <c r="D128" s="401"/>
      <c r="E128" s="402"/>
      <c r="F128" s="401"/>
      <c r="G128" s="401"/>
      <c r="H128" s="401"/>
      <c r="I128" s="401"/>
      <c r="J128" s="401"/>
      <c r="K128" s="401"/>
      <c r="L128" s="401"/>
      <c r="M128" s="401"/>
      <c r="N128" s="401"/>
    </row>
    <row r="129" spans="1:14" x14ac:dyDescent="0.25">
      <c r="A129" s="379" t="s">
        <v>62</v>
      </c>
      <c r="B129" s="380">
        <v>420</v>
      </c>
      <c r="C129" s="380" t="s">
        <v>200</v>
      </c>
      <c r="D129" s="381" t="s">
        <v>38</v>
      </c>
      <c r="E129" s="382">
        <v>507</v>
      </c>
      <c r="F129" s="381" t="s">
        <v>201</v>
      </c>
      <c r="G129" s="383">
        <v>4.5</v>
      </c>
      <c r="H129" s="380" t="s">
        <v>40</v>
      </c>
      <c r="I129" s="383">
        <v>19.5</v>
      </c>
      <c r="J129" s="384">
        <v>507000</v>
      </c>
      <c r="K129" s="384">
        <v>213006</v>
      </c>
      <c r="L129" s="384">
        <f>ROUND((K129*$C$8/1000),0)</f>
        <v>4812063</v>
      </c>
      <c r="M129" s="384">
        <v>17749</v>
      </c>
      <c r="N129" s="384">
        <v>4829812</v>
      </c>
    </row>
    <row r="130" spans="1:14" x14ac:dyDescent="0.25">
      <c r="A130" s="379" t="s">
        <v>62</v>
      </c>
      <c r="B130" s="380">
        <v>420</v>
      </c>
      <c r="C130" s="380" t="s">
        <v>200</v>
      </c>
      <c r="D130" s="381" t="s">
        <v>38</v>
      </c>
      <c r="E130" s="382">
        <v>91</v>
      </c>
      <c r="F130" s="381" t="s">
        <v>202</v>
      </c>
      <c r="G130" s="383">
        <v>4.5</v>
      </c>
      <c r="H130" s="380" t="s">
        <v>40</v>
      </c>
      <c r="I130" s="383">
        <v>19.5</v>
      </c>
      <c r="J130" s="384">
        <v>91000</v>
      </c>
      <c r="K130" s="384">
        <v>66840</v>
      </c>
      <c r="L130" s="384">
        <f>ROUND((K130*$C$8/1000),0)</f>
        <v>1509996</v>
      </c>
      <c r="M130" s="384">
        <v>5569</v>
      </c>
      <c r="N130" s="384">
        <v>1515565</v>
      </c>
    </row>
    <row r="131" spans="1:14" x14ac:dyDescent="0.25">
      <c r="A131" s="379" t="s">
        <v>66</v>
      </c>
      <c r="B131" s="380">
        <v>420</v>
      </c>
      <c r="C131" s="380" t="s">
        <v>200</v>
      </c>
      <c r="D131" s="381" t="s">
        <v>38</v>
      </c>
      <c r="E131" s="382">
        <v>32</v>
      </c>
      <c r="F131" s="381" t="s">
        <v>203</v>
      </c>
      <c r="G131" s="383">
        <v>4.5</v>
      </c>
      <c r="H131" s="380" t="s">
        <v>40</v>
      </c>
      <c r="I131" s="383">
        <v>19.5</v>
      </c>
      <c r="J131" s="384">
        <v>32000</v>
      </c>
      <c r="K131" s="384">
        <v>43548</v>
      </c>
      <c r="L131" s="384">
        <f>ROUND((K131*$C$8/1000),0)</f>
        <v>983802</v>
      </c>
      <c r="M131" s="384">
        <v>3629</v>
      </c>
      <c r="N131" s="384">
        <v>987431</v>
      </c>
    </row>
    <row r="132" spans="1:14" x14ac:dyDescent="0.25">
      <c r="A132" s="379" t="s">
        <v>66</v>
      </c>
      <c r="B132" s="380">
        <v>420</v>
      </c>
      <c r="C132" s="380" t="s">
        <v>200</v>
      </c>
      <c r="D132" s="381" t="s">
        <v>38</v>
      </c>
      <c r="E132" s="382">
        <v>28</v>
      </c>
      <c r="F132" s="381" t="s">
        <v>204</v>
      </c>
      <c r="G132" s="383">
        <v>4.5</v>
      </c>
      <c r="H132" s="380" t="s">
        <v>40</v>
      </c>
      <c r="I132" s="383">
        <v>19.5</v>
      </c>
      <c r="J132" s="384">
        <v>28000</v>
      </c>
      <c r="K132" s="384">
        <v>38104</v>
      </c>
      <c r="L132" s="384">
        <f>ROUND((K132*$C$8/1000),0)</f>
        <v>860815</v>
      </c>
      <c r="M132" s="384">
        <v>3175</v>
      </c>
      <c r="N132" s="384">
        <v>863990</v>
      </c>
    </row>
    <row r="133" spans="1:14" x14ac:dyDescent="0.25">
      <c r="A133" s="379" t="s">
        <v>66</v>
      </c>
      <c r="B133" s="380">
        <v>420</v>
      </c>
      <c r="C133" s="380" t="s">
        <v>200</v>
      </c>
      <c r="D133" s="381" t="s">
        <v>38</v>
      </c>
      <c r="E133" s="382">
        <v>25</v>
      </c>
      <c r="F133" s="381" t="s">
        <v>205</v>
      </c>
      <c r="G133" s="383">
        <v>4.5</v>
      </c>
      <c r="H133" s="380" t="s">
        <v>40</v>
      </c>
      <c r="I133" s="383">
        <v>19.5</v>
      </c>
      <c r="J133" s="384">
        <v>25000</v>
      </c>
      <c r="K133" s="384">
        <v>34022</v>
      </c>
      <c r="L133" s="384">
        <f>ROUND((K133*$C$8/1000),0)</f>
        <v>768598</v>
      </c>
      <c r="M133" s="384">
        <v>2835</v>
      </c>
      <c r="N133" s="384">
        <v>771433</v>
      </c>
    </row>
    <row r="134" spans="1:14" x14ac:dyDescent="0.25">
      <c r="A134" s="379"/>
      <c r="B134" s="380"/>
      <c r="C134" s="380"/>
      <c r="D134" s="381"/>
      <c r="E134" s="382"/>
      <c r="F134" s="381"/>
      <c r="G134" s="383"/>
      <c r="H134" s="380"/>
      <c r="I134" s="383"/>
      <c r="J134" s="384"/>
      <c r="K134" s="384"/>
      <c r="L134" s="384"/>
      <c r="M134" s="384"/>
      <c r="N134" s="384"/>
    </row>
    <row r="135" spans="1:14" x14ac:dyDescent="0.25">
      <c r="A135" s="379" t="s">
        <v>437</v>
      </c>
      <c r="B135" s="380">
        <v>424</v>
      </c>
      <c r="C135" s="380" t="s">
        <v>751</v>
      </c>
      <c r="D135" s="381" t="s">
        <v>38</v>
      </c>
      <c r="E135" s="382">
        <v>893.5</v>
      </c>
      <c r="F135" s="381" t="s">
        <v>752</v>
      </c>
      <c r="G135" s="383">
        <v>1.51</v>
      </c>
      <c r="H135" s="381" t="s">
        <v>753</v>
      </c>
      <c r="I135" s="383">
        <v>1.04</v>
      </c>
      <c r="J135" s="384">
        <v>893500</v>
      </c>
      <c r="K135" s="384">
        <v>0</v>
      </c>
      <c r="L135" s="384">
        <f>ROUND((K135*$C$8/1000),0)</f>
        <v>0</v>
      </c>
      <c r="M135" s="384"/>
      <c r="N135" s="384"/>
    </row>
    <row r="136" spans="1:14" x14ac:dyDescent="0.25">
      <c r="A136" s="379" t="s">
        <v>437</v>
      </c>
      <c r="B136" s="380">
        <v>424</v>
      </c>
      <c r="C136" s="380" t="s">
        <v>751</v>
      </c>
      <c r="D136" s="381" t="s">
        <v>38</v>
      </c>
      <c r="E136" s="382">
        <v>638.5</v>
      </c>
      <c r="F136" s="381" t="s">
        <v>754</v>
      </c>
      <c r="G136" s="383">
        <v>1.61</v>
      </c>
      <c r="H136" s="381" t="s">
        <v>753</v>
      </c>
      <c r="I136" s="383">
        <v>1.1399999999999999</v>
      </c>
      <c r="J136" s="384">
        <v>638500</v>
      </c>
      <c r="K136" s="384">
        <v>0</v>
      </c>
      <c r="L136" s="384">
        <f>ROUND((K136*$C$8/1000),0)</f>
        <v>0</v>
      </c>
      <c r="M136" s="384"/>
      <c r="N136" s="384"/>
    </row>
    <row r="137" spans="1:14" x14ac:dyDescent="0.25">
      <c r="A137" s="379" t="s">
        <v>437</v>
      </c>
      <c r="B137" s="380">
        <v>424</v>
      </c>
      <c r="C137" s="380" t="s">
        <v>751</v>
      </c>
      <c r="D137" s="381" t="s">
        <v>38</v>
      </c>
      <c r="E137" s="382">
        <v>618</v>
      </c>
      <c r="F137" s="381" t="s">
        <v>755</v>
      </c>
      <c r="G137" s="383">
        <v>2.41</v>
      </c>
      <c r="H137" s="381" t="s">
        <v>753</v>
      </c>
      <c r="I137" s="383">
        <v>2.15</v>
      </c>
      <c r="J137" s="384">
        <v>618000</v>
      </c>
      <c r="K137" s="384">
        <v>0</v>
      </c>
      <c r="L137" s="384">
        <f t="shared" ref="L137:L143" si="10">ROUND((K137*$C$8/1000),0)</f>
        <v>0</v>
      </c>
      <c r="M137" s="384"/>
      <c r="N137" s="384"/>
    </row>
    <row r="138" spans="1:14" x14ac:dyDescent="0.25">
      <c r="A138" s="379" t="s">
        <v>437</v>
      </c>
      <c r="B138" s="380">
        <v>424</v>
      </c>
      <c r="C138" s="380" t="s">
        <v>751</v>
      </c>
      <c r="D138" s="381" t="s">
        <v>38</v>
      </c>
      <c r="E138" s="382">
        <v>821</v>
      </c>
      <c r="F138" s="381" t="s">
        <v>756</v>
      </c>
      <c r="G138" s="383">
        <v>2.72</v>
      </c>
      <c r="H138" s="381" t="s">
        <v>753</v>
      </c>
      <c r="I138" s="383">
        <v>3.07</v>
      </c>
      <c r="J138" s="384">
        <v>821000</v>
      </c>
      <c r="K138" s="384">
        <v>0</v>
      </c>
      <c r="L138" s="384">
        <f t="shared" si="10"/>
        <v>0</v>
      </c>
      <c r="M138" s="384"/>
      <c r="N138" s="384"/>
    </row>
    <row r="139" spans="1:14" x14ac:dyDescent="0.25">
      <c r="A139" s="379" t="s">
        <v>437</v>
      </c>
      <c r="B139" s="380">
        <v>424</v>
      </c>
      <c r="C139" s="380" t="s">
        <v>751</v>
      </c>
      <c r="D139" s="381" t="s">
        <v>38</v>
      </c>
      <c r="E139" s="382">
        <v>789.5</v>
      </c>
      <c r="F139" s="381" t="s">
        <v>757</v>
      </c>
      <c r="G139" s="383">
        <v>3.02</v>
      </c>
      <c r="H139" s="381" t="s">
        <v>753</v>
      </c>
      <c r="I139" s="383">
        <v>4.08</v>
      </c>
      <c r="J139" s="384">
        <v>789500</v>
      </c>
      <c r="K139" s="384">
        <v>0</v>
      </c>
      <c r="L139" s="384">
        <f t="shared" si="10"/>
        <v>0</v>
      </c>
      <c r="M139" s="384"/>
      <c r="N139" s="384"/>
    </row>
    <row r="140" spans="1:14" x14ac:dyDescent="0.25">
      <c r="A140" s="379" t="s">
        <v>437</v>
      </c>
      <c r="B140" s="380">
        <v>424</v>
      </c>
      <c r="C140" s="380" t="s">
        <v>751</v>
      </c>
      <c r="D140" s="381" t="s">
        <v>38</v>
      </c>
      <c r="E140" s="382">
        <v>764</v>
      </c>
      <c r="F140" s="381" t="s">
        <v>758</v>
      </c>
      <c r="G140" s="383">
        <v>3.07</v>
      </c>
      <c r="H140" s="381" t="s">
        <v>753</v>
      </c>
      <c r="I140" s="383">
        <v>5.09</v>
      </c>
      <c r="J140" s="384">
        <v>764000</v>
      </c>
      <c r="K140" s="384">
        <v>0</v>
      </c>
      <c r="L140" s="384">
        <f t="shared" si="10"/>
        <v>0</v>
      </c>
      <c r="M140" s="384"/>
      <c r="N140" s="384"/>
    </row>
    <row r="141" spans="1:14" x14ac:dyDescent="0.25">
      <c r="A141" s="379" t="s">
        <v>437</v>
      </c>
      <c r="B141" s="380">
        <v>424</v>
      </c>
      <c r="C141" s="380" t="s">
        <v>751</v>
      </c>
      <c r="D141" s="381" t="s">
        <v>38</v>
      </c>
      <c r="E141" s="382">
        <v>738.5</v>
      </c>
      <c r="F141" s="381" t="s">
        <v>759</v>
      </c>
      <c r="G141" s="383">
        <v>3.12</v>
      </c>
      <c r="H141" s="381" t="s">
        <v>753</v>
      </c>
      <c r="I141" s="383">
        <v>6.11</v>
      </c>
      <c r="J141" s="384">
        <v>738500</v>
      </c>
      <c r="K141" s="384">
        <v>0</v>
      </c>
      <c r="L141" s="384">
        <f t="shared" si="10"/>
        <v>0</v>
      </c>
      <c r="M141" s="384"/>
      <c r="N141" s="384"/>
    </row>
    <row r="142" spans="1:14" x14ac:dyDescent="0.25">
      <c r="A142" s="379" t="s">
        <v>437</v>
      </c>
      <c r="B142" s="380">
        <v>424</v>
      </c>
      <c r="C142" s="380" t="s">
        <v>751</v>
      </c>
      <c r="D142" s="381" t="s">
        <v>38</v>
      </c>
      <c r="E142" s="382">
        <v>708</v>
      </c>
      <c r="F142" s="381" t="s">
        <v>760</v>
      </c>
      <c r="G142" s="383">
        <v>3.17</v>
      </c>
      <c r="H142" s="381" t="s">
        <v>753</v>
      </c>
      <c r="I142" s="383">
        <v>7.13</v>
      </c>
      <c r="J142" s="384">
        <v>708000</v>
      </c>
      <c r="K142" s="384">
        <v>708000</v>
      </c>
      <c r="L142" s="384">
        <f t="shared" si="10"/>
        <v>15994577</v>
      </c>
      <c r="M142" s="384">
        <v>3834006</v>
      </c>
      <c r="N142" s="384">
        <v>19828583</v>
      </c>
    </row>
    <row r="143" spans="1:14" x14ac:dyDescent="0.25">
      <c r="A143" s="379" t="s">
        <v>437</v>
      </c>
      <c r="B143" s="380">
        <v>424</v>
      </c>
      <c r="C143" s="380" t="s">
        <v>751</v>
      </c>
      <c r="D143" s="381" t="s">
        <v>38</v>
      </c>
      <c r="E143" s="440">
        <v>1E-3</v>
      </c>
      <c r="F143" s="381" t="s">
        <v>761</v>
      </c>
      <c r="G143" s="383">
        <v>0</v>
      </c>
      <c r="H143" s="381" t="s">
        <v>753</v>
      </c>
      <c r="I143" s="383">
        <v>7.13</v>
      </c>
      <c r="J143" s="384">
        <v>1</v>
      </c>
      <c r="K143" s="384">
        <v>1</v>
      </c>
      <c r="L143" s="384">
        <f t="shared" si="10"/>
        <v>23</v>
      </c>
      <c r="M143" s="384">
        <v>0</v>
      </c>
      <c r="N143" s="384">
        <v>23</v>
      </c>
    </row>
    <row r="144" spans="1:14" x14ac:dyDescent="0.25">
      <c r="A144" s="379"/>
      <c r="B144" s="380"/>
      <c r="C144" s="380"/>
      <c r="D144" s="381"/>
      <c r="E144" s="382"/>
      <c r="F144" s="381"/>
      <c r="G144" s="383"/>
      <c r="H144" s="380"/>
      <c r="I144" s="383"/>
      <c r="J144" s="384"/>
      <c r="K144" s="384"/>
      <c r="L144" s="384"/>
      <c r="M144" s="384"/>
      <c r="N144" s="384"/>
    </row>
    <row r="145" spans="1:14" x14ac:dyDescent="0.25">
      <c r="A145" s="379" t="s">
        <v>206</v>
      </c>
      <c r="B145" s="380">
        <v>430</v>
      </c>
      <c r="C145" s="380" t="s">
        <v>207</v>
      </c>
      <c r="D145" s="381" t="s">
        <v>38</v>
      </c>
      <c r="E145" s="442">
        <v>3660</v>
      </c>
      <c r="F145" s="381" t="s">
        <v>208</v>
      </c>
      <c r="G145" s="383">
        <v>3</v>
      </c>
      <c r="H145" s="380" t="s">
        <v>184</v>
      </c>
      <c r="I145" s="383">
        <v>11.42</v>
      </c>
      <c r="J145" s="384">
        <v>3660000</v>
      </c>
      <c r="K145" s="384">
        <v>1513301.08</v>
      </c>
      <c r="L145" s="384">
        <f>ROUND((K145*$C$8/1000),0)</f>
        <v>34187302</v>
      </c>
      <c r="M145" s="384">
        <v>4141179</v>
      </c>
      <c r="N145" s="384">
        <v>38328481</v>
      </c>
    </row>
    <row r="146" spans="1:14" x14ac:dyDescent="0.25">
      <c r="A146" s="379" t="s">
        <v>206</v>
      </c>
      <c r="B146" s="380">
        <v>430</v>
      </c>
      <c r="C146" s="380" t="s">
        <v>207</v>
      </c>
      <c r="D146" s="381" t="s">
        <v>38</v>
      </c>
      <c r="E146" s="442">
        <v>479</v>
      </c>
      <c r="F146" s="381" t="s">
        <v>209</v>
      </c>
      <c r="G146" s="383">
        <v>4</v>
      </c>
      <c r="H146" s="380" t="s">
        <v>184</v>
      </c>
      <c r="I146" s="383">
        <v>11.42</v>
      </c>
      <c r="J146" s="384">
        <v>479000</v>
      </c>
      <c r="K146" s="384">
        <v>353466.3</v>
      </c>
      <c r="L146" s="384">
        <f>ROUND((K146*$C$8/1000),0)</f>
        <v>7985231</v>
      </c>
      <c r="M146" s="384">
        <v>1280333</v>
      </c>
      <c r="N146" s="384">
        <v>9265564</v>
      </c>
    </row>
    <row r="147" spans="1:14" x14ac:dyDescent="0.25">
      <c r="A147" s="379" t="s">
        <v>210</v>
      </c>
      <c r="B147" s="380">
        <v>430</v>
      </c>
      <c r="C147" s="380" t="s">
        <v>207</v>
      </c>
      <c r="D147" s="381" t="s">
        <v>38</v>
      </c>
      <c r="E147" s="440">
        <v>1.5349999999999999</v>
      </c>
      <c r="F147" s="381" t="s">
        <v>211</v>
      </c>
      <c r="G147" s="383">
        <v>10</v>
      </c>
      <c r="H147" s="380" t="s">
        <v>184</v>
      </c>
      <c r="I147" s="383">
        <v>11.42</v>
      </c>
      <c r="J147" s="384">
        <v>1535</v>
      </c>
      <c r="K147" s="384">
        <v>2853.19</v>
      </c>
      <c r="L147" s="384">
        <f>ROUND((K147*$C$8/1000),0)</f>
        <v>64457</v>
      </c>
      <c r="M147" s="384">
        <v>27681</v>
      </c>
      <c r="N147" s="384">
        <v>92138</v>
      </c>
    </row>
    <row r="148" spans="1:14" x14ac:dyDescent="0.25">
      <c r="A148" s="379" t="s">
        <v>212</v>
      </c>
      <c r="B148" s="380">
        <v>436</v>
      </c>
      <c r="C148" s="380" t="s">
        <v>213</v>
      </c>
      <c r="D148" s="381" t="s">
        <v>214</v>
      </c>
      <c r="E148" s="442">
        <v>22000000</v>
      </c>
      <c r="F148" s="380" t="s">
        <v>215</v>
      </c>
      <c r="G148" s="383">
        <v>5.5</v>
      </c>
      <c r="H148" s="380" t="s">
        <v>184</v>
      </c>
      <c r="I148" s="383">
        <v>6</v>
      </c>
      <c r="J148" s="384">
        <v>22000000000</v>
      </c>
      <c r="K148" s="384">
        <v>0</v>
      </c>
      <c r="L148" s="384">
        <f>ROUND((K148/1000),0)</f>
        <v>0</v>
      </c>
      <c r="M148" s="384"/>
      <c r="N148" s="384"/>
    </row>
    <row r="149" spans="1:14" x14ac:dyDescent="0.25">
      <c r="A149" s="379" t="s">
        <v>216</v>
      </c>
      <c r="B149" s="380">
        <v>436</v>
      </c>
      <c r="C149" s="380" t="s">
        <v>213</v>
      </c>
      <c r="D149" s="381" t="s">
        <v>214</v>
      </c>
      <c r="E149" s="442">
        <v>14100000</v>
      </c>
      <c r="F149" s="380" t="s">
        <v>217</v>
      </c>
      <c r="G149" s="383">
        <v>10</v>
      </c>
      <c r="H149" s="380" t="s">
        <v>184</v>
      </c>
      <c r="I149" s="383">
        <v>6</v>
      </c>
      <c r="J149" s="384">
        <v>14100000000</v>
      </c>
      <c r="K149" s="384">
        <v>0</v>
      </c>
      <c r="L149" s="384">
        <f>ROUND((K149/1000),0)</f>
        <v>0</v>
      </c>
      <c r="M149" s="384"/>
      <c r="N149" s="384"/>
    </row>
    <row r="150" spans="1:14" x14ac:dyDescent="0.25">
      <c r="A150" s="379"/>
      <c r="B150" s="380"/>
      <c r="C150" s="380"/>
      <c r="D150" s="381"/>
      <c r="E150" s="442"/>
      <c r="F150" s="380"/>
      <c r="G150" s="383"/>
      <c r="H150" s="380"/>
      <c r="I150" s="383"/>
      <c r="J150" s="384"/>
      <c r="K150" s="384"/>
      <c r="L150" s="384"/>
      <c r="M150" s="384"/>
      <c r="N150" s="384"/>
    </row>
    <row r="151" spans="1:14" x14ac:dyDescent="0.25">
      <c r="A151" s="379" t="s">
        <v>218</v>
      </c>
      <c r="B151" s="380">
        <v>437</v>
      </c>
      <c r="C151" s="380" t="s">
        <v>219</v>
      </c>
      <c r="D151" s="381" t="s">
        <v>38</v>
      </c>
      <c r="E151" s="442">
        <v>110</v>
      </c>
      <c r="F151" s="381" t="s">
        <v>220</v>
      </c>
      <c r="G151" s="383">
        <v>3</v>
      </c>
      <c r="H151" s="380" t="s">
        <v>65</v>
      </c>
      <c r="I151" s="383">
        <v>7</v>
      </c>
      <c r="J151" s="384">
        <v>110000</v>
      </c>
      <c r="K151" s="384">
        <v>5942.42</v>
      </c>
      <c r="L151" s="384">
        <f>ROUND((K151*$C$8/1000),0)</f>
        <v>134246</v>
      </c>
      <c r="M151" s="384">
        <v>431</v>
      </c>
      <c r="N151" s="384">
        <v>134677</v>
      </c>
    </row>
    <row r="152" spans="1:14" x14ac:dyDescent="0.25">
      <c r="A152" s="379" t="s">
        <v>218</v>
      </c>
      <c r="B152" s="380">
        <v>437</v>
      </c>
      <c r="C152" s="380" t="s">
        <v>219</v>
      </c>
      <c r="D152" s="381" t="s">
        <v>38</v>
      </c>
      <c r="E152" s="442">
        <v>33</v>
      </c>
      <c r="F152" s="381" t="s">
        <v>221</v>
      </c>
      <c r="G152" s="383">
        <v>3</v>
      </c>
      <c r="H152" s="380" t="s">
        <v>65</v>
      </c>
      <c r="I152" s="383">
        <v>7</v>
      </c>
      <c r="J152" s="384">
        <v>33000</v>
      </c>
      <c r="K152" s="384">
        <v>1782.73</v>
      </c>
      <c r="L152" s="384">
        <f t="shared" ref="L152:L164" si="11">ROUND((K152*$C$8/1000),0)</f>
        <v>40274</v>
      </c>
      <c r="M152" s="384">
        <v>129</v>
      </c>
      <c r="N152" s="384">
        <v>40403</v>
      </c>
    </row>
    <row r="153" spans="1:14" x14ac:dyDescent="0.25">
      <c r="A153" s="379" t="s">
        <v>218</v>
      </c>
      <c r="B153" s="380">
        <v>437</v>
      </c>
      <c r="C153" s="380" t="s">
        <v>219</v>
      </c>
      <c r="D153" s="381" t="s">
        <v>38</v>
      </c>
      <c r="E153" s="442">
        <v>260</v>
      </c>
      <c r="F153" s="381" t="s">
        <v>222</v>
      </c>
      <c r="G153" s="383">
        <v>4.2</v>
      </c>
      <c r="H153" s="380" t="s">
        <v>65</v>
      </c>
      <c r="I153" s="383">
        <v>20</v>
      </c>
      <c r="J153" s="384">
        <v>260000</v>
      </c>
      <c r="K153" s="384">
        <v>194977.49</v>
      </c>
      <c r="L153" s="384">
        <f t="shared" si="11"/>
        <v>4404777</v>
      </c>
      <c r="M153" s="384">
        <v>19676</v>
      </c>
      <c r="N153" s="384">
        <v>4424453</v>
      </c>
    </row>
    <row r="154" spans="1:14" x14ac:dyDescent="0.25">
      <c r="A154" s="379" t="s">
        <v>218</v>
      </c>
      <c r="B154" s="380">
        <v>437</v>
      </c>
      <c r="C154" s="380" t="s">
        <v>219</v>
      </c>
      <c r="D154" s="381" t="s">
        <v>38</v>
      </c>
      <c r="E154" s="442">
        <v>68</v>
      </c>
      <c r="F154" s="381" t="s">
        <v>223</v>
      </c>
      <c r="G154" s="383">
        <v>4.2</v>
      </c>
      <c r="H154" s="380" t="s">
        <v>65</v>
      </c>
      <c r="I154" s="383">
        <v>20</v>
      </c>
      <c r="J154" s="384">
        <v>68000</v>
      </c>
      <c r="K154" s="384">
        <v>50994.11</v>
      </c>
      <c r="L154" s="384">
        <f t="shared" si="11"/>
        <v>1152019</v>
      </c>
      <c r="M154" s="384">
        <v>5145</v>
      </c>
      <c r="N154" s="384">
        <v>1157164</v>
      </c>
    </row>
    <row r="155" spans="1:14" x14ac:dyDescent="0.25">
      <c r="A155" s="379" t="s">
        <v>762</v>
      </c>
      <c r="B155" s="380">
        <v>437</v>
      </c>
      <c r="C155" s="380" t="s">
        <v>219</v>
      </c>
      <c r="D155" s="381" t="s">
        <v>38</v>
      </c>
      <c r="E155" s="443">
        <v>132</v>
      </c>
      <c r="F155" s="381" t="s">
        <v>225</v>
      </c>
      <c r="G155" s="383">
        <v>4.2</v>
      </c>
      <c r="H155" s="380" t="s">
        <v>65</v>
      </c>
      <c r="I155" s="383">
        <v>20</v>
      </c>
      <c r="J155" s="384">
        <v>132000</v>
      </c>
      <c r="K155" s="384">
        <v>87900.47</v>
      </c>
      <c r="L155" s="384">
        <f t="shared" si="11"/>
        <v>1985778</v>
      </c>
      <c r="M155" s="384">
        <v>8871</v>
      </c>
      <c r="N155" s="384">
        <v>1994649</v>
      </c>
    </row>
    <row r="156" spans="1:14" x14ac:dyDescent="0.25">
      <c r="A156" s="379" t="s">
        <v>226</v>
      </c>
      <c r="B156" s="380">
        <v>437</v>
      </c>
      <c r="C156" s="380" t="s">
        <v>219</v>
      </c>
      <c r="D156" s="381" t="s">
        <v>38</v>
      </c>
      <c r="E156" s="443">
        <v>55</v>
      </c>
      <c r="F156" s="381" t="s">
        <v>227</v>
      </c>
      <c r="G156" s="383">
        <v>4.2</v>
      </c>
      <c r="H156" s="380" t="s">
        <v>65</v>
      </c>
      <c r="I156" s="383">
        <v>20</v>
      </c>
      <c r="J156" s="384">
        <v>55000</v>
      </c>
      <c r="K156" s="384">
        <v>56183.48</v>
      </c>
      <c r="L156" s="384">
        <f t="shared" si="11"/>
        <v>1269253</v>
      </c>
      <c r="M156" s="384">
        <v>5669</v>
      </c>
      <c r="N156" s="384">
        <v>1274922</v>
      </c>
    </row>
    <row r="157" spans="1:14" x14ac:dyDescent="0.25">
      <c r="A157" s="379" t="s">
        <v>226</v>
      </c>
      <c r="B157" s="380">
        <v>437</v>
      </c>
      <c r="C157" s="380" t="s">
        <v>219</v>
      </c>
      <c r="D157" s="381" t="s">
        <v>38</v>
      </c>
      <c r="E157" s="443">
        <v>1</v>
      </c>
      <c r="F157" s="381" t="s">
        <v>228</v>
      </c>
      <c r="G157" s="383">
        <v>4.2</v>
      </c>
      <c r="H157" s="380" t="s">
        <v>65</v>
      </c>
      <c r="I157" s="383">
        <v>20</v>
      </c>
      <c r="J157" s="384">
        <v>1000</v>
      </c>
      <c r="K157" s="384">
        <v>1306.5899999999999</v>
      </c>
      <c r="L157" s="384">
        <f t="shared" si="11"/>
        <v>29517</v>
      </c>
      <c r="M157" s="384">
        <v>132</v>
      </c>
      <c r="N157" s="384">
        <v>29649</v>
      </c>
    </row>
    <row r="158" spans="1:14" x14ac:dyDescent="0.25">
      <c r="A158" s="379" t="s">
        <v>763</v>
      </c>
      <c r="B158" s="380">
        <v>437</v>
      </c>
      <c r="C158" s="380" t="s">
        <v>230</v>
      </c>
      <c r="D158" s="381" t="s">
        <v>38</v>
      </c>
      <c r="E158" s="382">
        <v>110</v>
      </c>
      <c r="F158" s="381" t="s">
        <v>231</v>
      </c>
      <c r="G158" s="383">
        <v>3</v>
      </c>
      <c r="H158" s="380" t="s">
        <v>65</v>
      </c>
      <c r="I158" s="383">
        <v>5.93</v>
      </c>
      <c r="J158" s="384">
        <v>110000</v>
      </c>
      <c r="K158" s="384">
        <v>11896.34</v>
      </c>
      <c r="L158" s="384">
        <f t="shared" si="11"/>
        <v>268753</v>
      </c>
      <c r="M158" s="384">
        <v>862</v>
      </c>
      <c r="N158" s="384">
        <v>269615</v>
      </c>
    </row>
    <row r="159" spans="1:14" x14ac:dyDescent="0.25">
      <c r="A159" s="379" t="s">
        <v>764</v>
      </c>
      <c r="B159" s="380">
        <v>437</v>
      </c>
      <c r="C159" s="380" t="s">
        <v>230</v>
      </c>
      <c r="D159" s="381" t="s">
        <v>38</v>
      </c>
      <c r="E159" s="382">
        <v>33</v>
      </c>
      <c r="F159" s="381" t="s">
        <v>233</v>
      </c>
      <c r="G159" s="383">
        <v>3</v>
      </c>
      <c r="H159" s="380" t="s">
        <v>65</v>
      </c>
      <c r="I159" s="383">
        <v>5.93</v>
      </c>
      <c r="J159" s="384">
        <v>33000</v>
      </c>
      <c r="K159" s="384">
        <v>3568.91</v>
      </c>
      <c r="L159" s="384">
        <f t="shared" si="11"/>
        <v>80626</v>
      </c>
      <c r="M159" s="384">
        <v>258</v>
      </c>
      <c r="N159" s="384">
        <v>80884</v>
      </c>
    </row>
    <row r="160" spans="1:14" x14ac:dyDescent="0.25">
      <c r="A160" s="379" t="s">
        <v>763</v>
      </c>
      <c r="B160" s="380">
        <v>437</v>
      </c>
      <c r="C160" s="380" t="s">
        <v>230</v>
      </c>
      <c r="D160" s="381" t="s">
        <v>38</v>
      </c>
      <c r="E160" s="382">
        <v>375</v>
      </c>
      <c r="F160" s="381" t="s">
        <v>234</v>
      </c>
      <c r="G160" s="383">
        <v>4.2</v>
      </c>
      <c r="H160" s="380" t="s">
        <v>65</v>
      </c>
      <c r="I160" s="383">
        <v>19.75</v>
      </c>
      <c r="J160" s="384">
        <v>375000</v>
      </c>
      <c r="K160" s="384">
        <v>298537.62</v>
      </c>
      <c r="L160" s="384">
        <f t="shared" si="11"/>
        <v>6744326</v>
      </c>
      <c r="M160" s="384">
        <v>30127</v>
      </c>
      <c r="N160" s="384">
        <v>6774453</v>
      </c>
    </row>
    <row r="161" spans="1:14" x14ac:dyDescent="0.25">
      <c r="A161" s="379" t="s">
        <v>763</v>
      </c>
      <c r="B161" s="380">
        <v>437</v>
      </c>
      <c r="C161" s="380" t="s">
        <v>230</v>
      </c>
      <c r="D161" s="381" t="s">
        <v>38</v>
      </c>
      <c r="E161" s="382">
        <v>99</v>
      </c>
      <c r="F161" s="381" t="s">
        <v>235</v>
      </c>
      <c r="G161" s="383">
        <v>4.2</v>
      </c>
      <c r="H161" s="380" t="s">
        <v>65</v>
      </c>
      <c r="I161" s="383">
        <v>19.75</v>
      </c>
      <c r="J161" s="384">
        <v>99000</v>
      </c>
      <c r="K161" s="384">
        <v>78813.919999999998</v>
      </c>
      <c r="L161" s="384">
        <f t="shared" si="11"/>
        <v>1780502</v>
      </c>
      <c r="M161" s="384">
        <v>7953</v>
      </c>
      <c r="N161" s="384">
        <v>1788455</v>
      </c>
    </row>
    <row r="162" spans="1:14" x14ac:dyDescent="0.25">
      <c r="A162" s="379" t="s">
        <v>763</v>
      </c>
      <c r="B162" s="380">
        <v>437</v>
      </c>
      <c r="C162" s="380" t="s">
        <v>230</v>
      </c>
      <c r="D162" s="381" t="s">
        <v>38</v>
      </c>
      <c r="E162" s="382">
        <v>93</v>
      </c>
      <c r="F162" s="381" t="s">
        <v>236</v>
      </c>
      <c r="G162" s="383">
        <v>4.2</v>
      </c>
      <c r="H162" s="380" t="s">
        <v>65</v>
      </c>
      <c r="I162" s="383">
        <v>19.75</v>
      </c>
      <c r="J162" s="384">
        <v>93000</v>
      </c>
      <c r="K162" s="384">
        <v>70365.509999999995</v>
      </c>
      <c r="L162" s="384">
        <f t="shared" si="11"/>
        <v>1589642</v>
      </c>
      <c r="M162" s="384">
        <v>7101</v>
      </c>
      <c r="N162" s="384">
        <v>1596743</v>
      </c>
    </row>
    <row r="163" spans="1:14" x14ac:dyDescent="0.25">
      <c r="A163" s="379" t="s">
        <v>765</v>
      </c>
      <c r="B163" s="380">
        <v>437</v>
      </c>
      <c r="C163" s="380" t="s">
        <v>230</v>
      </c>
      <c r="D163" s="381" t="s">
        <v>38</v>
      </c>
      <c r="E163" s="382">
        <v>122</v>
      </c>
      <c r="F163" s="381" t="s">
        <v>238</v>
      </c>
      <c r="G163" s="383">
        <v>4.2</v>
      </c>
      <c r="H163" s="380" t="s">
        <v>65</v>
      </c>
      <c r="I163" s="383">
        <v>19.75</v>
      </c>
      <c r="J163" s="384">
        <v>122000</v>
      </c>
      <c r="K163" s="384">
        <v>117500.62</v>
      </c>
      <c r="L163" s="384">
        <f t="shared" si="11"/>
        <v>2654481</v>
      </c>
      <c r="M163" s="384">
        <v>11858</v>
      </c>
      <c r="N163" s="384">
        <v>2666339</v>
      </c>
    </row>
    <row r="164" spans="1:14" x14ac:dyDescent="0.25">
      <c r="A164" s="379" t="s">
        <v>765</v>
      </c>
      <c r="B164" s="380">
        <v>437</v>
      </c>
      <c r="C164" s="380" t="s">
        <v>230</v>
      </c>
      <c r="D164" s="381" t="s">
        <v>38</v>
      </c>
      <c r="E164" s="382">
        <v>1</v>
      </c>
      <c r="F164" s="381" t="s">
        <v>239</v>
      </c>
      <c r="G164" s="383">
        <v>4.2</v>
      </c>
      <c r="H164" s="380" t="s">
        <v>65</v>
      </c>
      <c r="I164" s="383">
        <v>19.75</v>
      </c>
      <c r="J164" s="384">
        <v>1000</v>
      </c>
      <c r="K164" s="384">
        <v>1236.8499999999999</v>
      </c>
      <c r="L164" s="384">
        <f t="shared" si="11"/>
        <v>27942</v>
      </c>
      <c r="M164" s="384">
        <v>125</v>
      </c>
      <c r="N164" s="384">
        <v>28067</v>
      </c>
    </row>
    <row r="165" spans="1:14" x14ac:dyDescent="0.25">
      <c r="A165" s="379"/>
      <c r="B165" s="380"/>
      <c r="C165" s="380"/>
      <c r="D165" s="381"/>
      <c r="E165" s="382"/>
      <c r="F165" s="381"/>
      <c r="G165" s="383"/>
      <c r="H165" s="380"/>
      <c r="I165" s="383"/>
      <c r="J165" s="384"/>
      <c r="K165" s="384"/>
      <c r="L165" s="384"/>
      <c r="M165" s="384"/>
      <c r="N165" s="384"/>
    </row>
    <row r="166" spans="1:14" x14ac:dyDescent="0.25">
      <c r="A166" s="379" t="s">
        <v>69</v>
      </c>
      <c r="B166" s="380">
        <v>449</v>
      </c>
      <c r="C166" s="380" t="s">
        <v>240</v>
      </c>
      <c r="D166" s="381" t="s">
        <v>38</v>
      </c>
      <c r="E166" s="382">
        <v>162</v>
      </c>
      <c r="F166" s="381" t="s">
        <v>201</v>
      </c>
      <c r="G166" s="383">
        <v>4.8</v>
      </c>
      <c r="H166" s="381" t="s">
        <v>57</v>
      </c>
      <c r="I166" s="383">
        <v>7.75</v>
      </c>
      <c r="J166" s="384">
        <v>162000</v>
      </c>
      <c r="K166" s="384">
        <v>32302.14</v>
      </c>
      <c r="L166" s="384">
        <f>ROUND((K166*$C$8/1000),0)</f>
        <v>729744</v>
      </c>
      <c r="M166" s="384">
        <v>2743</v>
      </c>
      <c r="N166" s="384">
        <v>732487</v>
      </c>
    </row>
    <row r="167" spans="1:14" x14ac:dyDescent="0.25">
      <c r="A167" s="379" t="s">
        <v>241</v>
      </c>
      <c r="B167" s="380">
        <v>449</v>
      </c>
      <c r="C167" s="380" t="s">
        <v>240</v>
      </c>
      <c r="D167" s="381" t="s">
        <v>38</v>
      </c>
      <c r="E167" s="382">
        <v>50</v>
      </c>
      <c r="F167" s="381" t="s">
        <v>202</v>
      </c>
      <c r="G167" s="383">
        <v>5.4</v>
      </c>
      <c r="H167" s="381" t="s">
        <v>57</v>
      </c>
      <c r="I167" s="383">
        <v>14.75</v>
      </c>
      <c r="J167" s="384">
        <v>50000</v>
      </c>
      <c r="K167" s="384">
        <v>69751.199999999997</v>
      </c>
      <c r="L167" s="384">
        <f>ROUND((K167*$C$8/1000),0)</f>
        <v>1575764</v>
      </c>
      <c r="M167" s="384">
        <v>0</v>
      </c>
      <c r="N167" s="384">
        <v>1575764</v>
      </c>
    </row>
    <row r="168" spans="1:14" x14ac:dyDescent="0.25">
      <c r="A168" s="379" t="s">
        <v>241</v>
      </c>
      <c r="B168" s="380">
        <v>449</v>
      </c>
      <c r="C168" s="380" t="s">
        <v>240</v>
      </c>
      <c r="D168" s="381" t="s">
        <v>38</v>
      </c>
      <c r="E168" s="382">
        <v>59.52</v>
      </c>
      <c r="F168" s="381" t="s">
        <v>203</v>
      </c>
      <c r="G168" s="383">
        <v>4.5</v>
      </c>
      <c r="H168" s="381" t="s">
        <v>57</v>
      </c>
      <c r="I168" s="383">
        <v>15</v>
      </c>
      <c r="J168" s="384">
        <v>59520</v>
      </c>
      <c r="K168" s="384">
        <v>78644.52</v>
      </c>
      <c r="L168" s="384">
        <f>ROUND((K168*$C$8/1000),0)</f>
        <v>1776675</v>
      </c>
      <c r="M168" s="384">
        <v>0</v>
      </c>
      <c r="N168" s="384">
        <v>1776675</v>
      </c>
    </row>
    <row r="169" spans="1:14" x14ac:dyDescent="0.25">
      <c r="A169" s="379"/>
      <c r="B169" s="380"/>
      <c r="C169" s="380"/>
      <c r="D169" s="381"/>
      <c r="E169" s="382"/>
      <c r="F169" s="381"/>
      <c r="G169" s="383"/>
      <c r="H169" s="380"/>
      <c r="I169" s="383"/>
      <c r="J169" s="384"/>
      <c r="K169" s="384"/>
      <c r="L169" s="384"/>
      <c r="M169" s="384"/>
      <c r="N169" s="384"/>
    </row>
    <row r="170" spans="1:14" x14ac:dyDescent="0.25">
      <c r="A170" s="379" t="s">
        <v>738</v>
      </c>
      <c r="B170" s="380">
        <v>472</v>
      </c>
      <c r="C170" s="380" t="s">
        <v>242</v>
      </c>
      <c r="D170" s="381" t="s">
        <v>214</v>
      </c>
      <c r="E170" s="382">
        <v>15700000</v>
      </c>
      <c r="F170" s="381" t="s">
        <v>71</v>
      </c>
      <c r="G170" s="383">
        <v>6</v>
      </c>
      <c r="H170" s="380" t="s">
        <v>184</v>
      </c>
      <c r="I170" s="383">
        <v>4</v>
      </c>
      <c r="J170" s="384">
        <v>15700000000</v>
      </c>
      <c r="K170" s="384">
        <v>0</v>
      </c>
      <c r="L170" s="384">
        <f>ROUND((K170/1000),0)</f>
        <v>0</v>
      </c>
      <c r="M170" s="384"/>
      <c r="N170" s="384"/>
    </row>
    <row r="171" spans="1:14" x14ac:dyDescent="0.25">
      <c r="A171" s="379" t="s">
        <v>738</v>
      </c>
      <c r="B171" s="380">
        <v>472</v>
      </c>
      <c r="C171" s="380" t="s">
        <v>242</v>
      </c>
      <c r="D171" s="381" t="s">
        <v>214</v>
      </c>
      <c r="E171" s="382">
        <v>500000</v>
      </c>
      <c r="F171" s="381" t="s">
        <v>73</v>
      </c>
      <c r="G171" s="383" t="s">
        <v>243</v>
      </c>
      <c r="H171" s="380" t="s">
        <v>184</v>
      </c>
      <c r="I171" s="383">
        <v>6</v>
      </c>
      <c r="J171" s="384">
        <v>500000000</v>
      </c>
      <c r="K171" s="384">
        <v>0</v>
      </c>
      <c r="L171" s="384">
        <f>ROUND((K171/1000),0)</f>
        <v>0</v>
      </c>
      <c r="M171" s="384"/>
      <c r="N171" s="384"/>
    </row>
    <row r="172" spans="1:14" x14ac:dyDescent="0.25">
      <c r="A172" s="379" t="s">
        <v>738</v>
      </c>
      <c r="B172" s="380">
        <v>472</v>
      </c>
      <c r="C172" s="380" t="s">
        <v>242</v>
      </c>
      <c r="D172" s="381" t="s">
        <v>214</v>
      </c>
      <c r="E172" s="382">
        <v>1000</v>
      </c>
      <c r="F172" s="381" t="s">
        <v>119</v>
      </c>
      <c r="G172" s="383">
        <v>10</v>
      </c>
      <c r="H172" s="380" t="s">
        <v>184</v>
      </c>
      <c r="I172" s="383">
        <v>6</v>
      </c>
      <c r="J172" s="384">
        <v>1000000</v>
      </c>
      <c r="K172" s="384">
        <v>0</v>
      </c>
      <c r="L172" s="384">
        <f>ROUND((K172/1000),0)</f>
        <v>0</v>
      </c>
      <c r="M172" s="384"/>
      <c r="N172" s="384"/>
    </row>
    <row r="173" spans="1:14" x14ac:dyDescent="0.25">
      <c r="A173" s="379" t="s">
        <v>738</v>
      </c>
      <c r="B173" s="380">
        <v>486</v>
      </c>
      <c r="C173" s="380" t="s">
        <v>244</v>
      </c>
      <c r="D173" s="381" t="s">
        <v>38</v>
      </c>
      <c r="E173" s="382">
        <v>450</v>
      </c>
      <c r="F173" s="381" t="s">
        <v>105</v>
      </c>
      <c r="G173" s="383">
        <v>4.25</v>
      </c>
      <c r="H173" s="380" t="s">
        <v>65</v>
      </c>
      <c r="I173" s="383">
        <v>19.5</v>
      </c>
      <c r="J173" s="384">
        <v>450000</v>
      </c>
      <c r="K173" s="384">
        <v>306924</v>
      </c>
      <c r="L173" s="384">
        <f>ROUND((K173*$C$8/1000),0)</f>
        <v>6933785</v>
      </c>
      <c r="M173" s="384">
        <v>4010</v>
      </c>
      <c r="N173" s="384">
        <v>6937795</v>
      </c>
    </row>
    <row r="174" spans="1:14" x14ac:dyDescent="0.25">
      <c r="A174" s="379" t="s">
        <v>766</v>
      </c>
      <c r="B174" s="380">
        <v>486</v>
      </c>
      <c r="C174" s="380" t="s">
        <v>244</v>
      </c>
      <c r="D174" s="381" t="s">
        <v>38</v>
      </c>
      <c r="E174" s="382">
        <v>50</v>
      </c>
      <c r="F174" s="381" t="s">
        <v>107</v>
      </c>
      <c r="G174" s="383">
        <v>8</v>
      </c>
      <c r="H174" s="380" t="s">
        <v>65</v>
      </c>
      <c r="I174" s="383">
        <v>23.25</v>
      </c>
      <c r="J174" s="384">
        <v>50000</v>
      </c>
      <c r="K174" s="384">
        <v>50000</v>
      </c>
      <c r="L174" s="384">
        <f>ROUND((K174*$C$8/1000),0)</f>
        <v>1129561</v>
      </c>
      <c r="M174" s="384">
        <v>630632</v>
      </c>
      <c r="N174" s="384">
        <v>1760193</v>
      </c>
    </row>
    <row r="175" spans="1:14" x14ac:dyDescent="0.25">
      <c r="A175" s="379" t="s">
        <v>767</v>
      </c>
      <c r="B175" s="380">
        <v>486</v>
      </c>
      <c r="C175" s="380" t="s">
        <v>247</v>
      </c>
      <c r="D175" s="381" t="s">
        <v>38</v>
      </c>
      <c r="E175" s="382">
        <v>427</v>
      </c>
      <c r="F175" s="381" t="s">
        <v>199</v>
      </c>
      <c r="G175" s="383">
        <v>4</v>
      </c>
      <c r="H175" s="380" t="s">
        <v>65</v>
      </c>
      <c r="I175" s="383">
        <v>20</v>
      </c>
      <c r="J175" s="384">
        <v>427000</v>
      </c>
      <c r="K175" s="384">
        <v>319693</v>
      </c>
      <c r="L175" s="384">
        <f>ROUND((K175*$C$8/1000),0)</f>
        <v>7222252</v>
      </c>
      <c r="M175" s="384">
        <v>3935</v>
      </c>
      <c r="N175" s="384">
        <v>7226187</v>
      </c>
    </row>
    <row r="176" spans="1:14" x14ac:dyDescent="0.25">
      <c r="A176" s="379" t="s">
        <v>767</v>
      </c>
      <c r="B176" s="380">
        <v>486</v>
      </c>
      <c r="C176" s="380" t="s">
        <v>247</v>
      </c>
      <c r="D176" s="381" t="s">
        <v>38</v>
      </c>
      <c r="E176" s="382">
        <v>37</v>
      </c>
      <c r="F176" s="381" t="s">
        <v>248</v>
      </c>
      <c r="G176" s="383">
        <v>4</v>
      </c>
      <c r="H176" s="380" t="s">
        <v>65</v>
      </c>
      <c r="I176" s="383">
        <v>20</v>
      </c>
      <c r="J176" s="384">
        <v>37000</v>
      </c>
      <c r="K176" s="384">
        <v>37000</v>
      </c>
      <c r="L176" s="384">
        <f>ROUND((K176*$C$8/1000),0)</f>
        <v>835875</v>
      </c>
      <c r="M176" s="384">
        <v>152154</v>
      </c>
      <c r="N176" s="384">
        <v>988029</v>
      </c>
    </row>
    <row r="177" spans="1:14" x14ac:dyDescent="0.25">
      <c r="A177" s="379" t="s">
        <v>767</v>
      </c>
      <c r="B177" s="380">
        <v>486</v>
      </c>
      <c r="C177" s="380" t="s">
        <v>247</v>
      </c>
      <c r="D177" s="381" t="s">
        <v>38</v>
      </c>
      <c r="E177" s="382">
        <v>59</v>
      </c>
      <c r="F177" s="381" t="s">
        <v>249</v>
      </c>
      <c r="G177" s="383">
        <v>7</v>
      </c>
      <c r="H177" s="380" t="s">
        <v>65</v>
      </c>
      <c r="I177" s="383">
        <v>21.75</v>
      </c>
      <c r="J177" s="384">
        <v>59000</v>
      </c>
      <c r="K177" s="384">
        <v>59000</v>
      </c>
      <c r="L177" s="384">
        <f>ROUND((K177*$C$8/1000),0)</f>
        <v>1332881</v>
      </c>
      <c r="M177" s="384">
        <v>445729</v>
      </c>
      <c r="N177" s="384">
        <v>1778610</v>
      </c>
    </row>
    <row r="178" spans="1:14" x14ac:dyDescent="0.25">
      <c r="A178" s="379"/>
      <c r="B178" s="380"/>
      <c r="C178" s="380"/>
      <c r="D178" s="381"/>
      <c r="E178" s="382"/>
      <c r="F178" s="381"/>
      <c r="G178" s="383"/>
      <c r="H178" s="380"/>
      <c r="I178" s="383"/>
      <c r="J178" s="384"/>
      <c r="K178" s="384"/>
      <c r="L178" s="384"/>
      <c r="M178" s="384"/>
      <c r="N178" s="384"/>
    </row>
    <row r="179" spans="1:14" x14ac:dyDescent="0.25">
      <c r="A179" s="379" t="s">
        <v>62</v>
      </c>
      <c r="B179" s="380">
        <v>495</v>
      </c>
      <c r="C179" s="380" t="s">
        <v>250</v>
      </c>
      <c r="D179" s="381" t="s">
        <v>38</v>
      </c>
      <c r="E179" s="382">
        <v>578.5</v>
      </c>
      <c r="F179" s="381" t="s">
        <v>251</v>
      </c>
      <c r="G179" s="383">
        <v>4</v>
      </c>
      <c r="H179" s="380" t="s">
        <v>65</v>
      </c>
      <c r="I179" s="383">
        <v>19.25</v>
      </c>
      <c r="J179" s="384">
        <v>578500</v>
      </c>
      <c r="K179" s="384">
        <v>376135</v>
      </c>
      <c r="L179" s="384">
        <f t="shared" ref="L179:L196" si="12">ROUND((K179*$C$8/1000),0)</f>
        <v>8497345</v>
      </c>
      <c r="M179" s="384">
        <v>27908</v>
      </c>
      <c r="N179" s="384">
        <v>8525253</v>
      </c>
    </row>
    <row r="180" spans="1:14" x14ac:dyDescent="0.25">
      <c r="A180" s="379" t="s">
        <v>62</v>
      </c>
      <c r="B180" s="380">
        <v>495</v>
      </c>
      <c r="C180" s="380" t="s">
        <v>250</v>
      </c>
      <c r="D180" s="381" t="s">
        <v>38</v>
      </c>
      <c r="E180" s="382">
        <v>52.2</v>
      </c>
      <c r="F180" s="381" t="s">
        <v>252</v>
      </c>
      <c r="G180" s="383">
        <v>5</v>
      </c>
      <c r="H180" s="380" t="s">
        <v>65</v>
      </c>
      <c r="I180" s="383">
        <v>19.25</v>
      </c>
      <c r="J180" s="384">
        <v>52200</v>
      </c>
      <c r="K180" s="384">
        <v>52841</v>
      </c>
      <c r="L180" s="384">
        <f t="shared" si="12"/>
        <v>1193742</v>
      </c>
      <c r="M180" s="384">
        <v>4883</v>
      </c>
      <c r="N180" s="384">
        <v>1198625</v>
      </c>
    </row>
    <row r="181" spans="1:14" x14ac:dyDescent="0.25">
      <c r="A181" s="379" t="s">
        <v>66</v>
      </c>
      <c r="B181" s="380">
        <v>495</v>
      </c>
      <c r="C181" s="380" t="s">
        <v>250</v>
      </c>
      <c r="D181" s="381" t="s">
        <v>38</v>
      </c>
      <c r="E181" s="382">
        <v>27.4</v>
      </c>
      <c r="F181" s="381" t="s">
        <v>253</v>
      </c>
      <c r="G181" s="383">
        <v>5.5</v>
      </c>
      <c r="H181" s="380" t="s">
        <v>65</v>
      </c>
      <c r="I181" s="383">
        <v>19.25</v>
      </c>
      <c r="J181" s="384">
        <v>27400</v>
      </c>
      <c r="K181" s="384">
        <v>30908</v>
      </c>
      <c r="L181" s="384">
        <f t="shared" si="12"/>
        <v>698249</v>
      </c>
      <c r="M181" s="384">
        <v>3136</v>
      </c>
      <c r="N181" s="384">
        <v>701385</v>
      </c>
    </row>
    <row r="182" spans="1:14" x14ac:dyDescent="0.25">
      <c r="A182" s="379" t="s">
        <v>66</v>
      </c>
      <c r="B182" s="380">
        <v>495</v>
      </c>
      <c r="C182" s="380" t="s">
        <v>250</v>
      </c>
      <c r="D182" s="381" t="s">
        <v>38</v>
      </c>
      <c r="E182" s="382">
        <v>20.399999999999999</v>
      </c>
      <c r="F182" s="381" t="s">
        <v>254</v>
      </c>
      <c r="G182" s="383">
        <v>6</v>
      </c>
      <c r="H182" s="380" t="s">
        <v>65</v>
      </c>
      <c r="I182" s="383">
        <v>19.25</v>
      </c>
      <c r="J182" s="384">
        <v>20400</v>
      </c>
      <c r="K182" s="384">
        <v>25015</v>
      </c>
      <c r="L182" s="384">
        <f t="shared" si="12"/>
        <v>565119</v>
      </c>
      <c r="M182" s="384">
        <v>2764</v>
      </c>
      <c r="N182" s="384">
        <v>567883</v>
      </c>
    </row>
    <row r="183" spans="1:14" x14ac:dyDescent="0.25">
      <c r="A183" s="379" t="s">
        <v>255</v>
      </c>
      <c r="B183" s="380">
        <v>495</v>
      </c>
      <c r="C183" s="380" t="s">
        <v>250</v>
      </c>
      <c r="D183" s="381" t="s">
        <v>38</v>
      </c>
      <c r="E183" s="382">
        <v>22</v>
      </c>
      <c r="F183" s="444" t="s">
        <v>256</v>
      </c>
      <c r="G183" s="383">
        <v>7</v>
      </c>
      <c r="H183" s="380" t="s">
        <v>65</v>
      </c>
      <c r="I183" s="383">
        <v>19.25</v>
      </c>
      <c r="J183" s="384">
        <v>22000</v>
      </c>
      <c r="K183" s="384">
        <v>27878</v>
      </c>
      <c r="L183" s="384">
        <f t="shared" si="12"/>
        <v>629798</v>
      </c>
      <c r="M183" s="384">
        <v>3581</v>
      </c>
      <c r="N183" s="384">
        <v>633379</v>
      </c>
    </row>
    <row r="184" spans="1:14" x14ac:dyDescent="0.25">
      <c r="A184" s="379" t="s">
        <v>255</v>
      </c>
      <c r="B184" s="380">
        <v>495</v>
      </c>
      <c r="C184" s="380" t="s">
        <v>250</v>
      </c>
      <c r="D184" s="381" t="s">
        <v>38</v>
      </c>
      <c r="E184" s="382">
        <v>31</v>
      </c>
      <c r="F184" s="381" t="s">
        <v>257</v>
      </c>
      <c r="G184" s="383">
        <v>7.5</v>
      </c>
      <c r="H184" s="380" t="s">
        <v>65</v>
      </c>
      <c r="I184" s="383">
        <v>19.25</v>
      </c>
      <c r="J184" s="384">
        <v>31000</v>
      </c>
      <c r="K184" s="384">
        <v>45316</v>
      </c>
      <c r="L184" s="384">
        <f t="shared" si="12"/>
        <v>1023743</v>
      </c>
      <c r="M184" s="384">
        <v>6225</v>
      </c>
      <c r="N184" s="384">
        <v>1029968</v>
      </c>
    </row>
    <row r="185" spans="1:14" x14ac:dyDescent="0.25">
      <c r="A185" s="379" t="s">
        <v>768</v>
      </c>
      <c r="B185" s="380">
        <v>495</v>
      </c>
      <c r="C185" s="380" t="s">
        <v>259</v>
      </c>
      <c r="D185" s="381" t="s">
        <v>38</v>
      </c>
      <c r="E185" s="382">
        <v>478</v>
      </c>
      <c r="F185" s="381" t="s">
        <v>260</v>
      </c>
      <c r="G185" s="383">
        <v>4</v>
      </c>
      <c r="H185" s="380" t="s">
        <v>65</v>
      </c>
      <c r="I185" s="383">
        <v>18.25</v>
      </c>
      <c r="J185" s="384">
        <v>478000</v>
      </c>
      <c r="K185" s="384">
        <v>334341</v>
      </c>
      <c r="L185" s="384">
        <f t="shared" si="12"/>
        <v>7553168</v>
      </c>
      <c r="M185" s="384">
        <v>24807</v>
      </c>
      <c r="N185" s="384">
        <v>7577975</v>
      </c>
    </row>
    <row r="186" spans="1:14" x14ac:dyDescent="0.25">
      <c r="A186" s="379" t="s">
        <v>769</v>
      </c>
      <c r="B186" s="380">
        <v>495</v>
      </c>
      <c r="C186" s="380" t="s">
        <v>259</v>
      </c>
      <c r="D186" s="381" t="s">
        <v>38</v>
      </c>
      <c r="E186" s="382">
        <v>55</v>
      </c>
      <c r="F186" s="381" t="s">
        <v>262</v>
      </c>
      <c r="G186" s="383">
        <v>5</v>
      </c>
      <c r="H186" s="380" t="s">
        <v>65</v>
      </c>
      <c r="I186" s="383">
        <v>18.25</v>
      </c>
      <c r="J186" s="384">
        <v>55000</v>
      </c>
      <c r="K186" s="384">
        <v>55675</v>
      </c>
      <c r="L186" s="384">
        <f t="shared" si="12"/>
        <v>1257766</v>
      </c>
      <c r="M186" s="384">
        <v>5145</v>
      </c>
      <c r="N186" s="384">
        <v>1262911</v>
      </c>
    </row>
    <row r="187" spans="1:14" x14ac:dyDescent="0.25">
      <c r="A187" s="379" t="s">
        <v>770</v>
      </c>
      <c r="B187" s="380">
        <v>495</v>
      </c>
      <c r="C187" s="380" t="s">
        <v>259</v>
      </c>
      <c r="D187" s="381" t="s">
        <v>38</v>
      </c>
      <c r="E187" s="382">
        <v>18</v>
      </c>
      <c r="F187" s="381" t="s">
        <v>264</v>
      </c>
      <c r="G187" s="383">
        <v>5.5</v>
      </c>
      <c r="H187" s="380" t="s">
        <v>65</v>
      </c>
      <c r="I187" s="383">
        <v>18.25</v>
      </c>
      <c r="J187" s="384">
        <v>18000</v>
      </c>
      <c r="K187" s="384">
        <v>19246</v>
      </c>
      <c r="L187" s="384">
        <f t="shared" si="12"/>
        <v>434790</v>
      </c>
      <c r="M187" s="384">
        <v>1953</v>
      </c>
      <c r="N187" s="384">
        <v>436743</v>
      </c>
    </row>
    <row r="188" spans="1:14" x14ac:dyDescent="0.25">
      <c r="A188" s="379" t="s">
        <v>771</v>
      </c>
      <c r="B188" s="380">
        <v>495</v>
      </c>
      <c r="C188" s="380" t="s">
        <v>259</v>
      </c>
      <c r="D188" s="381" t="s">
        <v>38</v>
      </c>
      <c r="E188" s="382">
        <v>8</v>
      </c>
      <c r="F188" s="381" t="s">
        <v>266</v>
      </c>
      <c r="G188" s="383">
        <v>6</v>
      </c>
      <c r="H188" s="380" t="s">
        <v>65</v>
      </c>
      <c r="I188" s="383">
        <v>18.25</v>
      </c>
      <c r="J188" s="384">
        <v>8000</v>
      </c>
      <c r="K188" s="384">
        <v>9254</v>
      </c>
      <c r="L188" s="384">
        <f t="shared" si="12"/>
        <v>209059</v>
      </c>
      <c r="M188" s="384">
        <v>1023</v>
      </c>
      <c r="N188" s="384">
        <v>210082</v>
      </c>
    </row>
    <row r="189" spans="1:14" x14ac:dyDescent="0.25">
      <c r="A189" s="379" t="s">
        <v>771</v>
      </c>
      <c r="B189" s="380">
        <v>495</v>
      </c>
      <c r="C189" s="380" t="s">
        <v>259</v>
      </c>
      <c r="D189" s="381" t="s">
        <v>38</v>
      </c>
      <c r="E189" s="382">
        <v>15</v>
      </c>
      <c r="F189" s="381" t="s">
        <v>267</v>
      </c>
      <c r="G189" s="383">
        <v>7</v>
      </c>
      <c r="H189" s="380" t="s">
        <v>65</v>
      </c>
      <c r="I189" s="383">
        <v>18.25</v>
      </c>
      <c r="J189" s="384">
        <v>15000</v>
      </c>
      <c r="K189" s="384">
        <v>17764</v>
      </c>
      <c r="L189" s="384">
        <f t="shared" si="12"/>
        <v>401310</v>
      </c>
      <c r="M189" s="384">
        <v>2282</v>
      </c>
      <c r="N189" s="384">
        <v>403592</v>
      </c>
    </row>
    <row r="190" spans="1:14" x14ac:dyDescent="0.25">
      <c r="A190" s="379" t="s">
        <v>771</v>
      </c>
      <c r="B190" s="380">
        <v>495</v>
      </c>
      <c r="C190" s="380" t="s">
        <v>259</v>
      </c>
      <c r="D190" s="381" t="s">
        <v>38</v>
      </c>
      <c r="E190" s="382">
        <v>25</v>
      </c>
      <c r="F190" s="381" t="s">
        <v>268</v>
      </c>
      <c r="G190" s="383">
        <v>7.5</v>
      </c>
      <c r="H190" s="380" t="s">
        <v>65</v>
      </c>
      <c r="I190" s="383">
        <v>18.25</v>
      </c>
      <c r="J190" s="384">
        <v>25000</v>
      </c>
      <c r="K190" s="384">
        <v>33995</v>
      </c>
      <c r="L190" s="384">
        <f t="shared" si="12"/>
        <v>767988</v>
      </c>
      <c r="M190" s="384">
        <v>4670</v>
      </c>
      <c r="N190" s="384">
        <v>772658</v>
      </c>
    </row>
    <row r="191" spans="1:14" x14ac:dyDescent="0.25">
      <c r="A191" s="379" t="s">
        <v>772</v>
      </c>
      <c r="B191" s="380">
        <v>495</v>
      </c>
      <c r="C191" s="380" t="s">
        <v>270</v>
      </c>
      <c r="D191" s="381" t="s">
        <v>38</v>
      </c>
      <c r="E191" s="382">
        <f>500*804/1000</f>
        <v>402</v>
      </c>
      <c r="F191" s="381" t="s">
        <v>271</v>
      </c>
      <c r="G191" s="383">
        <v>4.7</v>
      </c>
      <c r="H191" s="381" t="s">
        <v>65</v>
      </c>
      <c r="I191" s="383">
        <v>17</v>
      </c>
      <c r="J191" s="445">
        <v>402000</v>
      </c>
      <c r="K191" s="384">
        <v>314724</v>
      </c>
      <c r="L191" s="384">
        <f t="shared" si="12"/>
        <v>7109996</v>
      </c>
      <c r="M191" s="384">
        <v>27370</v>
      </c>
      <c r="N191" s="384">
        <v>7137366</v>
      </c>
    </row>
    <row r="192" spans="1:14" x14ac:dyDescent="0.25">
      <c r="A192" s="379" t="s">
        <v>773</v>
      </c>
      <c r="B192" s="380">
        <v>495</v>
      </c>
      <c r="C192" s="380" t="s">
        <v>270</v>
      </c>
      <c r="D192" s="381" t="s">
        <v>38</v>
      </c>
      <c r="E192" s="382">
        <v>38.200000000000003</v>
      </c>
      <c r="F192" s="381" t="s">
        <v>273</v>
      </c>
      <c r="G192" s="383">
        <v>5.2</v>
      </c>
      <c r="H192" s="381" t="s">
        <v>65</v>
      </c>
      <c r="I192" s="383">
        <v>17</v>
      </c>
      <c r="J192" s="445">
        <v>38200</v>
      </c>
      <c r="K192" s="384">
        <v>38200</v>
      </c>
      <c r="L192" s="384">
        <f t="shared" si="12"/>
        <v>862984</v>
      </c>
      <c r="M192" s="384">
        <v>3669</v>
      </c>
      <c r="N192" s="384">
        <v>866653</v>
      </c>
    </row>
    <row r="193" spans="1:14" x14ac:dyDescent="0.25">
      <c r="A193" s="379" t="s">
        <v>773</v>
      </c>
      <c r="B193" s="380">
        <v>495</v>
      </c>
      <c r="C193" s="380" t="s">
        <v>270</v>
      </c>
      <c r="D193" s="381" t="s">
        <v>38</v>
      </c>
      <c r="E193" s="382">
        <v>12</v>
      </c>
      <c r="F193" s="381" t="s">
        <v>274</v>
      </c>
      <c r="G193" s="383">
        <v>5.2</v>
      </c>
      <c r="H193" s="381" t="s">
        <v>65</v>
      </c>
      <c r="I193" s="383">
        <v>17</v>
      </c>
      <c r="J193" s="445">
        <v>12000</v>
      </c>
      <c r="K193" s="384">
        <v>12308</v>
      </c>
      <c r="L193" s="384">
        <f t="shared" si="12"/>
        <v>278053</v>
      </c>
      <c r="M193" s="384">
        <v>1182</v>
      </c>
      <c r="N193" s="384">
        <v>279235</v>
      </c>
    </row>
    <row r="194" spans="1:14" x14ac:dyDescent="0.25">
      <c r="A194" s="379" t="s">
        <v>773</v>
      </c>
      <c r="B194" s="380">
        <v>495</v>
      </c>
      <c r="C194" s="380" t="s">
        <v>270</v>
      </c>
      <c r="D194" s="381" t="s">
        <v>38</v>
      </c>
      <c r="E194" s="382">
        <v>6</v>
      </c>
      <c r="F194" s="381" t="s">
        <v>275</v>
      </c>
      <c r="G194" s="383">
        <v>5.2</v>
      </c>
      <c r="H194" s="381" t="s">
        <v>65</v>
      </c>
      <c r="I194" s="383">
        <v>17</v>
      </c>
      <c r="J194" s="445">
        <v>6000</v>
      </c>
      <c r="K194" s="384">
        <v>6392</v>
      </c>
      <c r="L194" s="384">
        <f t="shared" si="12"/>
        <v>144403</v>
      </c>
      <c r="M194" s="384">
        <v>614</v>
      </c>
      <c r="N194" s="384">
        <v>145017</v>
      </c>
    </row>
    <row r="195" spans="1:14" x14ac:dyDescent="0.25">
      <c r="A195" s="379" t="s">
        <v>773</v>
      </c>
      <c r="B195" s="380">
        <v>495</v>
      </c>
      <c r="C195" s="380" t="s">
        <v>270</v>
      </c>
      <c r="D195" s="381" t="s">
        <v>38</v>
      </c>
      <c r="E195" s="382">
        <v>9</v>
      </c>
      <c r="F195" s="381" t="s">
        <v>276</v>
      </c>
      <c r="G195" s="383">
        <v>5.2</v>
      </c>
      <c r="H195" s="381" t="s">
        <v>65</v>
      </c>
      <c r="I195" s="383">
        <v>17</v>
      </c>
      <c r="J195" s="445">
        <v>9000</v>
      </c>
      <c r="K195" s="384">
        <v>9589</v>
      </c>
      <c r="L195" s="384">
        <f t="shared" si="12"/>
        <v>216627</v>
      </c>
      <c r="M195" s="384">
        <v>921</v>
      </c>
      <c r="N195" s="384">
        <v>217548</v>
      </c>
    </row>
    <row r="196" spans="1:14" x14ac:dyDescent="0.25">
      <c r="A196" s="379" t="s">
        <v>773</v>
      </c>
      <c r="B196" s="380">
        <v>495</v>
      </c>
      <c r="C196" s="380" t="s">
        <v>270</v>
      </c>
      <c r="D196" s="381" t="s">
        <v>38</v>
      </c>
      <c r="E196" s="382">
        <v>27.4</v>
      </c>
      <c r="F196" s="381" t="s">
        <v>277</v>
      </c>
      <c r="G196" s="383">
        <v>5.2</v>
      </c>
      <c r="H196" s="381" t="s">
        <v>65</v>
      </c>
      <c r="I196" s="383">
        <v>17</v>
      </c>
      <c r="J196" s="445">
        <v>27400</v>
      </c>
      <c r="K196" s="384">
        <v>31900</v>
      </c>
      <c r="L196" s="384">
        <f t="shared" si="12"/>
        <v>720660</v>
      </c>
      <c r="M196" s="384">
        <v>3063</v>
      </c>
      <c r="N196" s="384">
        <v>723723</v>
      </c>
    </row>
    <row r="197" spans="1:14" x14ac:dyDescent="0.25">
      <c r="A197" s="379"/>
      <c r="B197" s="380"/>
      <c r="C197" s="380"/>
      <c r="D197" s="381"/>
      <c r="E197" s="382"/>
      <c r="F197" s="381"/>
      <c r="G197" s="383"/>
      <c r="H197" s="380"/>
      <c r="I197" s="383"/>
      <c r="J197" s="384"/>
      <c r="K197" s="384"/>
      <c r="L197" s="384"/>
      <c r="M197" s="384"/>
      <c r="N197" s="384"/>
    </row>
    <row r="198" spans="1:14" x14ac:dyDescent="0.25">
      <c r="A198" s="379" t="s">
        <v>69</v>
      </c>
      <c r="B198" s="380">
        <v>501</v>
      </c>
      <c r="C198" s="380" t="s">
        <v>278</v>
      </c>
      <c r="D198" s="381" t="s">
        <v>38</v>
      </c>
      <c r="E198" s="382">
        <v>156.30000000000001</v>
      </c>
      <c r="F198" s="381" t="s">
        <v>279</v>
      </c>
      <c r="G198" s="383">
        <v>4.1500000000000004</v>
      </c>
      <c r="H198" s="381" t="s">
        <v>57</v>
      </c>
      <c r="I198" s="383">
        <v>7.75</v>
      </c>
      <c r="J198" s="384">
        <v>156300</v>
      </c>
      <c r="K198" s="384">
        <v>64420.42</v>
      </c>
      <c r="L198" s="384">
        <f>ROUND((K198*$C$8/1000),0)</f>
        <v>1455335</v>
      </c>
      <c r="M198" s="384">
        <v>9698</v>
      </c>
      <c r="N198" s="384">
        <v>1465033</v>
      </c>
    </row>
    <row r="199" spans="1:14" x14ac:dyDescent="0.25">
      <c r="A199" s="379" t="s">
        <v>241</v>
      </c>
      <c r="B199" s="380">
        <v>501</v>
      </c>
      <c r="C199" s="380" t="s">
        <v>278</v>
      </c>
      <c r="D199" s="381" t="s">
        <v>38</v>
      </c>
      <c r="E199" s="382">
        <v>47.1</v>
      </c>
      <c r="F199" s="381" t="s">
        <v>280</v>
      </c>
      <c r="G199" s="383">
        <v>4.5</v>
      </c>
      <c r="H199" s="381" t="s">
        <v>57</v>
      </c>
      <c r="I199" s="383">
        <v>14.75</v>
      </c>
      <c r="J199" s="384">
        <v>47100</v>
      </c>
      <c r="K199" s="384">
        <v>59118.69</v>
      </c>
      <c r="L199" s="384">
        <f>ROUND((K199*$C$8/1000),0)</f>
        <v>1335563</v>
      </c>
      <c r="M199" s="384">
        <v>0</v>
      </c>
      <c r="N199" s="384">
        <v>1335563</v>
      </c>
    </row>
    <row r="200" spans="1:14" x14ac:dyDescent="0.25">
      <c r="A200" s="379" t="s">
        <v>241</v>
      </c>
      <c r="B200" s="380">
        <v>501</v>
      </c>
      <c r="C200" s="380" t="s">
        <v>278</v>
      </c>
      <c r="D200" s="381" t="s">
        <v>38</v>
      </c>
      <c r="E200" s="382">
        <v>11.4</v>
      </c>
      <c r="F200" s="381" t="s">
        <v>281</v>
      </c>
      <c r="G200" s="383">
        <v>5.5</v>
      </c>
      <c r="H200" s="381" t="s">
        <v>57</v>
      </c>
      <c r="I200" s="383">
        <v>15</v>
      </c>
      <c r="J200" s="384">
        <v>11400</v>
      </c>
      <c r="K200" s="384">
        <v>15030.29</v>
      </c>
      <c r="L200" s="384">
        <f>ROUND((K200*$C$8/1000),0)</f>
        <v>339552</v>
      </c>
      <c r="M200" s="384">
        <v>0</v>
      </c>
      <c r="N200" s="384">
        <v>339552</v>
      </c>
    </row>
    <row r="201" spans="1:14" x14ac:dyDescent="0.25">
      <c r="A201" s="379" t="s">
        <v>241</v>
      </c>
      <c r="B201" s="380">
        <v>501</v>
      </c>
      <c r="C201" s="380" t="s">
        <v>278</v>
      </c>
      <c r="D201" s="381" t="s">
        <v>38</v>
      </c>
      <c r="E201" s="382">
        <v>58</v>
      </c>
      <c r="F201" s="381" t="s">
        <v>282</v>
      </c>
      <c r="G201" s="383">
        <v>5</v>
      </c>
      <c r="H201" s="381" t="s">
        <v>57</v>
      </c>
      <c r="I201" s="383">
        <v>15.25</v>
      </c>
      <c r="J201" s="384">
        <v>58000</v>
      </c>
      <c r="K201" s="384">
        <v>74616.789999999994</v>
      </c>
      <c r="L201" s="384">
        <f>ROUND((K201*$C$8/1000),0)</f>
        <v>1685684</v>
      </c>
      <c r="M201" s="384">
        <v>0</v>
      </c>
      <c r="N201" s="384">
        <v>1685684</v>
      </c>
    </row>
    <row r="202" spans="1:14" x14ac:dyDescent="0.25">
      <c r="A202" s="379"/>
      <c r="B202" s="380"/>
      <c r="C202" s="380"/>
      <c r="D202" s="381"/>
      <c r="E202" s="382"/>
      <c r="F202" s="381"/>
      <c r="G202" s="383"/>
      <c r="H202" s="380"/>
      <c r="I202" s="383"/>
      <c r="J202" s="384"/>
      <c r="K202" s="384"/>
      <c r="L202" s="384"/>
      <c r="M202" s="384"/>
      <c r="N202" s="384"/>
    </row>
    <row r="203" spans="1:14" x14ac:dyDescent="0.25">
      <c r="A203" s="379" t="s">
        <v>283</v>
      </c>
      <c r="B203" s="380">
        <v>510</v>
      </c>
      <c r="C203" s="381" t="s">
        <v>284</v>
      </c>
      <c r="D203" s="381" t="s">
        <v>38</v>
      </c>
      <c r="E203" s="382">
        <v>863</v>
      </c>
      <c r="F203" s="381" t="s">
        <v>285</v>
      </c>
      <c r="G203" s="383">
        <v>4</v>
      </c>
      <c r="H203" s="380" t="s">
        <v>65</v>
      </c>
      <c r="I203" s="383">
        <v>18.5</v>
      </c>
      <c r="J203" s="384">
        <v>863000</v>
      </c>
      <c r="K203" s="384">
        <v>580204</v>
      </c>
      <c r="L203" s="384">
        <f t="shared" ref="L203:L208" si="13">ROUND((K203*$C$8/1000),0)</f>
        <v>13107510</v>
      </c>
      <c r="M203" s="384">
        <v>43048</v>
      </c>
      <c r="N203" s="384">
        <v>13150558</v>
      </c>
    </row>
    <row r="204" spans="1:14" x14ac:dyDescent="0.25">
      <c r="A204" s="379" t="s">
        <v>283</v>
      </c>
      <c r="B204" s="380">
        <v>510</v>
      </c>
      <c r="C204" s="381" t="s">
        <v>284</v>
      </c>
      <c r="D204" s="381" t="s">
        <v>38</v>
      </c>
      <c r="E204" s="382">
        <v>141</v>
      </c>
      <c r="F204" s="381" t="s">
        <v>286</v>
      </c>
      <c r="G204" s="383">
        <v>4</v>
      </c>
      <c r="H204" s="380" t="s">
        <v>65</v>
      </c>
      <c r="I204" s="383">
        <v>18.5</v>
      </c>
      <c r="J204" s="384">
        <v>141000</v>
      </c>
      <c r="K204" s="384">
        <v>95857</v>
      </c>
      <c r="L204" s="384">
        <f t="shared" si="13"/>
        <v>2165526</v>
      </c>
      <c r="M204" s="384">
        <v>7112</v>
      </c>
      <c r="N204" s="384">
        <v>2172638</v>
      </c>
    </row>
    <row r="205" spans="1:14" x14ac:dyDescent="0.25">
      <c r="A205" s="379" t="s">
        <v>66</v>
      </c>
      <c r="B205" s="380">
        <v>510</v>
      </c>
      <c r="C205" s="381" t="s">
        <v>284</v>
      </c>
      <c r="D205" s="381" t="s">
        <v>38</v>
      </c>
      <c r="E205" s="382">
        <v>45</v>
      </c>
      <c r="F205" s="381" t="s">
        <v>287</v>
      </c>
      <c r="G205" s="383">
        <v>4</v>
      </c>
      <c r="H205" s="380" t="s">
        <v>65</v>
      </c>
      <c r="I205" s="383">
        <v>18.5</v>
      </c>
      <c r="J205" s="384">
        <v>45000</v>
      </c>
      <c r="K205" s="384">
        <v>54215</v>
      </c>
      <c r="L205" s="384">
        <f t="shared" si="13"/>
        <v>1224782</v>
      </c>
      <c r="M205" s="384">
        <v>4023</v>
      </c>
      <c r="N205" s="384">
        <v>1228805</v>
      </c>
    </row>
    <row r="206" spans="1:14" x14ac:dyDescent="0.25">
      <c r="A206" s="379" t="s">
        <v>66</v>
      </c>
      <c r="B206" s="380">
        <v>510</v>
      </c>
      <c r="C206" s="381" t="s">
        <v>284</v>
      </c>
      <c r="D206" s="381" t="s">
        <v>38</v>
      </c>
      <c r="E206" s="382">
        <v>18</v>
      </c>
      <c r="F206" s="381" t="s">
        <v>288</v>
      </c>
      <c r="G206" s="383">
        <v>4</v>
      </c>
      <c r="H206" s="380" t="s">
        <v>65</v>
      </c>
      <c r="I206" s="383">
        <v>18.5</v>
      </c>
      <c r="J206" s="384">
        <v>18000</v>
      </c>
      <c r="K206" s="384">
        <v>21686</v>
      </c>
      <c r="L206" s="384">
        <f t="shared" si="13"/>
        <v>489913</v>
      </c>
      <c r="M206" s="384">
        <v>1609</v>
      </c>
      <c r="N206" s="384">
        <v>491522</v>
      </c>
    </row>
    <row r="207" spans="1:14" x14ac:dyDescent="0.25">
      <c r="A207" s="379" t="s">
        <v>289</v>
      </c>
      <c r="B207" s="380">
        <v>510</v>
      </c>
      <c r="C207" s="381" t="s">
        <v>284</v>
      </c>
      <c r="D207" s="381" t="s">
        <v>38</v>
      </c>
      <c r="E207" s="382">
        <v>46</v>
      </c>
      <c r="F207" s="381" t="s">
        <v>290</v>
      </c>
      <c r="G207" s="383">
        <v>4</v>
      </c>
      <c r="H207" s="380" t="s">
        <v>65</v>
      </c>
      <c r="I207" s="383">
        <v>18.5</v>
      </c>
      <c r="J207" s="384">
        <v>46000</v>
      </c>
      <c r="K207" s="384">
        <v>55419</v>
      </c>
      <c r="L207" s="384">
        <f t="shared" si="13"/>
        <v>1251982</v>
      </c>
      <c r="M207" s="384">
        <v>4112</v>
      </c>
      <c r="N207" s="384">
        <v>1256094</v>
      </c>
    </row>
    <row r="208" spans="1:14" x14ac:dyDescent="0.25">
      <c r="A208" s="379" t="s">
        <v>289</v>
      </c>
      <c r="B208" s="380">
        <v>510</v>
      </c>
      <c r="C208" s="381" t="s">
        <v>284</v>
      </c>
      <c r="D208" s="381" t="s">
        <v>38</v>
      </c>
      <c r="E208" s="382">
        <v>113</v>
      </c>
      <c r="F208" s="381" t="s">
        <v>291</v>
      </c>
      <c r="G208" s="383">
        <v>4</v>
      </c>
      <c r="H208" s="380" t="s">
        <v>65</v>
      </c>
      <c r="I208" s="383">
        <v>18.5</v>
      </c>
      <c r="J208" s="384">
        <v>113000</v>
      </c>
      <c r="K208" s="384">
        <v>136139</v>
      </c>
      <c r="L208" s="384">
        <f t="shared" si="13"/>
        <v>3075545</v>
      </c>
      <c r="M208" s="384">
        <v>10101</v>
      </c>
      <c r="N208" s="384">
        <v>3085646</v>
      </c>
    </row>
    <row r="209" spans="1:14" x14ac:dyDescent="0.25">
      <c r="A209" s="379" t="s">
        <v>212</v>
      </c>
      <c r="B209" s="380">
        <v>511</v>
      </c>
      <c r="C209" s="380" t="s">
        <v>292</v>
      </c>
      <c r="D209" s="381" t="s">
        <v>214</v>
      </c>
      <c r="E209" s="382">
        <v>17160000</v>
      </c>
      <c r="F209" s="381" t="s">
        <v>293</v>
      </c>
      <c r="G209" s="383">
        <v>7</v>
      </c>
      <c r="H209" s="381" t="s">
        <v>184</v>
      </c>
      <c r="I209" s="383">
        <v>6</v>
      </c>
      <c r="J209" s="384">
        <v>17160000000</v>
      </c>
      <c r="K209" s="384">
        <v>0</v>
      </c>
      <c r="L209" s="384">
        <f>ROUND((K209/1000),0)</f>
        <v>0</v>
      </c>
      <c r="M209" s="384"/>
      <c r="N209" s="384"/>
    </row>
    <row r="210" spans="1:14" x14ac:dyDescent="0.25">
      <c r="A210" s="379" t="s">
        <v>212</v>
      </c>
      <c r="B210" s="380">
        <v>511</v>
      </c>
      <c r="C210" s="380" t="s">
        <v>292</v>
      </c>
      <c r="D210" s="381" t="s">
        <v>214</v>
      </c>
      <c r="E210" s="382">
        <v>3450000</v>
      </c>
      <c r="F210" s="381" t="s">
        <v>294</v>
      </c>
      <c r="G210" s="383">
        <v>7.7</v>
      </c>
      <c r="H210" s="381" t="s">
        <v>184</v>
      </c>
      <c r="I210" s="383">
        <v>6</v>
      </c>
      <c r="J210" s="384">
        <v>3450000000</v>
      </c>
      <c r="K210" s="384">
        <v>0</v>
      </c>
      <c r="L210" s="384">
        <f>ROUND((K210/1000),0)</f>
        <v>0</v>
      </c>
      <c r="M210" s="384"/>
      <c r="N210" s="384"/>
    </row>
    <row r="211" spans="1:14" x14ac:dyDescent="0.25">
      <c r="A211" s="379" t="s">
        <v>216</v>
      </c>
      <c r="B211" s="380">
        <v>511</v>
      </c>
      <c r="C211" s="380" t="s">
        <v>292</v>
      </c>
      <c r="D211" s="381" t="s">
        <v>214</v>
      </c>
      <c r="E211" s="382">
        <v>3596000</v>
      </c>
      <c r="F211" s="381" t="s">
        <v>295</v>
      </c>
      <c r="G211" s="383">
        <v>10</v>
      </c>
      <c r="H211" s="381" t="s">
        <v>184</v>
      </c>
      <c r="I211" s="383">
        <v>6.25</v>
      </c>
      <c r="J211" s="384">
        <v>3596000000</v>
      </c>
      <c r="K211" s="384">
        <v>0</v>
      </c>
      <c r="L211" s="384">
        <f>ROUND((K211/1000),0)</f>
        <v>0</v>
      </c>
      <c r="M211" s="384"/>
      <c r="N211" s="384"/>
    </row>
    <row r="212" spans="1:14" x14ac:dyDescent="0.25">
      <c r="A212" s="379"/>
      <c r="B212" s="380"/>
      <c r="C212" s="380"/>
      <c r="D212" s="381"/>
      <c r="E212" s="382"/>
      <c r="F212" s="381"/>
      <c r="G212" s="383"/>
      <c r="H212" s="381"/>
      <c r="I212" s="383"/>
      <c r="J212" s="384"/>
      <c r="K212" s="384"/>
      <c r="L212" s="384"/>
      <c r="M212" s="384"/>
      <c r="N212" s="384"/>
    </row>
    <row r="213" spans="1:14" x14ac:dyDescent="0.25">
      <c r="A213" s="379" t="s">
        <v>296</v>
      </c>
      <c r="B213" s="380">
        <v>514</v>
      </c>
      <c r="C213" s="380" t="s">
        <v>297</v>
      </c>
      <c r="D213" s="381" t="s">
        <v>298</v>
      </c>
      <c r="E213" s="382">
        <v>65000</v>
      </c>
      <c r="F213" s="381" t="s">
        <v>299</v>
      </c>
      <c r="G213" s="383">
        <v>7.61</v>
      </c>
      <c r="H213" s="381" t="s">
        <v>300</v>
      </c>
      <c r="I213" s="383">
        <v>14.5</v>
      </c>
      <c r="J213" s="384">
        <v>65000000</v>
      </c>
      <c r="K213" s="384">
        <v>65000000</v>
      </c>
      <c r="L213" s="384">
        <f>ROUND((K213*$G$8/1000),0)</f>
        <v>31516550</v>
      </c>
      <c r="M213" s="384">
        <v>419722</v>
      </c>
      <c r="N213" s="384">
        <v>31936272</v>
      </c>
    </row>
    <row r="214" spans="1:14" x14ac:dyDescent="0.25">
      <c r="A214" s="379" t="s">
        <v>301</v>
      </c>
      <c r="B214" s="380">
        <v>514</v>
      </c>
      <c r="C214" s="380" t="s">
        <v>297</v>
      </c>
      <c r="D214" s="381" t="s">
        <v>298</v>
      </c>
      <c r="E214" s="382">
        <v>1</v>
      </c>
      <c r="F214" s="381" t="s">
        <v>302</v>
      </c>
      <c r="G214" s="383">
        <v>7.75</v>
      </c>
      <c r="H214" s="381" t="s">
        <v>300</v>
      </c>
      <c r="I214" s="383">
        <v>15</v>
      </c>
      <c r="J214" s="384">
        <v>1000</v>
      </c>
      <c r="K214" s="384">
        <v>1407</v>
      </c>
      <c r="L214" s="384">
        <f>ROUND((K214*$G$8/1000),0)</f>
        <v>682</v>
      </c>
      <c r="M214" s="384">
        <v>10</v>
      </c>
      <c r="N214" s="384">
        <v>692</v>
      </c>
    </row>
    <row r="215" spans="1:14" x14ac:dyDescent="0.25">
      <c r="A215" s="379" t="s">
        <v>303</v>
      </c>
      <c r="B215" s="380">
        <v>519</v>
      </c>
      <c r="C215" s="380" t="s">
        <v>304</v>
      </c>
      <c r="D215" s="381" t="s">
        <v>214</v>
      </c>
      <c r="E215" s="382">
        <v>34000000</v>
      </c>
      <c r="F215" s="381" t="s">
        <v>305</v>
      </c>
      <c r="G215" s="383">
        <v>6.5</v>
      </c>
      <c r="H215" s="381" t="s">
        <v>184</v>
      </c>
      <c r="I215" s="383">
        <v>7.25</v>
      </c>
      <c r="J215" s="384">
        <v>34000000000</v>
      </c>
      <c r="K215" s="384">
        <v>21777761600</v>
      </c>
      <c r="L215" s="384">
        <f>ROUND((K215/1000),0)</f>
        <v>21777762</v>
      </c>
      <c r="M215" s="384">
        <v>351860</v>
      </c>
      <c r="N215" s="384">
        <v>22129622</v>
      </c>
    </row>
    <row r="216" spans="1:14" x14ac:dyDescent="0.25">
      <c r="A216" s="379" t="s">
        <v>303</v>
      </c>
      <c r="B216" s="380">
        <v>519</v>
      </c>
      <c r="C216" s="380" t="s">
        <v>304</v>
      </c>
      <c r="D216" s="381" t="s">
        <v>214</v>
      </c>
      <c r="E216" s="382">
        <v>6000000</v>
      </c>
      <c r="F216" s="381" t="s">
        <v>306</v>
      </c>
      <c r="G216" s="383">
        <v>0</v>
      </c>
      <c r="H216" s="381" t="s">
        <v>184</v>
      </c>
      <c r="I216" s="383">
        <v>7.5</v>
      </c>
      <c r="J216" s="384">
        <v>6000000000</v>
      </c>
      <c r="K216" s="384">
        <v>6000000000</v>
      </c>
      <c r="L216" s="384">
        <f>ROUND((K216/1000),0)</f>
        <v>6000000</v>
      </c>
      <c r="M216" s="384">
        <v>0</v>
      </c>
      <c r="N216" s="384">
        <v>6000000</v>
      </c>
    </row>
    <row r="217" spans="1:14" x14ac:dyDescent="0.25">
      <c r="A217" s="379" t="s">
        <v>296</v>
      </c>
      <c r="B217" s="380">
        <v>536</v>
      </c>
      <c r="C217" s="380" t="s">
        <v>307</v>
      </c>
      <c r="D217" s="381" t="s">
        <v>38</v>
      </c>
      <c r="E217" s="382">
        <v>302</v>
      </c>
      <c r="F217" s="381" t="s">
        <v>308</v>
      </c>
      <c r="G217" s="383">
        <v>3.7</v>
      </c>
      <c r="H217" s="381" t="s">
        <v>65</v>
      </c>
      <c r="I217" s="383">
        <v>19.5</v>
      </c>
      <c r="J217" s="384">
        <v>302000</v>
      </c>
      <c r="K217" s="384">
        <v>222038.86</v>
      </c>
      <c r="L217" s="384">
        <f>ROUND((K217*$C$8/1000),0)</f>
        <v>5016127</v>
      </c>
      <c r="M217" s="384">
        <v>44592</v>
      </c>
      <c r="N217" s="384">
        <v>5060719</v>
      </c>
    </row>
    <row r="218" spans="1:14" x14ac:dyDescent="0.25">
      <c r="A218" s="379" t="s">
        <v>301</v>
      </c>
      <c r="B218" s="380">
        <v>536</v>
      </c>
      <c r="C218" s="380" t="s">
        <v>307</v>
      </c>
      <c r="D218" s="381" t="s">
        <v>38</v>
      </c>
      <c r="E218" s="382">
        <v>19</v>
      </c>
      <c r="F218" s="381" t="s">
        <v>309</v>
      </c>
      <c r="G218" s="383">
        <v>4</v>
      </c>
      <c r="H218" s="381" t="s">
        <v>65</v>
      </c>
      <c r="I218" s="383">
        <v>19.5</v>
      </c>
      <c r="J218" s="384">
        <v>19000</v>
      </c>
      <c r="K218" s="384">
        <v>22010.44</v>
      </c>
      <c r="L218" s="384">
        <f>ROUND((K218*$C$8/1000),0)</f>
        <v>497242</v>
      </c>
      <c r="M218" s="384">
        <v>4775</v>
      </c>
      <c r="N218" s="384">
        <v>502017</v>
      </c>
    </row>
    <row r="219" spans="1:14" x14ac:dyDescent="0.25">
      <c r="A219" s="379" t="s">
        <v>301</v>
      </c>
      <c r="B219" s="380">
        <v>536</v>
      </c>
      <c r="C219" s="380" t="s">
        <v>307</v>
      </c>
      <c r="D219" s="381" t="s">
        <v>38</v>
      </c>
      <c r="E219" s="382">
        <v>17</v>
      </c>
      <c r="F219" s="381" t="s">
        <v>310</v>
      </c>
      <c r="G219" s="383">
        <v>4.7</v>
      </c>
      <c r="H219" s="381" t="s">
        <v>65</v>
      </c>
      <c r="I219" s="383">
        <v>19.5</v>
      </c>
      <c r="J219" s="384">
        <v>17000</v>
      </c>
      <c r="K219" s="384">
        <v>20195.240000000002</v>
      </c>
      <c r="L219" s="384">
        <f>ROUND((K219*$C$8/1000),0)</f>
        <v>456235</v>
      </c>
      <c r="M219" s="384">
        <v>5134</v>
      </c>
      <c r="N219" s="384">
        <v>461369</v>
      </c>
    </row>
    <row r="220" spans="1:14" x14ac:dyDescent="0.25">
      <c r="A220" s="379" t="s">
        <v>301</v>
      </c>
      <c r="B220" s="380">
        <v>536</v>
      </c>
      <c r="C220" s="380" t="s">
        <v>307</v>
      </c>
      <c r="D220" s="381" t="s">
        <v>38</v>
      </c>
      <c r="E220" s="382">
        <v>11.5</v>
      </c>
      <c r="F220" s="381" t="s">
        <v>311</v>
      </c>
      <c r="G220" s="383">
        <v>5.5</v>
      </c>
      <c r="H220" s="381" t="s">
        <v>65</v>
      </c>
      <c r="I220" s="383">
        <v>19.5</v>
      </c>
      <c r="J220" s="384">
        <v>11500</v>
      </c>
      <c r="K220" s="384">
        <v>14057.07</v>
      </c>
      <c r="L220" s="384">
        <f>ROUND((K220*$C$8/1000),0)</f>
        <v>317566</v>
      </c>
      <c r="M220" s="384">
        <v>4170</v>
      </c>
      <c r="N220" s="384">
        <v>321736</v>
      </c>
    </row>
    <row r="221" spans="1:14" x14ac:dyDescent="0.25">
      <c r="A221" s="379" t="s">
        <v>312</v>
      </c>
      <c r="B221" s="380">
        <v>536</v>
      </c>
      <c r="C221" s="380" t="s">
        <v>307</v>
      </c>
      <c r="D221" s="381" t="s">
        <v>38</v>
      </c>
      <c r="E221" s="382">
        <v>20</v>
      </c>
      <c r="F221" s="381" t="s">
        <v>313</v>
      </c>
      <c r="G221" s="383">
        <v>7.5</v>
      </c>
      <c r="H221" s="381" t="s">
        <v>65</v>
      </c>
      <c r="I221" s="383">
        <v>19.5</v>
      </c>
      <c r="J221" s="384">
        <v>20000</v>
      </c>
      <c r="K221" s="384">
        <v>26230.82</v>
      </c>
      <c r="L221" s="384">
        <f>ROUND((K221*$C$8/1000),0)</f>
        <v>592586</v>
      </c>
      <c r="M221" s="384">
        <v>10534</v>
      </c>
      <c r="N221" s="384">
        <v>603120</v>
      </c>
    </row>
    <row r="222" spans="1:14" x14ac:dyDescent="0.25">
      <c r="A222" s="379"/>
      <c r="B222" s="380"/>
      <c r="C222" s="380"/>
      <c r="D222" s="381"/>
      <c r="E222" s="382"/>
      <c r="F222" s="381"/>
      <c r="G222" s="383"/>
      <c r="H222" s="381"/>
      <c r="I222" s="383"/>
      <c r="J222" s="384"/>
      <c r="K222" s="384"/>
      <c r="L222" s="384"/>
      <c r="M222" s="384"/>
      <c r="N222" s="384"/>
    </row>
    <row r="223" spans="1:14" x14ac:dyDescent="0.25">
      <c r="A223" s="379" t="s">
        <v>69</v>
      </c>
      <c r="B223" s="380">
        <v>557</v>
      </c>
      <c r="C223" s="380" t="s">
        <v>314</v>
      </c>
      <c r="D223" s="381" t="s">
        <v>38</v>
      </c>
      <c r="E223" s="382">
        <v>120.8</v>
      </c>
      <c r="F223" s="381" t="s">
        <v>215</v>
      </c>
      <c r="G223" s="383">
        <v>4.2</v>
      </c>
      <c r="H223" s="381" t="s">
        <v>57</v>
      </c>
      <c r="I223" s="383">
        <v>9.75</v>
      </c>
      <c r="J223" s="384">
        <v>120800</v>
      </c>
      <c r="K223" s="384">
        <v>0</v>
      </c>
      <c r="L223" s="384">
        <f>ROUND((K223*$C$8/1000),0)</f>
        <v>0</v>
      </c>
      <c r="M223" s="384"/>
      <c r="N223" s="384"/>
    </row>
    <row r="224" spans="1:14" x14ac:dyDescent="0.25">
      <c r="A224" s="379" t="s">
        <v>315</v>
      </c>
      <c r="B224" s="380">
        <v>557</v>
      </c>
      <c r="C224" s="380" t="s">
        <v>314</v>
      </c>
      <c r="D224" s="381" t="s">
        <v>38</v>
      </c>
      <c r="E224" s="382">
        <v>41.9</v>
      </c>
      <c r="F224" s="381" t="s">
        <v>217</v>
      </c>
      <c r="G224" s="383">
        <v>5</v>
      </c>
      <c r="H224" s="381" t="s">
        <v>57</v>
      </c>
      <c r="I224" s="383">
        <v>19.5</v>
      </c>
      <c r="J224" s="384"/>
      <c r="K224" s="384"/>
      <c r="L224" s="384"/>
      <c r="M224" s="384"/>
      <c r="N224" s="384"/>
    </row>
    <row r="225" spans="1:14" x14ac:dyDescent="0.25">
      <c r="A225" s="379" t="s">
        <v>315</v>
      </c>
      <c r="B225" s="380">
        <v>557</v>
      </c>
      <c r="C225" s="380" t="s">
        <v>314</v>
      </c>
      <c r="D225" s="381" t="s">
        <v>38</v>
      </c>
      <c r="E225" s="382">
        <v>11</v>
      </c>
      <c r="F225" s="381" t="s">
        <v>316</v>
      </c>
      <c r="G225" s="383">
        <v>5</v>
      </c>
      <c r="H225" s="381" t="s">
        <v>57</v>
      </c>
      <c r="I225" s="383">
        <v>19.75</v>
      </c>
      <c r="J225" s="384"/>
      <c r="K225" s="384"/>
      <c r="L225" s="384"/>
      <c r="M225" s="384"/>
      <c r="N225" s="384"/>
    </row>
    <row r="226" spans="1:14" x14ac:dyDescent="0.25">
      <c r="A226" s="379" t="s">
        <v>315</v>
      </c>
      <c r="B226" s="380">
        <v>557</v>
      </c>
      <c r="C226" s="380" t="s">
        <v>314</v>
      </c>
      <c r="D226" s="381" t="s">
        <v>38</v>
      </c>
      <c r="E226" s="382">
        <v>64</v>
      </c>
      <c r="F226" s="381" t="s">
        <v>317</v>
      </c>
      <c r="G226" s="383">
        <v>3</v>
      </c>
      <c r="H226" s="381" t="s">
        <v>57</v>
      </c>
      <c r="I226" s="383">
        <v>20</v>
      </c>
      <c r="J226" s="384"/>
      <c r="K226" s="384"/>
      <c r="L226" s="384"/>
      <c r="M226" s="384"/>
      <c r="N226" s="384"/>
    </row>
    <row r="227" spans="1:14" x14ac:dyDescent="0.25">
      <c r="A227" s="379" t="s">
        <v>303</v>
      </c>
      <c r="B227" s="380">
        <v>571</v>
      </c>
      <c r="C227" s="380" t="s">
        <v>318</v>
      </c>
      <c r="D227" s="381" t="s">
        <v>214</v>
      </c>
      <c r="E227" s="382">
        <v>90000000</v>
      </c>
      <c r="F227" s="381" t="s">
        <v>319</v>
      </c>
      <c r="G227" s="383">
        <v>5</v>
      </c>
      <c r="H227" s="381" t="s">
        <v>184</v>
      </c>
      <c r="I227" s="383">
        <v>6.5</v>
      </c>
      <c r="J227" s="384">
        <v>90000000000</v>
      </c>
      <c r="K227" s="384">
        <v>90000000000</v>
      </c>
      <c r="L227" s="384">
        <f>ROUND((K227/1000),0)</f>
        <v>90000000</v>
      </c>
      <c r="M227" s="384">
        <v>720325</v>
      </c>
      <c r="N227" s="384">
        <v>90720325</v>
      </c>
    </row>
    <row r="228" spans="1:14" x14ac:dyDescent="0.25">
      <c r="A228" s="379" t="s">
        <v>303</v>
      </c>
      <c r="B228" s="380">
        <v>571</v>
      </c>
      <c r="C228" s="380" t="s">
        <v>318</v>
      </c>
      <c r="D228" s="381" t="s">
        <v>214</v>
      </c>
      <c r="E228" s="382">
        <v>21495000</v>
      </c>
      <c r="F228" s="381" t="s">
        <v>320</v>
      </c>
      <c r="G228" s="383">
        <v>0</v>
      </c>
      <c r="H228" s="381" t="s">
        <v>184</v>
      </c>
      <c r="I228" s="383">
        <v>6.75</v>
      </c>
      <c r="J228" s="384">
        <v>21495000000</v>
      </c>
      <c r="K228" s="384">
        <v>21495000000</v>
      </c>
      <c r="L228" s="384">
        <f>ROUND((K228/1000),0)</f>
        <v>21495000</v>
      </c>
      <c r="M228" s="384">
        <v>0</v>
      </c>
      <c r="N228" s="384">
        <v>21495000</v>
      </c>
    </row>
    <row r="229" spans="1:14" x14ac:dyDescent="0.25">
      <c r="A229" s="379" t="s">
        <v>303</v>
      </c>
      <c r="B229" s="380">
        <v>571</v>
      </c>
      <c r="C229" s="380" t="s">
        <v>318</v>
      </c>
      <c r="D229" s="381" t="s">
        <v>214</v>
      </c>
      <c r="E229" s="382">
        <v>3500000</v>
      </c>
      <c r="F229" s="381" t="s">
        <v>321</v>
      </c>
      <c r="G229" s="383">
        <v>0</v>
      </c>
      <c r="H229" s="381" t="s">
        <v>184</v>
      </c>
      <c r="I229" s="383">
        <v>6.75</v>
      </c>
      <c r="J229" s="384">
        <v>3500000000</v>
      </c>
      <c r="K229" s="384">
        <v>3500000000</v>
      </c>
      <c r="L229" s="384">
        <f>ROUND((K229/1000),0)</f>
        <v>3500000</v>
      </c>
      <c r="M229" s="384">
        <v>0</v>
      </c>
      <c r="N229" s="384">
        <v>3500000</v>
      </c>
    </row>
    <row r="230" spans="1:14" x14ac:dyDescent="0.25">
      <c r="A230" s="379" t="s">
        <v>303</v>
      </c>
      <c r="B230" s="380">
        <v>571</v>
      </c>
      <c r="C230" s="380" t="s">
        <v>318</v>
      </c>
      <c r="D230" s="381" t="s">
        <v>214</v>
      </c>
      <c r="E230" s="382">
        <v>5000</v>
      </c>
      <c r="F230" s="381" t="s">
        <v>322</v>
      </c>
      <c r="G230" s="383">
        <v>0</v>
      </c>
      <c r="H230" s="381" t="s">
        <v>184</v>
      </c>
      <c r="I230" s="383">
        <v>6.75</v>
      </c>
      <c r="J230" s="384">
        <v>5000000</v>
      </c>
      <c r="K230" s="384">
        <v>5000000</v>
      </c>
      <c r="L230" s="384">
        <f>ROUND((K230/1000),0)</f>
        <v>5000</v>
      </c>
      <c r="M230" s="384">
        <v>0</v>
      </c>
      <c r="N230" s="384">
        <v>5000</v>
      </c>
    </row>
    <row r="231" spans="1:14" x14ac:dyDescent="0.25">
      <c r="A231" s="379"/>
      <c r="B231" s="380"/>
      <c r="C231" s="380"/>
      <c r="D231" s="381"/>
      <c r="E231" s="382"/>
      <c r="F231" s="381"/>
      <c r="G231" s="383"/>
      <c r="H231" s="381"/>
      <c r="I231" s="383"/>
      <c r="J231" s="383"/>
      <c r="K231" s="384"/>
      <c r="L231" s="384"/>
      <c r="M231" s="384"/>
      <c r="N231" s="384"/>
    </row>
    <row r="232" spans="1:14" x14ac:dyDescent="0.25">
      <c r="A232" s="379" t="s">
        <v>283</v>
      </c>
      <c r="B232" s="380">
        <v>582</v>
      </c>
      <c r="C232" s="380" t="s">
        <v>323</v>
      </c>
      <c r="D232" s="381" t="s">
        <v>38</v>
      </c>
      <c r="E232" s="382">
        <v>750</v>
      </c>
      <c r="F232" s="381" t="s">
        <v>308</v>
      </c>
      <c r="G232" s="383">
        <v>4.5</v>
      </c>
      <c r="H232" s="381" t="s">
        <v>65</v>
      </c>
      <c r="I232" s="383">
        <v>18.5</v>
      </c>
      <c r="J232" s="384">
        <v>750000</v>
      </c>
      <c r="K232" s="384">
        <v>619075</v>
      </c>
      <c r="L232" s="384">
        <f t="shared" ref="L232:L237" si="14">ROUND((K232*$C$8/1000),0)</f>
        <v>13985653</v>
      </c>
      <c r="M232" s="384">
        <v>51584</v>
      </c>
      <c r="N232" s="384">
        <v>14037237</v>
      </c>
    </row>
    <row r="233" spans="1:14" x14ac:dyDescent="0.25">
      <c r="A233" s="379" t="s">
        <v>289</v>
      </c>
      <c r="B233" s="380">
        <v>582</v>
      </c>
      <c r="C233" s="380" t="s">
        <v>323</v>
      </c>
      <c r="D233" s="381" t="s">
        <v>38</v>
      </c>
      <c r="E233" s="382">
        <v>45</v>
      </c>
      <c r="F233" s="381" t="s">
        <v>309</v>
      </c>
      <c r="G233" s="383">
        <v>4.5</v>
      </c>
      <c r="H233" s="381" t="s">
        <v>65</v>
      </c>
      <c r="I233" s="383">
        <v>18.5</v>
      </c>
      <c r="J233" s="384">
        <v>45000</v>
      </c>
      <c r="K233" s="384">
        <v>37602</v>
      </c>
      <c r="L233" s="384">
        <f t="shared" si="14"/>
        <v>849475</v>
      </c>
      <c r="M233" s="384">
        <v>3133</v>
      </c>
      <c r="N233" s="384">
        <v>852608</v>
      </c>
    </row>
    <row r="234" spans="1:14" x14ac:dyDescent="0.25">
      <c r="A234" s="379" t="s">
        <v>289</v>
      </c>
      <c r="B234" s="380">
        <v>582</v>
      </c>
      <c r="C234" s="380" t="s">
        <v>323</v>
      </c>
      <c r="D234" s="381" t="s">
        <v>38</v>
      </c>
      <c r="E234" s="382">
        <v>19</v>
      </c>
      <c r="F234" s="381" t="s">
        <v>310</v>
      </c>
      <c r="G234" s="383">
        <v>4.5</v>
      </c>
      <c r="H234" s="381" t="s">
        <v>65</v>
      </c>
      <c r="I234" s="383">
        <v>18.5</v>
      </c>
      <c r="J234" s="384">
        <v>19000</v>
      </c>
      <c r="K234" s="384">
        <v>21682</v>
      </c>
      <c r="L234" s="384">
        <f t="shared" si="14"/>
        <v>489823</v>
      </c>
      <c r="M234" s="384">
        <v>1807</v>
      </c>
      <c r="N234" s="384">
        <v>491630</v>
      </c>
    </row>
    <row r="235" spans="1:14" x14ac:dyDescent="0.25">
      <c r="A235" s="379" t="s">
        <v>289</v>
      </c>
      <c r="B235" s="380">
        <v>582</v>
      </c>
      <c r="C235" s="380" t="s">
        <v>323</v>
      </c>
      <c r="D235" s="381" t="s">
        <v>38</v>
      </c>
      <c r="E235" s="382">
        <v>9</v>
      </c>
      <c r="F235" s="381" t="s">
        <v>311</v>
      </c>
      <c r="G235" s="383">
        <v>4.5</v>
      </c>
      <c r="H235" s="381" t="s">
        <v>65</v>
      </c>
      <c r="I235" s="383">
        <v>18.5</v>
      </c>
      <c r="J235" s="384">
        <v>9000</v>
      </c>
      <c r="K235" s="384">
        <v>10270</v>
      </c>
      <c r="L235" s="384">
        <f t="shared" si="14"/>
        <v>232012</v>
      </c>
      <c r="M235" s="384">
        <v>856</v>
      </c>
      <c r="N235" s="384">
        <v>232868</v>
      </c>
    </row>
    <row r="236" spans="1:14" x14ac:dyDescent="0.25">
      <c r="A236" s="379" t="s">
        <v>289</v>
      </c>
      <c r="B236" s="380">
        <v>582</v>
      </c>
      <c r="C236" s="380" t="s">
        <v>323</v>
      </c>
      <c r="D236" s="381" t="s">
        <v>38</v>
      </c>
      <c r="E236" s="382">
        <v>24.6</v>
      </c>
      <c r="F236" s="381" t="s">
        <v>313</v>
      </c>
      <c r="G236" s="383">
        <v>4.5</v>
      </c>
      <c r="H236" s="381" t="s">
        <v>65</v>
      </c>
      <c r="I236" s="383">
        <v>18.5</v>
      </c>
      <c r="J236" s="384">
        <v>24600</v>
      </c>
      <c r="K236" s="384">
        <v>28073</v>
      </c>
      <c r="L236" s="384">
        <f t="shared" si="14"/>
        <v>634203</v>
      </c>
      <c r="M236" s="384">
        <v>2339</v>
      </c>
      <c r="N236" s="384">
        <v>636542</v>
      </c>
    </row>
    <row r="237" spans="1:14" x14ac:dyDescent="0.25">
      <c r="A237" s="379" t="s">
        <v>289</v>
      </c>
      <c r="B237" s="380">
        <v>582</v>
      </c>
      <c r="C237" s="380" t="s">
        <v>323</v>
      </c>
      <c r="D237" s="381" t="s">
        <v>38</v>
      </c>
      <c r="E237" s="382">
        <v>112.4</v>
      </c>
      <c r="F237" s="381" t="s">
        <v>324</v>
      </c>
      <c r="G237" s="383">
        <v>4.5</v>
      </c>
      <c r="H237" s="381" t="s">
        <v>65</v>
      </c>
      <c r="I237" s="383">
        <v>18.5</v>
      </c>
      <c r="J237" s="384">
        <v>112400</v>
      </c>
      <c r="K237" s="384">
        <v>128267</v>
      </c>
      <c r="L237" s="384">
        <f t="shared" si="14"/>
        <v>2897707</v>
      </c>
      <c r="M237" s="384">
        <v>10687</v>
      </c>
      <c r="N237" s="384">
        <v>2908394</v>
      </c>
    </row>
    <row r="238" spans="1:14" x14ac:dyDescent="0.25">
      <c r="A238" s="379"/>
      <c r="B238" s="380"/>
      <c r="C238" s="380"/>
      <c r="D238" s="381"/>
      <c r="E238" s="382"/>
      <c r="F238" s="381"/>
      <c r="G238" s="383"/>
      <c r="H238" s="381"/>
      <c r="I238" s="383"/>
      <c r="J238" s="383"/>
      <c r="K238" s="384"/>
      <c r="L238" s="384"/>
      <c r="M238" s="384"/>
      <c r="N238" s="384"/>
    </row>
    <row r="239" spans="1:14" x14ac:dyDescent="0.25">
      <c r="A239" s="379" t="s">
        <v>296</v>
      </c>
      <c r="B239" s="380">
        <v>607</v>
      </c>
      <c r="C239" s="380" t="s">
        <v>325</v>
      </c>
      <c r="D239" s="381" t="s">
        <v>214</v>
      </c>
      <c r="E239" s="382">
        <v>52800000</v>
      </c>
      <c r="F239" s="381" t="s">
        <v>326</v>
      </c>
      <c r="G239" s="383">
        <v>7.5</v>
      </c>
      <c r="H239" s="381" t="s">
        <v>184</v>
      </c>
      <c r="I239" s="383">
        <v>9.75</v>
      </c>
      <c r="J239" s="384">
        <v>52800000000</v>
      </c>
      <c r="K239" s="384">
        <v>52800000000</v>
      </c>
      <c r="L239" s="384">
        <f>ROUND((K239/1000),0)</f>
        <v>52800000</v>
      </c>
      <c r="M239" s="384">
        <v>938608</v>
      </c>
      <c r="N239" s="384">
        <v>53738608</v>
      </c>
    </row>
    <row r="240" spans="1:14" x14ac:dyDescent="0.25">
      <c r="A240" s="379" t="s">
        <v>296</v>
      </c>
      <c r="B240" s="380">
        <v>607</v>
      </c>
      <c r="C240" s="380" t="s">
        <v>325</v>
      </c>
      <c r="D240" s="381" t="s">
        <v>214</v>
      </c>
      <c r="E240" s="382">
        <v>2700000</v>
      </c>
      <c r="F240" s="381" t="s">
        <v>327</v>
      </c>
      <c r="G240" s="383">
        <v>9</v>
      </c>
      <c r="H240" s="381" t="s">
        <v>184</v>
      </c>
      <c r="I240" s="383">
        <v>9.75</v>
      </c>
      <c r="J240" s="384">
        <v>2700000000</v>
      </c>
      <c r="K240" s="384">
        <v>2700000000</v>
      </c>
      <c r="L240" s="384">
        <f>ROUND((K240/1000),0)</f>
        <v>2700000</v>
      </c>
      <c r="M240" s="384">
        <v>57306</v>
      </c>
      <c r="N240" s="384">
        <v>2757306</v>
      </c>
    </row>
    <row r="241" spans="1:14" x14ac:dyDescent="0.25">
      <c r="A241" s="379" t="s">
        <v>296</v>
      </c>
      <c r="B241" s="380">
        <v>607</v>
      </c>
      <c r="C241" s="380" t="s">
        <v>325</v>
      </c>
      <c r="D241" s="381" t="s">
        <v>214</v>
      </c>
      <c r="E241" s="382">
        <v>4500000</v>
      </c>
      <c r="F241" s="381" t="s">
        <v>328</v>
      </c>
      <c r="G241" s="383">
        <v>0</v>
      </c>
      <c r="H241" s="381" t="s">
        <v>184</v>
      </c>
      <c r="I241" s="383">
        <v>10</v>
      </c>
      <c r="J241" s="384">
        <v>4500000000</v>
      </c>
      <c r="K241" s="384">
        <v>4500000000</v>
      </c>
      <c r="L241" s="384">
        <f>ROUND((K241/1000),0)</f>
        <v>4500000</v>
      </c>
      <c r="M241" s="384">
        <v>0</v>
      </c>
      <c r="N241" s="384">
        <v>4500000</v>
      </c>
    </row>
    <row r="242" spans="1:14" x14ac:dyDescent="0.25">
      <c r="A242" s="379"/>
      <c r="B242" s="380"/>
      <c r="C242" s="380"/>
      <c r="D242" s="381"/>
      <c r="E242" s="382"/>
      <c r="F242" s="381"/>
      <c r="G242" s="383"/>
      <c r="H242" s="381"/>
      <c r="I242" s="383"/>
      <c r="J242" s="383"/>
      <c r="K242" s="384"/>
      <c r="L242" s="384"/>
      <c r="M242" s="384"/>
      <c r="N242" s="384"/>
    </row>
    <row r="243" spans="1:14" x14ac:dyDescent="0.25">
      <c r="A243" s="379" t="s">
        <v>303</v>
      </c>
      <c r="B243" s="380">
        <v>612</v>
      </c>
      <c r="C243" s="380" t="s">
        <v>329</v>
      </c>
      <c r="D243" s="381" t="s">
        <v>214</v>
      </c>
      <c r="E243" s="382">
        <v>34500000</v>
      </c>
      <c r="F243" s="381" t="s">
        <v>330</v>
      </c>
      <c r="G243" s="383">
        <v>6</v>
      </c>
      <c r="H243" s="381" t="s">
        <v>184</v>
      </c>
      <c r="I243" s="383">
        <v>7.25</v>
      </c>
      <c r="J243" s="384">
        <v>34500000000</v>
      </c>
      <c r="K243" s="384">
        <v>34500000000</v>
      </c>
      <c r="L243" s="384">
        <f>ROUND((K243/1000),0)</f>
        <v>34500000</v>
      </c>
      <c r="M243" s="384">
        <v>330161</v>
      </c>
      <c r="N243" s="384">
        <v>34830161</v>
      </c>
    </row>
    <row r="244" spans="1:14" x14ac:dyDescent="0.25">
      <c r="A244" s="379" t="s">
        <v>303</v>
      </c>
      <c r="B244" s="380">
        <v>612</v>
      </c>
      <c r="C244" s="380" t="s">
        <v>329</v>
      </c>
      <c r="D244" s="381" t="s">
        <v>214</v>
      </c>
      <c r="E244" s="382">
        <v>10500000</v>
      </c>
      <c r="F244" s="381" t="s">
        <v>331</v>
      </c>
      <c r="G244" s="383">
        <v>0</v>
      </c>
      <c r="H244" s="381" t="s">
        <v>184</v>
      </c>
      <c r="I244" s="383">
        <v>7.5</v>
      </c>
      <c r="J244" s="384">
        <v>10500000000</v>
      </c>
      <c r="K244" s="384">
        <v>10500000000</v>
      </c>
      <c r="L244" s="384">
        <f>ROUND((K244/1000),0)</f>
        <v>10500000</v>
      </c>
      <c r="M244" s="384">
        <v>0</v>
      </c>
      <c r="N244" s="384">
        <v>10500000</v>
      </c>
    </row>
    <row r="245" spans="1:14" x14ac:dyDescent="0.25">
      <c r="A245" s="379" t="s">
        <v>303</v>
      </c>
      <c r="B245" s="380">
        <v>614</v>
      </c>
      <c r="C245" s="380" t="s">
        <v>332</v>
      </c>
      <c r="D245" s="381" t="s">
        <v>214</v>
      </c>
      <c r="E245" s="382">
        <v>13500000</v>
      </c>
      <c r="F245" s="381" t="s">
        <v>333</v>
      </c>
      <c r="G245" s="383">
        <v>6.5</v>
      </c>
      <c r="H245" s="381" t="s">
        <v>184</v>
      </c>
      <c r="I245" s="383">
        <v>6.5</v>
      </c>
      <c r="J245" s="384">
        <v>13500000000</v>
      </c>
      <c r="K245" s="384">
        <v>13500000000</v>
      </c>
      <c r="L245" s="384">
        <f>ROUND((K245/1000),0)</f>
        <v>13500000</v>
      </c>
      <c r="M245" s="384">
        <v>68268</v>
      </c>
      <c r="N245" s="384">
        <v>13568268</v>
      </c>
    </row>
    <row r="246" spans="1:14" x14ac:dyDescent="0.25">
      <c r="A246" s="379" t="s">
        <v>303</v>
      </c>
      <c r="B246" s="380">
        <v>614</v>
      </c>
      <c r="C246" s="380" t="s">
        <v>332</v>
      </c>
      <c r="D246" s="381" t="s">
        <v>214</v>
      </c>
      <c r="E246" s="382">
        <v>10500000</v>
      </c>
      <c r="F246" s="381" t="s">
        <v>334</v>
      </c>
      <c r="G246" s="383">
        <v>0</v>
      </c>
      <c r="H246" s="381" t="s">
        <v>184</v>
      </c>
      <c r="I246" s="383">
        <v>6.75</v>
      </c>
      <c r="J246" s="384">
        <v>10500000000</v>
      </c>
      <c r="K246" s="384">
        <v>7500000900</v>
      </c>
      <c r="L246" s="384">
        <f>ROUND((K246/1000),0)</f>
        <v>7500001</v>
      </c>
      <c r="M246" s="384">
        <v>0</v>
      </c>
      <c r="N246" s="384">
        <v>7500001</v>
      </c>
    </row>
    <row r="247" spans="1:14" x14ac:dyDescent="0.25">
      <c r="A247" s="379"/>
      <c r="B247" s="380"/>
      <c r="C247" s="380"/>
      <c r="D247" s="381"/>
      <c r="E247" s="382"/>
      <c r="F247" s="381"/>
      <c r="G247" s="383"/>
      <c r="H247" s="381"/>
      <c r="I247" s="383"/>
      <c r="J247" s="384"/>
      <c r="K247" s="384"/>
      <c r="L247" s="384"/>
      <c r="M247" s="384"/>
      <c r="N247" s="384"/>
    </row>
    <row r="248" spans="1:14" x14ac:dyDescent="0.25">
      <c r="A248" s="379" t="s">
        <v>335</v>
      </c>
      <c r="B248" s="380">
        <v>626</v>
      </c>
      <c r="C248" s="380" t="s">
        <v>336</v>
      </c>
      <c r="D248" s="381" t="s">
        <v>298</v>
      </c>
      <c r="E248" s="382">
        <v>100000</v>
      </c>
      <c r="F248" s="381" t="s">
        <v>337</v>
      </c>
      <c r="G248" s="383">
        <v>0</v>
      </c>
      <c r="H248" s="381" t="s">
        <v>338</v>
      </c>
      <c r="I248" s="383">
        <v>0.5</v>
      </c>
      <c r="J248" s="384"/>
      <c r="K248" s="384"/>
      <c r="L248" s="384"/>
      <c r="M248" s="384"/>
      <c r="N248" s="384"/>
    </row>
    <row r="249" spans="1:14" x14ac:dyDescent="0.25">
      <c r="A249" s="379" t="s">
        <v>335</v>
      </c>
      <c r="B249" s="380">
        <v>626</v>
      </c>
      <c r="C249" s="380" t="s">
        <v>336</v>
      </c>
      <c r="D249" s="381" t="s">
        <v>298</v>
      </c>
      <c r="E249" s="382">
        <v>100000</v>
      </c>
      <c r="F249" s="381" t="s">
        <v>339</v>
      </c>
      <c r="G249" s="383">
        <v>0</v>
      </c>
      <c r="H249" s="381" t="s">
        <v>338</v>
      </c>
      <c r="I249" s="383">
        <v>0.25</v>
      </c>
      <c r="J249" s="384"/>
      <c r="K249" s="384"/>
      <c r="L249" s="384"/>
      <c r="M249" s="384"/>
      <c r="N249" s="384"/>
    </row>
    <row r="250" spans="1:14" x14ac:dyDescent="0.25">
      <c r="A250" s="379" t="s">
        <v>303</v>
      </c>
      <c r="B250" s="380">
        <v>628</v>
      </c>
      <c r="C250" s="380" t="s">
        <v>340</v>
      </c>
      <c r="D250" s="381" t="s">
        <v>214</v>
      </c>
      <c r="E250" s="382">
        <v>33500000</v>
      </c>
      <c r="F250" s="381" t="s">
        <v>341</v>
      </c>
      <c r="G250" s="383">
        <v>6.5</v>
      </c>
      <c r="H250" s="381" t="s">
        <v>184</v>
      </c>
      <c r="I250" s="383">
        <v>7.25</v>
      </c>
      <c r="J250" s="384">
        <v>33500000000</v>
      </c>
      <c r="K250" s="384">
        <v>33500000000</v>
      </c>
      <c r="L250" s="384">
        <f>ROUND((K250/1000),0)</f>
        <v>33500000</v>
      </c>
      <c r="M250" s="384">
        <v>346686</v>
      </c>
      <c r="N250" s="384">
        <v>33846686</v>
      </c>
    </row>
    <row r="251" spans="1:14" x14ac:dyDescent="0.25">
      <c r="A251" s="379" t="s">
        <v>303</v>
      </c>
      <c r="B251" s="380">
        <v>628</v>
      </c>
      <c r="C251" s="380" t="s">
        <v>340</v>
      </c>
      <c r="D251" s="381" t="s">
        <v>214</v>
      </c>
      <c r="E251" s="382">
        <v>6500000</v>
      </c>
      <c r="F251" s="381" t="s">
        <v>342</v>
      </c>
      <c r="G251" s="383">
        <v>0</v>
      </c>
      <c r="H251" s="381" t="s">
        <v>184</v>
      </c>
      <c r="I251" s="383">
        <v>7.5</v>
      </c>
      <c r="J251" s="384">
        <v>6500000000</v>
      </c>
      <c r="K251" s="384">
        <v>6500000000</v>
      </c>
      <c r="L251" s="384">
        <f>ROUND((K251/1000),0)</f>
        <v>6500000</v>
      </c>
      <c r="M251" s="384">
        <v>0</v>
      </c>
      <c r="N251" s="384">
        <v>6500000</v>
      </c>
    </row>
    <row r="252" spans="1:14" x14ac:dyDescent="0.25">
      <c r="A252" s="379" t="s">
        <v>303</v>
      </c>
      <c r="B252" s="380">
        <v>631</v>
      </c>
      <c r="C252" s="380" t="s">
        <v>343</v>
      </c>
      <c r="D252" s="381" t="s">
        <v>214</v>
      </c>
      <c r="E252" s="382">
        <v>25000000</v>
      </c>
      <c r="F252" s="381" t="s">
        <v>344</v>
      </c>
      <c r="G252" s="383">
        <v>6.5</v>
      </c>
      <c r="H252" s="381" t="s">
        <v>184</v>
      </c>
      <c r="I252" s="383">
        <v>6</v>
      </c>
      <c r="J252" s="384">
        <v>25000000000</v>
      </c>
      <c r="K252" s="384">
        <v>25000000000</v>
      </c>
      <c r="L252" s="384">
        <f>ROUND((K252/1000),0)</f>
        <v>25000000</v>
      </c>
      <c r="M252" s="384">
        <v>258721</v>
      </c>
      <c r="N252" s="384">
        <v>25258721</v>
      </c>
    </row>
    <row r="253" spans="1:14" x14ac:dyDescent="0.25">
      <c r="A253" s="379" t="s">
        <v>345</v>
      </c>
      <c r="B253" s="380">
        <v>631</v>
      </c>
      <c r="C253" s="380" t="s">
        <v>343</v>
      </c>
      <c r="D253" s="381" t="s">
        <v>214</v>
      </c>
      <c r="E253" s="382">
        <v>3500000</v>
      </c>
      <c r="F253" s="381" t="s">
        <v>346</v>
      </c>
      <c r="G253" s="383">
        <v>7</v>
      </c>
      <c r="H253" s="381" t="s">
        <v>184</v>
      </c>
      <c r="I253" s="383">
        <v>6</v>
      </c>
      <c r="J253" s="384"/>
      <c r="K253" s="384"/>
      <c r="L253" s="384"/>
      <c r="M253" s="384"/>
      <c r="N253" s="384"/>
    </row>
    <row r="254" spans="1:14" x14ac:dyDescent="0.25">
      <c r="A254" s="379" t="s">
        <v>303</v>
      </c>
      <c r="B254" s="380">
        <v>631</v>
      </c>
      <c r="C254" s="380" t="s">
        <v>343</v>
      </c>
      <c r="D254" s="381" t="s">
        <v>214</v>
      </c>
      <c r="E254" s="382">
        <v>10000</v>
      </c>
      <c r="F254" s="381" t="s">
        <v>347</v>
      </c>
      <c r="G254" s="383">
        <v>0</v>
      </c>
      <c r="H254" s="381" t="s">
        <v>184</v>
      </c>
      <c r="I254" s="383">
        <v>6.25</v>
      </c>
      <c r="J254" s="384">
        <v>10000000</v>
      </c>
      <c r="K254" s="384">
        <v>10000000</v>
      </c>
      <c r="L254" s="384">
        <f>ROUND((K254/1000),0)</f>
        <v>10000</v>
      </c>
      <c r="M254" s="384">
        <v>0</v>
      </c>
      <c r="N254" s="384">
        <v>10000</v>
      </c>
    </row>
    <row r="255" spans="1:14" x14ac:dyDescent="0.25">
      <c r="A255" s="379"/>
      <c r="B255" s="380"/>
      <c r="C255" s="380"/>
      <c r="D255" s="381"/>
      <c r="E255" s="382"/>
      <c r="F255" s="381"/>
      <c r="G255" s="383"/>
      <c r="H255" s="381"/>
      <c r="I255" s="383"/>
      <c r="J255" s="384"/>
      <c r="K255" s="384"/>
      <c r="L255" s="384"/>
      <c r="M255" s="384"/>
      <c r="N255" s="384"/>
    </row>
    <row r="256" spans="1:14" x14ac:dyDescent="0.25">
      <c r="A256" s="379" t="s">
        <v>348</v>
      </c>
      <c r="B256" s="380">
        <v>634</v>
      </c>
      <c r="C256" s="380" t="s">
        <v>349</v>
      </c>
      <c r="D256" s="381" t="s">
        <v>298</v>
      </c>
      <c r="E256" s="382">
        <v>50000</v>
      </c>
      <c r="F256" s="381" t="s">
        <v>350</v>
      </c>
      <c r="G256" s="383">
        <v>0</v>
      </c>
      <c r="H256" s="381" t="s">
        <v>338</v>
      </c>
      <c r="I256" s="383">
        <v>8.4931506849315067E-2</v>
      </c>
      <c r="J256" s="384"/>
      <c r="K256" s="384"/>
      <c r="L256" s="384"/>
      <c r="M256" s="384"/>
      <c r="N256" s="384"/>
    </row>
    <row r="257" spans="1:14" x14ac:dyDescent="0.25">
      <c r="A257" s="379" t="s">
        <v>348</v>
      </c>
      <c r="B257" s="380">
        <v>634</v>
      </c>
      <c r="C257" s="380" t="s">
        <v>349</v>
      </c>
      <c r="D257" s="381" t="s">
        <v>298</v>
      </c>
      <c r="E257" s="382">
        <v>50000</v>
      </c>
      <c r="F257" s="381" t="s">
        <v>351</v>
      </c>
      <c r="G257" s="383">
        <v>0</v>
      </c>
      <c r="H257" s="381" t="s">
        <v>338</v>
      </c>
      <c r="I257" s="383">
        <v>0.24931506849315069</v>
      </c>
      <c r="J257" s="384"/>
      <c r="K257" s="384"/>
      <c r="L257" s="384"/>
      <c r="M257" s="384"/>
      <c r="N257" s="384"/>
    </row>
    <row r="258" spans="1:14" x14ac:dyDescent="0.25">
      <c r="A258" s="379" t="s">
        <v>348</v>
      </c>
      <c r="B258" s="380">
        <v>634</v>
      </c>
      <c r="C258" s="380" t="s">
        <v>349</v>
      </c>
      <c r="D258" s="381" t="s">
        <v>298</v>
      </c>
      <c r="E258" s="382">
        <v>50000</v>
      </c>
      <c r="F258" s="381" t="s">
        <v>352</v>
      </c>
      <c r="G258" s="383">
        <v>0</v>
      </c>
      <c r="H258" s="381" t="s">
        <v>338</v>
      </c>
      <c r="I258" s="383">
        <v>0.49589041095890413</v>
      </c>
      <c r="J258" s="401"/>
      <c r="K258" s="401"/>
      <c r="L258" s="401"/>
      <c r="M258" s="401"/>
      <c r="N258" s="401"/>
    </row>
    <row r="259" spans="1:14" x14ac:dyDescent="0.25">
      <c r="A259" s="379" t="s">
        <v>348</v>
      </c>
      <c r="B259" s="380">
        <v>634</v>
      </c>
      <c r="C259" s="380" t="s">
        <v>349</v>
      </c>
      <c r="D259" s="381" t="s">
        <v>298</v>
      </c>
      <c r="E259" s="382">
        <v>50000</v>
      </c>
      <c r="F259" s="381" t="s">
        <v>353</v>
      </c>
      <c r="G259" s="383">
        <v>0</v>
      </c>
      <c r="H259" s="381" t="s">
        <v>338</v>
      </c>
      <c r="I259" s="383">
        <v>0.989041095890411</v>
      </c>
      <c r="J259" s="401"/>
      <c r="K259" s="401"/>
      <c r="L259" s="401"/>
      <c r="M259" s="401"/>
      <c r="N259" s="401"/>
    </row>
    <row r="260" spans="1:14" x14ac:dyDescent="0.25">
      <c r="A260" s="379" t="s">
        <v>348</v>
      </c>
      <c r="B260" s="380">
        <v>634</v>
      </c>
      <c r="C260" s="380" t="s">
        <v>349</v>
      </c>
      <c r="D260" s="381" t="s">
        <v>214</v>
      </c>
      <c r="E260" s="382">
        <v>25000000</v>
      </c>
      <c r="F260" s="381" t="s">
        <v>354</v>
      </c>
      <c r="G260" s="383">
        <v>0</v>
      </c>
      <c r="H260" s="381" t="s">
        <v>338</v>
      </c>
      <c r="I260" s="383">
        <v>8.4931506849315067E-2</v>
      </c>
      <c r="J260" s="401"/>
      <c r="K260" s="401"/>
      <c r="L260" s="401"/>
      <c r="M260" s="401"/>
      <c r="N260" s="401"/>
    </row>
    <row r="261" spans="1:14" x14ac:dyDescent="0.25">
      <c r="A261" s="379" t="s">
        <v>348</v>
      </c>
      <c r="B261" s="380">
        <v>634</v>
      </c>
      <c r="C261" s="380" t="s">
        <v>349</v>
      </c>
      <c r="D261" s="381" t="s">
        <v>214</v>
      </c>
      <c r="E261" s="382">
        <v>25000000</v>
      </c>
      <c r="F261" s="381" t="s">
        <v>355</v>
      </c>
      <c r="G261" s="383">
        <v>0</v>
      </c>
      <c r="H261" s="381" t="s">
        <v>338</v>
      </c>
      <c r="I261" s="383">
        <v>0.24931506849315069</v>
      </c>
      <c r="J261" s="384"/>
      <c r="K261" s="384"/>
      <c r="L261" s="384"/>
      <c r="M261" s="384"/>
      <c r="N261" s="384"/>
    </row>
    <row r="262" spans="1:14" x14ac:dyDescent="0.25">
      <c r="A262" s="379" t="s">
        <v>348</v>
      </c>
      <c r="B262" s="380">
        <v>634</v>
      </c>
      <c r="C262" s="380" t="s">
        <v>349</v>
      </c>
      <c r="D262" s="381" t="s">
        <v>214</v>
      </c>
      <c r="E262" s="382">
        <v>25000000</v>
      </c>
      <c r="F262" s="381" t="s">
        <v>356</v>
      </c>
      <c r="G262" s="383">
        <v>0</v>
      </c>
      <c r="H262" s="381" t="s">
        <v>338</v>
      </c>
      <c r="I262" s="383">
        <v>0.49589041095890413</v>
      </c>
      <c r="J262" s="384"/>
      <c r="K262" s="384"/>
      <c r="L262" s="384"/>
      <c r="M262" s="384"/>
      <c r="N262" s="384"/>
    </row>
    <row r="263" spans="1:14" x14ac:dyDescent="0.25">
      <c r="A263" s="379" t="s">
        <v>348</v>
      </c>
      <c r="B263" s="380">
        <v>634</v>
      </c>
      <c r="C263" s="380" t="s">
        <v>349</v>
      </c>
      <c r="D263" s="381" t="s">
        <v>214</v>
      </c>
      <c r="E263" s="382">
        <v>25000000</v>
      </c>
      <c r="F263" s="381" t="s">
        <v>357</v>
      </c>
      <c r="G263" s="383">
        <v>0</v>
      </c>
      <c r="H263" s="381" t="s">
        <v>338</v>
      </c>
      <c r="I263" s="383">
        <v>0.989041095890411</v>
      </c>
      <c r="J263" s="401"/>
      <c r="K263" s="401"/>
      <c r="L263" s="401"/>
      <c r="M263" s="401"/>
      <c r="N263" s="401"/>
    </row>
    <row r="264" spans="1:14" x14ac:dyDescent="0.25">
      <c r="A264" s="379" t="s">
        <v>348</v>
      </c>
      <c r="B264" s="380">
        <v>634</v>
      </c>
      <c r="C264" s="380" t="s">
        <v>349</v>
      </c>
      <c r="D264" s="381" t="s">
        <v>214</v>
      </c>
      <c r="E264" s="382">
        <v>25000000</v>
      </c>
      <c r="F264" s="381" t="s">
        <v>358</v>
      </c>
      <c r="G264" s="383">
        <v>0</v>
      </c>
      <c r="H264" s="381" t="s">
        <v>338</v>
      </c>
      <c r="I264" s="383">
        <v>0.24931506849315069</v>
      </c>
      <c r="J264" s="401"/>
      <c r="K264" s="401"/>
      <c r="L264" s="401"/>
      <c r="M264" s="401"/>
      <c r="N264" s="401"/>
    </row>
    <row r="265" spans="1:14" x14ac:dyDescent="0.25">
      <c r="A265" s="379" t="s">
        <v>348</v>
      </c>
      <c r="B265" s="380">
        <v>634</v>
      </c>
      <c r="C265" s="380" t="s">
        <v>349</v>
      </c>
      <c r="D265" s="381" t="s">
        <v>214</v>
      </c>
      <c r="E265" s="382">
        <v>25000000</v>
      </c>
      <c r="F265" s="381" t="s">
        <v>359</v>
      </c>
      <c r="G265" s="383">
        <v>0</v>
      </c>
      <c r="H265" s="381" t="s">
        <v>338</v>
      </c>
      <c r="I265" s="383">
        <v>0.49589041095890413</v>
      </c>
      <c r="J265" s="401"/>
      <c r="K265" s="401"/>
      <c r="L265" s="401"/>
      <c r="M265" s="401"/>
      <c r="N265" s="401"/>
    </row>
    <row r="266" spans="1:14" x14ac:dyDescent="0.25">
      <c r="A266" s="379" t="s">
        <v>348</v>
      </c>
      <c r="B266" s="380">
        <v>634</v>
      </c>
      <c r="C266" s="380" t="s">
        <v>349</v>
      </c>
      <c r="D266" s="381" t="s">
        <v>214</v>
      </c>
      <c r="E266" s="382">
        <v>25000000</v>
      </c>
      <c r="F266" s="381" t="s">
        <v>360</v>
      </c>
      <c r="G266" s="383">
        <v>0</v>
      </c>
      <c r="H266" s="381" t="s">
        <v>338</v>
      </c>
      <c r="I266" s="383">
        <v>0.989041095890411</v>
      </c>
      <c r="J266" s="401"/>
      <c r="K266" s="401"/>
      <c r="L266" s="401"/>
      <c r="M266" s="401"/>
      <c r="N266" s="401"/>
    </row>
    <row r="267" spans="1:14" x14ac:dyDescent="0.25">
      <c r="A267" s="379" t="s">
        <v>348</v>
      </c>
      <c r="B267" s="380">
        <v>634</v>
      </c>
      <c r="C267" s="380" t="s">
        <v>349</v>
      </c>
      <c r="D267" s="381" t="s">
        <v>298</v>
      </c>
      <c r="E267" s="382">
        <v>50000</v>
      </c>
      <c r="F267" s="381" t="s">
        <v>361</v>
      </c>
      <c r="G267" s="383">
        <v>0</v>
      </c>
      <c r="H267" s="381" t="s">
        <v>338</v>
      </c>
      <c r="I267" s="383">
        <v>0.24931506849315069</v>
      </c>
      <c r="J267" s="384"/>
      <c r="K267" s="384"/>
      <c r="L267" s="384"/>
      <c r="M267" s="384"/>
      <c r="N267" s="384"/>
    </row>
    <row r="268" spans="1:14" x14ac:dyDescent="0.25">
      <c r="A268" s="379" t="s">
        <v>348</v>
      </c>
      <c r="B268" s="380">
        <v>634</v>
      </c>
      <c r="C268" s="380" t="s">
        <v>349</v>
      </c>
      <c r="D268" s="381" t="s">
        <v>298</v>
      </c>
      <c r="E268" s="382">
        <v>50000</v>
      </c>
      <c r="F268" s="381" t="s">
        <v>362</v>
      </c>
      <c r="G268" s="383">
        <v>0</v>
      </c>
      <c r="H268" s="381" t="s">
        <v>338</v>
      </c>
      <c r="I268" s="383">
        <v>0.49589041095890413</v>
      </c>
      <c r="J268" s="384"/>
      <c r="K268" s="384"/>
      <c r="L268" s="384"/>
      <c r="M268" s="384"/>
      <c r="N268" s="384"/>
    </row>
    <row r="269" spans="1:14" x14ac:dyDescent="0.25">
      <c r="A269" s="379" t="s">
        <v>296</v>
      </c>
      <c r="B269" s="380">
        <v>634</v>
      </c>
      <c r="C269" s="380" t="s">
        <v>349</v>
      </c>
      <c r="D269" s="381" t="s">
        <v>298</v>
      </c>
      <c r="E269" s="382">
        <v>50000</v>
      </c>
      <c r="F269" s="381" t="s">
        <v>363</v>
      </c>
      <c r="G269" s="383">
        <v>0</v>
      </c>
      <c r="H269" s="381" t="s">
        <v>338</v>
      </c>
      <c r="I269" s="383">
        <v>0.989041095890411</v>
      </c>
      <c r="J269" s="384">
        <v>25440000</v>
      </c>
      <c r="K269" s="384">
        <v>0</v>
      </c>
      <c r="L269" s="384">
        <f>ROUND((K269*$G$8/1000),0)</f>
        <v>0</v>
      </c>
      <c r="M269" s="384"/>
      <c r="N269" s="384"/>
    </row>
    <row r="270" spans="1:14" x14ac:dyDescent="0.25">
      <c r="A270" s="379"/>
      <c r="B270" s="380"/>
      <c r="C270" s="380"/>
      <c r="D270" s="381"/>
      <c r="E270" s="382"/>
      <c r="F270" s="381"/>
      <c r="G270" s="383"/>
      <c r="H270" s="381"/>
      <c r="I270" s="383"/>
      <c r="J270" s="384"/>
      <c r="K270" s="384"/>
      <c r="L270" s="384"/>
      <c r="M270" s="384"/>
      <c r="N270" s="384"/>
    </row>
    <row r="271" spans="1:14" x14ac:dyDescent="0.25">
      <c r="A271" s="379" t="s">
        <v>345</v>
      </c>
      <c r="B271" s="380">
        <v>657</v>
      </c>
      <c r="C271" s="380" t="s">
        <v>364</v>
      </c>
      <c r="D271" s="381" t="s">
        <v>214</v>
      </c>
      <c r="E271" s="382">
        <v>26100000</v>
      </c>
      <c r="F271" s="381" t="s">
        <v>365</v>
      </c>
      <c r="G271" s="383">
        <v>7.5</v>
      </c>
      <c r="H271" s="381" t="s">
        <v>184</v>
      </c>
      <c r="I271" s="383">
        <v>6.5</v>
      </c>
      <c r="J271" s="384"/>
      <c r="K271" s="384"/>
      <c r="L271" s="384"/>
      <c r="M271" s="384"/>
      <c r="N271" s="384"/>
    </row>
    <row r="272" spans="1:14" x14ac:dyDescent="0.25">
      <c r="A272" s="379" t="s">
        <v>345</v>
      </c>
      <c r="B272" s="380">
        <v>657</v>
      </c>
      <c r="C272" s="380" t="s">
        <v>364</v>
      </c>
      <c r="D272" s="381" t="s">
        <v>214</v>
      </c>
      <c r="E272" s="382">
        <v>18900000</v>
      </c>
      <c r="F272" s="381" t="s">
        <v>366</v>
      </c>
      <c r="G272" s="383">
        <v>0</v>
      </c>
      <c r="H272" s="381" t="s">
        <v>184</v>
      </c>
      <c r="I272" s="383">
        <v>6.75</v>
      </c>
      <c r="J272" s="384"/>
      <c r="K272" s="384"/>
      <c r="L272" s="384"/>
      <c r="M272" s="384"/>
      <c r="N272" s="384"/>
    </row>
    <row r="273" spans="1:14" x14ac:dyDescent="0.25">
      <c r="A273" s="379" t="s">
        <v>296</v>
      </c>
      <c r="B273" s="380">
        <v>658</v>
      </c>
      <c r="C273" s="446" t="s">
        <v>367</v>
      </c>
      <c r="D273" s="381" t="s">
        <v>214</v>
      </c>
      <c r="E273" s="382">
        <v>10000000</v>
      </c>
      <c r="F273" s="381" t="s">
        <v>368</v>
      </c>
      <c r="G273" s="383">
        <v>7</v>
      </c>
      <c r="H273" s="381" t="s">
        <v>184</v>
      </c>
      <c r="I273" s="383">
        <v>5</v>
      </c>
      <c r="J273" s="384">
        <v>10000000000</v>
      </c>
      <c r="K273" s="384">
        <v>10000000000</v>
      </c>
      <c r="L273" s="384">
        <f>ROUND((K273/1000),0)</f>
        <v>10000000</v>
      </c>
      <c r="M273" s="384">
        <v>53846</v>
      </c>
      <c r="N273" s="384">
        <v>10053846</v>
      </c>
    </row>
    <row r="274" spans="1:14" x14ac:dyDescent="0.25">
      <c r="A274" s="379" t="s">
        <v>301</v>
      </c>
      <c r="B274" s="380">
        <v>658</v>
      </c>
      <c r="C274" s="446" t="s">
        <v>367</v>
      </c>
      <c r="D274" s="381" t="s">
        <v>214</v>
      </c>
      <c r="E274" s="382">
        <v>50</v>
      </c>
      <c r="F274" s="381" t="s">
        <v>369</v>
      </c>
      <c r="G274" s="383">
        <v>8.5</v>
      </c>
      <c r="H274" s="381" t="s">
        <v>184</v>
      </c>
      <c r="I274" s="383">
        <v>5.25</v>
      </c>
      <c r="J274" s="384">
        <v>50000</v>
      </c>
      <c r="K274" s="384">
        <v>54249</v>
      </c>
      <c r="L274" s="384">
        <f>ROUND((K274/1000),0)</f>
        <v>54</v>
      </c>
      <c r="M274" s="384">
        <v>1</v>
      </c>
      <c r="N274" s="384">
        <v>55</v>
      </c>
    </row>
    <row r="275" spans="1:14" x14ac:dyDescent="0.25">
      <c r="A275" s="379"/>
      <c r="B275" s="380"/>
      <c r="C275" s="446"/>
      <c r="D275" s="381"/>
      <c r="E275" s="382"/>
      <c r="F275" s="381"/>
      <c r="G275" s="383"/>
      <c r="H275" s="381"/>
      <c r="I275" s="383"/>
      <c r="J275" s="384"/>
      <c r="K275" s="384"/>
      <c r="L275" s="384"/>
      <c r="M275" s="384"/>
      <c r="N275" s="384"/>
    </row>
    <row r="276" spans="1:14" x14ac:dyDescent="0.25">
      <c r="A276" s="379" t="s">
        <v>370</v>
      </c>
      <c r="B276" s="380">
        <v>693</v>
      </c>
      <c r="C276" s="446" t="s">
        <v>371</v>
      </c>
      <c r="D276" s="381" t="s">
        <v>298</v>
      </c>
      <c r="E276" s="382">
        <v>50000</v>
      </c>
      <c r="F276" s="381" t="s">
        <v>51</v>
      </c>
      <c r="G276" s="383">
        <v>0</v>
      </c>
      <c r="H276" s="381" t="s">
        <v>338</v>
      </c>
      <c r="I276" s="383">
        <v>8.3333333333333329E-2</v>
      </c>
      <c r="J276" s="384"/>
      <c r="K276" s="384"/>
      <c r="L276" s="384"/>
      <c r="M276" s="384"/>
      <c r="N276" s="384"/>
    </row>
    <row r="277" spans="1:14" x14ac:dyDescent="0.25">
      <c r="A277" s="379" t="s">
        <v>370</v>
      </c>
      <c r="B277" s="380">
        <v>693</v>
      </c>
      <c r="C277" s="446" t="s">
        <v>371</v>
      </c>
      <c r="D277" s="381" t="s">
        <v>298</v>
      </c>
      <c r="E277" s="382">
        <v>50000</v>
      </c>
      <c r="F277" s="381" t="s">
        <v>52</v>
      </c>
      <c r="G277" s="383">
        <v>0</v>
      </c>
      <c r="H277" s="381" t="s">
        <v>338</v>
      </c>
      <c r="I277" s="383">
        <v>0.25</v>
      </c>
      <c r="J277" s="384"/>
      <c r="K277" s="384"/>
      <c r="L277" s="384"/>
      <c r="M277" s="384"/>
      <c r="N277" s="384"/>
    </row>
    <row r="278" spans="1:14" x14ac:dyDescent="0.25">
      <c r="A278" s="379" t="s">
        <v>370</v>
      </c>
      <c r="B278" s="380">
        <v>693</v>
      </c>
      <c r="C278" s="446" t="s">
        <v>371</v>
      </c>
      <c r="D278" s="381" t="s">
        <v>298</v>
      </c>
      <c r="E278" s="382">
        <v>50000</v>
      </c>
      <c r="F278" s="381" t="s">
        <v>372</v>
      </c>
      <c r="G278" s="383">
        <v>0</v>
      </c>
      <c r="H278" s="381" t="s">
        <v>338</v>
      </c>
      <c r="I278" s="383">
        <v>0.5</v>
      </c>
      <c r="J278" s="384"/>
      <c r="K278" s="384"/>
      <c r="L278" s="384"/>
      <c r="M278" s="384"/>
      <c r="N278" s="384"/>
    </row>
    <row r="279" spans="1:14" x14ac:dyDescent="0.25">
      <c r="A279" s="379" t="s">
        <v>370</v>
      </c>
      <c r="B279" s="380">
        <v>693</v>
      </c>
      <c r="C279" s="446" t="s">
        <v>371</v>
      </c>
      <c r="D279" s="381" t="s">
        <v>298</v>
      </c>
      <c r="E279" s="382">
        <v>50000</v>
      </c>
      <c r="F279" s="381" t="s">
        <v>373</v>
      </c>
      <c r="G279" s="383">
        <v>0</v>
      </c>
      <c r="H279" s="381" t="s">
        <v>338</v>
      </c>
      <c r="I279" s="383">
        <v>1</v>
      </c>
      <c r="J279" s="384"/>
      <c r="K279" s="384"/>
      <c r="L279" s="384"/>
      <c r="M279" s="384"/>
      <c r="N279" s="384"/>
    </row>
    <row r="280" spans="1:14" x14ac:dyDescent="0.25">
      <c r="A280" s="379" t="s">
        <v>370</v>
      </c>
      <c r="B280" s="380">
        <v>693</v>
      </c>
      <c r="C280" s="446" t="s">
        <v>371</v>
      </c>
      <c r="D280" s="381" t="s">
        <v>298</v>
      </c>
      <c r="E280" s="382">
        <v>50000</v>
      </c>
      <c r="F280" s="381" t="s">
        <v>374</v>
      </c>
      <c r="G280" s="383">
        <v>0</v>
      </c>
      <c r="H280" s="381" t="s">
        <v>338</v>
      </c>
      <c r="I280" s="383">
        <v>1.5</v>
      </c>
      <c r="J280" s="384"/>
      <c r="K280" s="384"/>
      <c r="L280" s="384"/>
      <c r="M280" s="384"/>
      <c r="N280" s="384"/>
    </row>
    <row r="281" spans="1:14" x14ac:dyDescent="0.25">
      <c r="A281" s="379" t="s">
        <v>370</v>
      </c>
      <c r="B281" s="380">
        <v>693</v>
      </c>
      <c r="C281" s="446" t="s">
        <v>371</v>
      </c>
      <c r="D281" s="381" t="s">
        <v>214</v>
      </c>
      <c r="E281" s="382">
        <v>25000000</v>
      </c>
      <c r="F281" s="381" t="s">
        <v>54</v>
      </c>
      <c r="G281" s="383">
        <v>0</v>
      </c>
      <c r="H281" s="381" t="s">
        <v>338</v>
      </c>
      <c r="I281" s="383">
        <v>8.3333333333333329E-2</v>
      </c>
      <c r="J281" s="384"/>
      <c r="K281" s="384"/>
      <c r="L281" s="384"/>
      <c r="M281" s="384"/>
      <c r="N281" s="384"/>
    </row>
    <row r="282" spans="1:14" x14ac:dyDescent="0.25">
      <c r="A282" s="379" t="s">
        <v>370</v>
      </c>
      <c r="B282" s="380">
        <v>693</v>
      </c>
      <c r="C282" s="446" t="s">
        <v>371</v>
      </c>
      <c r="D282" s="381" t="s">
        <v>214</v>
      </c>
      <c r="E282" s="382">
        <v>25000000</v>
      </c>
      <c r="F282" s="381" t="s">
        <v>375</v>
      </c>
      <c r="G282" s="383">
        <v>0</v>
      </c>
      <c r="H282" s="381" t="s">
        <v>338</v>
      </c>
      <c r="I282" s="383">
        <v>0.25</v>
      </c>
      <c r="J282" s="384"/>
      <c r="K282" s="384"/>
      <c r="L282" s="384"/>
      <c r="M282" s="384"/>
      <c r="N282" s="384"/>
    </row>
    <row r="283" spans="1:14" x14ac:dyDescent="0.25">
      <c r="A283" s="379" t="s">
        <v>370</v>
      </c>
      <c r="B283" s="380">
        <v>693</v>
      </c>
      <c r="C283" s="446" t="s">
        <v>371</v>
      </c>
      <c r="D283" s="381" t="s">
        <v>214</v>
      </c>
      <c r="E283" s="382">
        <v>25000000</v>
      </c>
      <c r="F283" s="381" t="s">
        <v>376</v>
      </c>
      <c r="G283" s="383">
        <v>0</v>
      </c>
      <c r="H283" s="381" t="s">
        <v>338</v>
      </c>
      <c r="I283" s="383">
        <v>0.5</v>
      </c>
      <c r="J283" s="384"/>
      <c r="K283" s="384"/>
      <c r="L283" s="384"/>
      <c r="M283" s="384"/>
      <c r="N283" s="384"/>
    </row>
    <row r="284" spans="1:14" x14ac:dyDescent="0.25">
      <c r="A284" s="379" t="s">
        <v>370</v>
      </c>
      <c r="B284" s="380">
        <v>693</v>
      </c>
      <c r="C284" s="446" t="s">
        <v>371</v>
      </c>
      <c r="D284" s="381" t="s">
        <v>214</v>
      </c>
      <c r="E284" s="382">
        <v>25000000</v>
      </c>
      <c r="F284" s="381" t="s">
        <v>377</v>
      </c>
      <c r="G284" s="383">
        <v>0</v>
      </c>
      <c r="H284" s="381" t="s">
        <v>338</v>
      </c>
      <c r="I284" s="383">
        <v>1</v>
      </c>
      <c r="J284" s="384"/>
      <c r="K284" s="384"/>
      <c r="L284" s="384"/>
      <c r="M284" s="384"/>
      <c r="N284" s="384"/>
    </row>
    <row r="285" spans="1:14" x14ac:dyDescent="0.25">
      <c r="A285" s="379" t="s">
        <v>370</v>
      </c>
      <c r="B285" s="380">
        <v>693</v>
      </c>
      <c r="C285" s="446" t="s">
        <v>371</v>
      </c>
      <c r="D285" s="381" t="s">
        <v>214</v>
      </c>
      <c r="E285" s="382">
        <v>25000000</v>
      </c>
      <c r="F285" s="381" t="s">
        <v>378</v>
      </c>
      <c r="G285" s="383">
        <v>0</v>
      </c>
      <c r="H285" s="381" t="s">
        <v>338</v>
      </c>
      <c r="I285" s="383">
        <v>1.5</v>
      </c>
      <c r="J285" s="384"/>
      <c r="K285" s="384"/>
      <c r="L285" s="384"/>
      <c r="M285" s="384"/>
      <c r="N285" s="384"/>
    </row>
    <row r="286" spans="1:14" x14ac:dyDescent="0.25">
      <c r="A286" s="379" t="s">
        <v>370</v>
      </c>
      <c r="B286" s="380">
        <v>693</v>
      </c>
      <c r="C286" s="446" t="s">
        <v>371</v>
      </c>
      <c r="D286" s="381" t="s">
        <v>214</v>
      </c>
      <c r="E286" s="382">
        <v>25000000</v>
      </c>
      <c r="F286" s="381" t="s">
        <v>379</v>
      </c>
      <c r="G286" s="383">
        <v>0</v>
      </c>
      <c r="H286" s="381" t="s">
        <v>338</v>
      </c>
      <c r="I286" s="383">
        <v>0.25</v>
      </c>
      <c r="J286" s="384"/>
      <c r="K286" s="384"/>
      <c r="L286" s="384"/>
      <c r="M286" s="384"/>
      <c r="N286" s="384"/>
    </row>
    <row r="287" spans="1:14" x14ac:dyDescent="0.25">
      <c r="A287" s="379" t="s">
        <v>370</v>
      </c>
      <c r="B287" s="380">
        <v>693</v>
      </c>
      <c r="C287" s="446" t="s">
        <v>371</v>
      </c>
      <c r="D287" s="381" t="s">
        <v>214</v>
      </c>
      <c r="E287" s="382">
        <v>25000000</v>
      </c>
      <c r="F287" s="381" t="s">
        <v>380</v>
      </c>
      <c r="G287" s="383">
        <v>0</v>
      </c>
      <c r="H287" s="381" t="s">
        <v>338</v>
      </c>
      <c r="I287" s="383">
        <v>0.5</v>
      </c>
      <c r="J287" s="384"/>
      <c r="K287" s="384"/>
      <c r="L287" s="384"/>
      <c r="M287" s="384"/>
      <c r="N287" s="384"/>
    </row>
    <row r="288" spans="1:14" x14ac:dyDescent="0.25">
      <c r="A288" s="379" t="s">
        <v>370</v>
      </c>
      <c r="B288" s="380">
        <v>693</v>
      </c>
      <c r="C288" s="446" t="s">
        <v>371</v>
      </c>
      <c r="D288" s="381" t="s">
        <v>214</v>
      </c>
      <c r="E288" s="382">
        <v>25000000</v>
      </c>
      <c r="F288" s="381" t="s">
        <v>381</v>
      </c>
      <c r="G288" s="383">
        <v>0</v>
      </c>
      <c r="H288" s="381" t="s">
        <v>338</v>
      </c>
      <c r="I288" s="383">
        <v>1</v>
      </c>
      <c r="J288" s="384"/>
      <c r="K288" s="384"/>
      <c r="L288" s="384"/>
      <c r="M288" s="384"/>
      <c r="N288" s="384"/>
    </row>
    <row r="289" spans="1:14" x14ac:dyDescent="0.25">
      <c r="A289" s="379" t="s">
        <v>370</v>
      </c>
      <c r="B289" s="380">
        <v>693</v>
      </c>
      <c r="C289" s="446" t="s">
        <v>371</v>
      </c>
      <c r="D289" s="381" t="s">
        <v>214</v>
      </c>
      <c r="E289" s="382">
        <v>25000000</v>
      </c>
      <c r="F289" s="381" t="s">
        <v>382</v>
      </c>
      <c r="G289" s="383">
        <v>0</v>
      </c>
      <c r="H289" s="381" t="s">
        <v>338</v>
      </c>
      <c r="I289" s="383">
        <v>1.5</v>
      </c>
      <c r="J289" s="384"/>
      <c r="K289" s="384"/>
      <c r="L289" s="384"/>
      <c r="M289" s="384"/>
      <c r="N289" s="384"/>
    </row>
    <row r="290" spans="1:14" x14ac:dyDescent="0.25">
      <c r="A290" s="379" t="s">
        <v>370</v>
      </c>
      <c r="B290" s="380">
        <v>693</v>
      </c>
      <c r="C290" s="446" t="s">
        <v>371</v>
      </c>
      <c r="D290" s="381" t="s">
        <v>38</v>
      </c>
      <c r="E290" s="382">
        <v>1100</v>
      </c>
      <c r="F290" s="381" t="s">
        <v>383</v>
      </c>
      <c r="G290" s="383">
        <v>0</v>
      </c>
      <c r="H290" s="381" t="s">
        <v>338</v>
      </c>
      <c r="I290" s="383">
        <v>0.25</v>
      </c>
      <c r="J290" s="384"/>
      <c r="K290" s="384"/>
      <c r="L290" s="384"/>
      <c r="M290" s="384"/>
      <c r="N290" s="384"/>
    </row>
    <row r="291" spans="1:14" x14ac:dyDescent="0.25">
      <c r="A291" s="379" t="s">
        <v>370</v>
      </c>
      <c r="B291" s="380">
        <v>693</v>
      </c>
      <c r="C291" s="446" t="s">
        <v>371</v>
      </c>
      <c r="D291" s="381" t="s">
        <v>38</v>
      </c>
      <c r="E291" s="382">
        <v>1100</v>
      </c>
      <c r="F291" s="381" t="s">
        <v>384</v>
      </c>
      <c r="G291" s="383">
        <v>0</v>
      </c>
      <c r="H291" s="381" t="s">
        <v>338</v>
      </c>
      <c r="I291" s="383">
        <v>0.5</v>
      </c>
      <c r="J291" s="384"/>
      <c r="K291" s="384"/>
      <c r="L291" s="384"/>
      <c r="M291" s="384"/>
      <c r="N291" s="384"/>
    </row>
    <row r="292" spans="1:14" x14ac:dyDescent="0.25">
      <c r="A292" s="379" t="s">
        <v>370</v>
      </c>
      <c r="B292" s="380">
        <v>693</v>
      </c>
      <c r="C292" s="446" t="s">
        <v>371</v>
      </c>
      <c r="D292" s="381" t="s">
        <v>38</v>
      </c>
      <c r="E292" s="382">
        <v>1100</v>
      </c>
      <c r="F292" s="381" t="s">
        <v>385</v>
      </c>
      <c r="G292" s="383">
        <v>0</v>
      </c>
      <c r="H292" s="381" t="s">
        <v>338</v>
      </c>
      <c r="I292" s="383">
        <v>1</v>
      </c>
      <c r="J292" s="384"/>
      <c r="K292" s="384"/>
      <c r="L292" s="384"/>
      <c r="M292" s="384"/>
      <c r="N292" s="384"/>
    </row>
    <row r="293" spans="1:14" x14ac:dyDescent="0.25">
      <c r="A293" s="379" t="s">
        <v>370</v>
      </c>
      <c r="B293" s="380">
        <v>693</v>
      </c>
      <c r="C293" s="446" t="s">
        <v>371</v>
      </c>
      <c r="D293" s="381" t="s">
        <v>38</v>
      </c>
      <c r="E293" s="382">
        <v>1100</v>
      </c>
      <c r="F293" s="381" t="s">
        <v>386</v>
      </c>
      <c r="G293" s="383">
        <v>0</v>
      </c>
      <c r="H293" s="381" t="s">
        <v>338</v>
      </c>
      <c r="I293" s="383">
        <v>1.5</v>
      </c>
      <c r="J293" s="384"/>
      <c r="K293" s="384"/>
      <c r="L293" s="384"/>
      <c r="M293" s="384"/>
      <c r="N293" s="384"/>
    </row>
    <row r="294" spans="1:14" x14ac:dyDescent="0.25">
      <c r="A294" s="379" t="s">
        <v>370</v>
      </c>
      <c r="B294" s="380">
        <v>693</v>
      </c>
      <c r="C294" s="446" t="s">
        <v>371</v>
      </c>
      <c r="D294" s="381" t="s">
        <v>298</v>
      </c>
      <c r="E294" s="382">
        <v>50000</v>
      </c>
      <c r="F294" s="381" t="s">
        <v>387</v>
      </c>
      <c r="G294" s="383">
        <v>0</v>
      </c>
      <c r="H294" s="381" t="s">
        <v>338</v>
      </c>
      <c r="I294" s="383">
        <v>0.25</v>
      </c>
      <c r="J294" s="384"/>
      <c r="K294" s="384"/>
      <c r="L294" s="384"/>
      <c r="M294" s="384"/>
      <c r="N294" s="384"/>
    </row>
    <row r="295" spans="1:14" x14ac:dyDescent="0.25">
      <c r="A295" s="379" t="s">
        <v>370</v>
      </c>
      <c r="B295" s="380">
        <v>693</v>
      </c>
      <c r="C295" s="446" t="s">
        <v>371</v>
      </c>
      <c r="D295" s="381" t="s">
        <v>298</v>
      </c>
      <c r="E295" s="382">
        <v>50000</v>
      </c>
      <c r="F295" s="381" t="s">
        <v>388</v>
      </c>
      <c r="G295" s="383">
        <v>0</v>
      </c>
      <c r="H295" s="381" t="s">
        <v>338</v>
      </c>
      <c r="I295" s="383">
        <v>0.5</v>
      </c>
      <c r="J295" s="384"/>
      <c r="K295" s="384"/>
      <c r="L295" s="384"/>
      <c r="M295" s="384"/>
      <c r="N295" s="384"/>
    </row>
    <row r="296" spans="1:14" x14ac:dyDescent="0.25">
      <c r="A296" s="379" t="s">
        <v>370</v>
      </c>
      <c r="B296" s="380">
        <v>693</v>
      </c>
      <c r="C296" s="446" t="s">
        <v>371</v>
      </c>
      <c r="D296" s="381" t="s">
        <v>298</v>
      </c>
      <c r="E296" s="382">
        <v>50000</v>
      </c>
      <c r="F296" s="381" t="s">
        <v>389</v>
      </c>
      <c r="G296" s="383">
        <v>0</v>
      </c>
      <c r="H296" s="381" t="s">
        <v>338</v>
      </c>
      <c r="I296" s="383">
        <v>1</v>
      </c>
      <c r="J296" s="384"/>
      <c r="K296" s="384"/>
      <c r="L296" s="384"/>
      <c r="M296" s="384"/>
      <c r="N296" s="384"/>
    </row>
    <row r="297" spans="1:14" x14ac:dyDescent="0.25">
      <c r="A297" s="379" t="s">
        <v>370</v>
      </c>
      <c r="B297" s="380">
        <v>693</v>
      </c>
      <c r="C297" s="446" t="s">
        <v>371</v>
      </c>
      <c r="D297" s="381" t="s">
        <v>298</v>
      </c>
      <c r="E297" s="382">
        <v>50000</v>
      </c>
      <c r="F297" s="381" t="s">
        <v>390</v>
      </c>
      <c r="G297" s="383">
        <v>0</v>
      </c>
      <c r="H297" s="381" t="s">
        <v>338</v>
      </c>
      <c r="I297" s="383">
        <v>1.5</v>
      </c>
      <c r="J297" s="384"/>
      <c r="K297" s="384"/>
      <c r="L297" s="384"/>
      <c r="M297" s="384"/>
      <c r="N297" s="384"/>
    </row>
    <row r="298" spans="1:14" x14ac:dyDescent="0.25">
      <c r="A298" s="379" t="s">
        <v>370</v>
      </c>
      <c r="B298" s="380">
        <v>693</v>
      </c>
      <c r="C298" s="446" t="s">
        <v>371</v>
      </c>
      <c r="D298" s="381" t="s">
        <v>38</v>
      </c>
      <c r="E298" s="382">
        <v>1100</v>
      </c>
      <c r="F298" s="381" t="s">
        <v>391</v>
      </c>
      <c r="G298" s="383">
        <v>0</v>
      </c>
      <c r="H298" s="381" t="s">
        <v>338</v>
      </c>
      <c r="I298" s="383">
        <v>0.25</v>
      </c>
      <c r="J298" s="384"/>
      <c r="K298" s="384"/>
      <c r="L298" s="384"/>
      <c r="M298" s="384"/>
      <c r="N298" s="384"/>
    </row>
    <row r="299" spans="1:14" x14ac:dyDescent="0.25">
      <c r="A299" s="379" t="s">
        <v>370</v>
      </c>
      <c r="B299" s="380">
        <v>693</v>
      </c>
      <c r="C299" s="446" t="s">
        <v>371</v>
      </c>
      <c r="D299" s="381" t="s">
        <v>38</v>
      </c>
      <c r="E299" s="382">
        <v>1100</v>
      </c>
      <c r="F299" s="381" t="s">
        <v>392</v>
      </c>
      <c r="G299" s="383">
        <v>0</v>
      </c>
      <c r="H299" s="381" t="s">
        <v>338</v>
      </c>
      <c r="I299" s="383">
        <v>0.5</v>
      </c>
      <c r="J299" s="384"/>
      <c r="K299" s="384"/>
      <c r="L299" s="384"/>
      <c r="M299" s="384"/>
      <c r="N299" s="384"/>
    </row>
    <row r="300" spans="1:14" x14ac:dyDescent="0.25">
      <c r="A300" s="379" t="s">
        <v>370</v>
      </c>
      <c r="B300" s="380">
        <v>693</v>
      </c>
      <c r="C300" s="446" t="s">
        <v>371</v>
      </c>
      <c r="D300" s="381" t="s">
        <v>38</v>
      </c>
      <c r="E300" s="382">
        <v>1100</v>
      </c>
      <c r="F300" s="381" t="s">
        <v>393</v>
      </c>
      <c r="G300" s="383">
        <v>0</v>
      </c>
      <c r="H300" s="381" t="s">
        <v>338</v>
      </c>
      <c r="I300" s="383">
        <v>1</v>
      </c>
      <c r="J300" s="384"/>
      <c r="K300" s="384"/>
      <c r="L300" s="384"/>
      <c r="M300" s="384"/>
      <c r="N300" s="384"/>
    </row>
    <row r="301" spans="1:14" x14ac:dyDescent="0.25">
      <c r="A301" s="379" t="s">
        <v>370</v>
      </c>
      <c r="B301" s="380">
        <v>693</v>
      </c>
      <c r="C301" s="446" t="s">
        <v>371</v>
      </c>
      <c r="D301" s="381" t="s">
        <v>38</v>
      </c>
      <c r="E301" s="382">
        <v>1100</v>
      </c>
      <c r="F301" s="381" t="s">
        <v>394</v>
      </c>
      <c r="G301" s="383">
        <v>0</v>
      </c>
      <c r="H301" s="381" t="s">
        <v>338</v>
      </c>
      <c r="I301" s="383">
        <v>1.5</v>
      </c>
      <c r="J301" s="384"/>
      <c r="K301" s="384"/>
      <c r="L301" s="384"/>
      <c r="M301" s="384"/>
      <c r="N301" s="384"/>
    </row>
    <row r="302" spans="1:14" x14ac:dyDescent="0.25">
      <c r="A302" s="379" t="s">
        <v>370</v>
      </c>
      <c r="B302" s="380">
        <v>693</v>
      </c>
      <c r="C302" s="446" t="s">
        <v>371</v>
      </c>
      <c r="D302" s="381" t="s">
        <v>38</v>
      </c>
      <c r="E302" s="440">
        <v>1E-3</v>
      </c>
      <c r="F302" s="381" t="s">
        <v>395</v>
      </c>
      <c r="G302" s="383">
        <v>0</v>
      </c>
      <c r="H302" s="381" t="s">
        <v>338</v>
      </c>
      <c r="I302" s="383">
        <v>1.5027777777777778</v>
      </c>
      <c r="J302" s="384"/>
      <c r="K302" s="384"/>
      <c r="L302" s="384"/>
      <c r="M302" s="384"/>
      <c r="N302" s="384"/>
    </row>
    <row r="303" spans="1:14" x14ac:dyDescent="0.25">
      <c r="A303" s="379"/>
      <c r="B303" s="380"/>
      <c r="C303" s="446"/>
      <c r="D303" s="381"/>
      <c r="E303" s="382"/>
      <c r="F303" s="381"/>
      <c r="G303" s="383"/>
      <c r="H303" s="381"/>
      <c r="I303" s="383"/>
      <c r="J303" s="384"/>
      <c r="K303" s="384"/>
      <c r="L303" s="384"/>
      <c r="M303" s="384"/>
      <c r="N303" s="384"/>
    </row>
    <row r="304" spans="1:14" x14ac:dyDescent="0.25">
      <c r="A304" s="379" t="s">
        <v>348</v>
      </c>
      <c r="B304" s="380">
        <v>707</v>
      </c>
      <c r="C304" s="446" t="s">
        <v>710</v>
      </c>
      <c r="D304" s="381" t="s">
        <v>38</v>
      </c>
      <c r="E304" s="382">
        <v>1267</v>
      </c>
      <c r="F304" s="381" t="s">
        <v>305</v>
      </c>
      <c r="G304" s="383">
        <v>4.5407200000000003</v>
      </c>
      <c r="H304" s="381" t="s">
        <v>184</v>
      </c>
      <c r="I304" s="383">
        <v>6</v>
      </c>
      <c r="J304" s="384"/>
      <c r="K304" s="384"/>
      <c r="L304" s="384"/>
      <c r="M304" s="384"/>
      <c r="N304" s="384"/>
    </row>
    <row r="305" spans="1:14" x14ac:dyDescent="0.25">
      <c r="A305" s="379" t="s">
        <v>348</v>
      </c>
      <c r="B305" s="380">
        <v>707</v>
      </c>
      <c r="C305" s="446" t="s">
        <v>710</v>
      </c>
      <c r="D305" s="381" t="s">
        <v>38</v>
      </c>
      <c r="E305" s="440">
        <v>1E-3</v>
      </c>
      <c r="F305" s="381" t="s">
        <v>306</v>
      </c>
      <c r="G305" s="383">
        <v>0</v>
      </c>
      <c r="H305" s="381" t="s">
        <v>184</v>
      </c>
      <c r="I305" s="383">
        <v>6</v>
      </c>
      <c r="J305" s="384"/>
      <c r="K305" s="384"/>
      <c r="L305" s="384"/>
      <c r="M305" s="384"/>
      <c r="N305" s="384"/>
    </row>
    <row r="306" spans="1:14" x14ac:dyDescent="0.25">
      <c r="A306" s="379"/>
      <c r="B306" s="380"/>
      <c r="C306" s="380"/>
      <c r="D306" s="381"/>
      <c r="E306" s="382"/>
      <c r="F306" s="381"/>
      <c r="G306" s="383"/>
      <c r="H306" s="381"/>
      <c r="I306" s="383"/>
      <c r="J306" s="383"/>
      <c r="K306" s="384"/>
      <c r="L306" s="384"/>
      <c r="M306" s="384"/>
      <c r="N306" s="384"/>
    </row>
    <row r="307" spans="1:14" x14ac:dyDescent="0.25">
      <c r="A307" s="385" t="s">
        <v>407</v>
      </c>
      <c r="B307" s="386"/>
      <c r="C307" s="386"/>
      <c r="D307" s="387"/>
      <c r="E307" s="388"/>
      <c r="F307" s="387"/>
      <c r="G307" s="387"/>
      <c r="H307" s="387" t="s">
        <v>3</v>
      </c>
      <c r="I307" s="389"/>
      <c r="J307" s="389"/>
      <c r="K307" s="390"/>
      <c r="L307" s="391">
        <f>SUM(L10:L306)</f>
        <v>837146766</v>
      </c>
      <c r="M307" s="391">
        <f>SUM(M10:M306)</f>
        <v>26978978</v>
      </c>
      <c r="N307" s="391">
        <f>SUM(N10:N306)</f>
        <v>864125744</v>
      </c>
    </row>
    <row r="308" spans="1:14" x14ac:dyDescent="0.25">
      <c r="A308" s="392"/>
      <c r="B308" s="393"/>
      <c r="C308" s="393"/>
      <c r="D308" s="394"/>
      <c r="E308" s="395"/>
      <c r="F308" s="394"/>
      <c r="G308" s="396"/>
      <c r="H308" s="397"/>
      <c r="I308" s="398"/>
      <c r="J308" s="398"/>
      <c r="K308" s="399"/>
      <c r="L308" s="399"/>
      <c r="M308" s="399"/>
      <c r="N308" s="399"/>
    </row>
    <row r="309" spans="1:14" x14ac:dyDescent="0.25">
      <c r="A309" s="400" t="s">
        <v>805</v>
      </c>
      <c r="B309" s="400"/>
      <c r="C309" s="400" t="s">
        <v>806</v>
      </c>
      <c r="D309" s="401"/>
      <c r="E309" s="402"/>
      <c r="F309" s="401"/>
      <c r="G309" s="447"/>
      <c r="H309" s="397"/>
      <c r="I309" s="398"/>
      <c r="J309" s="398"/>
      <c r="K309" s="401"/>
      <c r="L309" s="401"/>
      <c r="M309" s="401"/>
      <c r="N309" s="401"/>
    </row>
    <row r="310" spans="1:14" x14ac:dyDescent="0.25">
      <c r="A310" s="400" t="s">
        <v>410</v>
      </c>
      <c r="B310" s="380"/>
      <c r="C310" s="380"/>
      <c r="D310" s="401"/>
      <c r="E310" s="402"/>
      <c r="F310" s="401"/>
      <c r="G310" s="401"/>
      <c r="H310" s="403"/>
      <c r="I310" s="401"/>
      <c r="J310" s="401"/>
      <c r="K310" s="404"/>
      <c r="L310" s="405"/>
      <c r="M310" s="401"/>
      <c r="N310" s="401"/>
    </row>
    <row r="311" spans="1:14" x14ac:dyDescent="0.25">
      <c r="A311" s="400" t="s">
        <v>411</v>
      </c>
      <c r="B311" s="380"/>
      <c r="C311" s="380"/>
      <c r="D311" s="401"/>
      <c r="E311" s="402"/>
      <c r="F311" s="401"/>
      <c r="G311" s="401"/>
      <c r="H311" s="401"/>
      <c r="I311" s="401"/>
      <c r="J311" s="401"/>
      <c r="K311" s="401"/>
      <c r="L311" s="401"/>
      <c r="M311" s="401"/>
      <c r="N311" s="401"/>
    </row>
    <row r="312" spans="1:14" x14ac:dyDescent="0.25">
      <c r="A312" s="400" t="s">
        <v>776</v>
      </c>
      <c r="B312" s="380"/>
      <c r="C312" s="380"/>
      <c r="D312" s="401"/>
      <c r="E312" s="402"/>
      <c r="F312" s="401"/>
      <c r="G312" s="401"/>
      <c r="H312" s="401"/>
      <c r="I312" s="401"/>
      <c r="J312" s="401"/>
      <c r="K312" s="401"/>
      <c r="L312" s="401"/>
      <c r="M312" s="401"/>
      <c r="N312" s="401"/>
    </row>
    <row r="313" spans="1:14" x14ac:dyDescent="0.25">
      <c r="A313" s="400" t="s">
        <v>777</v>
      </c>
      <c r="B313" s="380"/>
      <c r="C313" s="380"/>
      <c r="D313" s="401"/>
      <c r="E313" s="402"/>
      <c r="F313" s="401"/>
      <c r="G313" s="401"/>
      <c r="H313" s="401"/>
      <c r="I313" s="401"/>
      <c r="J313" s="401"/>
      <c r="K313" s="401"/>
      <c r="L313" s="401"/>
      <c r="M313" s="401"/>
      <c r="N313" s="401"/>
    </row>
    <row r="314" spans="1:14" x14ac:dyDescent="0.25">
      <c r="A314" s="448" t="s">
        <v>778</v>
      </c>
      <c r="B314" s="448" t="s">
        <v>779</v>
      </c>
      <c r="C314" s="380"/>
      <c r="D314" s="401"/>
      <c r="E314" s="402"/>
      <c r="F314" s="401"/>
      <c r="G314" s="401"/>
      <c r="H314" s="401"/>
      <c r="I314" s="401"/>
      <c r="J314" s="401"/>
      <c r="K314" s="401"/>
      <c r="L314" s="401"/>
      <c r="M314" s="401"/>
      <c r="N314" s="401"/>
    </row>
    <row r="315" spans="1:14" x14ac:dyDescent="0.25">
      <c r="A315" s="448" t="s">
        <v>780</v>
      </c>
      <c r="B315" s="380"/>
      <c r="C315" s="380"/>
      <c r="D315" s="401"/>
      <c r="E315" s="402"/>
      <c r="F315" s="401"/>
      <c r="G315" s="401"/>
      <c r="H315" s="401"/>
      <c r="I315" s="401"/>
      <c r="J315" s="401"/>
      <c r="K315" s="401"/>
      <c r="L315" s="401"/>
      <c r="M315" s="401"/>
      <c r="N315" s="401"/>
    </row>
    <row r="316" spans="1:14" x14ac:dyDescent="0.25">
      <c r="A316" s="448" t="s">
        <v>807</v>
      </c>
      <c r="B316" s="380"/>
      <c r="C316" s="380"/>
      <c r="D316" s="401"/>
      <c r="E316" s="402"/>
      <c r="F316" s="401"/>
      <c r="G316" s="401"/>
      <c r="H316" s="401"/>
      <c r="I316" s="401"/>
      <c r="J316" s="401"/>
      <c r="K316" s="401"/>
      <c r="L316" s="401"/>
      <c r="M316" s="401"/>
      <c r="N316" s="401"/>
    </row>
    <row r="317" spans="1:14" x14ac:dyDescent="0.25">
      <c r="A317" s="448" t="s">
        <v>808</v>
      </c>
      <c r="B317" s="380"/>
      <c r="C317" s="380"/>
      <c r="D317" s="401"/>
      <c r="E317" s="449"/>
      <c r="F317" s="401"/>
      <c r="G317" s="401"/>
      <c r="H317" s="401"/>
      <c r="I317" s="401"/>
      <c r="J317" s="401"/>
      <c r="K317" s="401"/>
      <c r="L317" s="401"/>
      <c r="M317" s="401"/>
      <c r="N317" s="401"/>
    </row>
    <row r="318" spans="1:14" x14ac:dyDescent="0.25">
      <c r="A318" s="379" t="s">
        <v>809</v>
      </c>
      <c r="B318" s="379" t="s">
        <v>784</v>
      </c>
      <c r="C318" s="380"/>
      <c r="D318" s="401"/>
      <c r="E318" s="402"/>
      <c r="F318" s="401"/>
      <c r="G318" s="379" t="s">
        <v>785</v>
      </c>
      <c r="H318" s="401"/>
      <c r="I318" s="401"/>
      <c r="J318" s="401"/>
      <c r="K318" s="401"/>
      <c r="L318" s="401"/>
      <c r="M318" s="401"/>
      <c r="N318" s="401"/>
    </row>
    <row r="319" spans="1:14" x14ac:dyDescent="0.25">
      <c r="A319" s="379" t="s">
        <v>810</v>
      </c>
      <c r="B319" s="379" t="s">
        <v>787</v>
      </c>
      <c r="C319" s="380"/>
      <c r="D319" s="401"/>
      <c r="E319" s="402"/>
      <c r="F319" s="401"/>
      <c r="G319" s="379" t="s">
        <v>788</v>
      </c>
      <c r="H319" s="401"/>
      <c r="I319" s="401"/>
      <c r="J319" s="401"/>
      <c r="K319" s="401"/>
      <c r="L319" s="401"/>
      <c r="M319" s="401"/>
      <c r="N319" s="401"/>
    </row>
    <row r="320" spans="1:14" x14ac:dyDescent="0.25">
      <c r="A320" s="401"/>
      <c r="B320" s="380"/>
      <c r="C320" s="380"/>
      <c r="D320" s="401"/>
      <c r="E320" s="402"/>
      <c r="F320" s="401"/>
      <c r="G320" s="401"/>
      <c r="H320" s="401"/>
      <c r="I320" s="401"/>
      <c r="J320" s="401"/>
      <c r="K320" s="401"/>
      <c r="L320" s="401"/>
      <c r="M320" s="401"/>
      <c r="N320" s="401"/>
    </row>
    <row r="321" spans="1:14" x14ac:dyDescent="0.25">
      <c r="A321" s="401" t="s">
        <v>811</v>
      </c>
      <c r="B321" s="380"/>
      <c r="C321" s="380"/>
      <c r="D321" s="401"/>
      <c r="E321" s="402"/>
      <c r="F321" s="401"/>
      <c r="G321" s="401"/>
      <c r="H321" s="401"/>
      <c r="I321" s="401"/>
      <c r="J321" s="401"/>
      <c r="K321" s="401"/>
      <c r="L321" s="401"/>
      <c r="M321" s="401"/>
      <c r="N321" s="401"/>
    </row>
    <row r="322" spans="1:14" x14ac:dyDescent="0.25">
      <c r="A322" s="401"/>
      <c r="B322" s="380"/>
      <c r="C322" s="380"/>
      <c r="D322" s="401"/>
      <c r="E322" s="402"/>
      <c r="F322" s="401"/>
      <c r="G322" s="401"/>
      <c r="H322" s="401"/>
      <c r="I322" s="401"/>
      <c r="J322" s="401"/>
      <c r="K322" s="401"/>
      <c r="L322" s="401"/>
      <c r="M322" s="401"/>
      <c r="N322" s="401"/>
    </row>
    <row r="323" spans="1:14" x14ac:dyDescent="0.25">
      <c r="A323" s="453" t="s">
        <v>425</v>
      </c>
      <c r="B323" s="380"/>
      <c r="C323" s="401"/>
      <c r="D323" s="401"/>
      <c r="E323" s="401"/>
      <c r="F323" s="401"/>
    </row>
    <row r="324" spans="1:14" x14ac:dyDescent="0.25">
      <c r="A324" s="406" t="s">
        <v>426</v>
      </c>
      <c r="B324" s="380"/>
      <c r="C324" s="401"/>
      <c r="D324" s="401"/>
      <c r="E324" s="401"/>
      <c r="F324" s="401"/>
    </row>
    <row r="325" spans="1:14" x14ac:dyDescent="0.25">
      <c r="A325" s="453" t="s">
        <v>812</v>
      </c>
      <c r="B325" s="380"/>
      <c r="C325" s="401"/>
      <c r="D325" s="401"/>
      <c r="E325" s="401"/>
      <c r="F325" s="401"/>
    </row>
    <row r="326" spans="1:14" x14ac:dyDescent="0.25">
      <c r="A326" s="412"/>
      <c r="B326" s="381"/>
      <c r="C326" s="412"/>
      <c r="D326" s="412"/>
      <c r="E326" s="412"/>
      <c r="F326" s="412"/>
    </row>
    <row r="327" spans="1:14" x14ac:dyDescent="0.25">
      <c r="A327" s="454"/>
      <c r="B327" s="455"/>
      <c r="C327" s="456"/>
      <c r="D327" s="456" t="s">
        <v>427</v>
      </c>
      <c r="E327" s="455"/>
      <c r="F327" s="457" t="s">
        <v>428</v>
      </c>
    </row>
    <row r="328" spans="1:14" x14ac:dyDescent="0.25">
      <c r="A328" s="458" t="s">
        <v>4</v>
      </c>
      <c r="B328" s="459" t="s">
        <v>5</v>
      </c>
      <c r="C328" s="422"/>
      <c r="D328" s="459" t="s">
        <v>429</v>
      </c>
      <c r="E328" s="459" t="s">
        <v>430</v>
      </c>
      <c r="F328" s="460" t="s">
        <v>431</v>
      </c>
    </row>
    <row r="329" spans="1:14" x14ac:dyDescent="0.25">
      <c r="A329" s="458" t="s">
        <v>432</v>
      </c>
      <c r="B329" s="459" t="s">
        <v>433</v>
      </c>
      <c r="C329" s="459" t="s">
        <v>7</v>
      </c>
      <c r="D329" s="459" t="s">
        <v>434</v>
      </c>
      <c r="E329" s="459" t="s">
        <v>435</v>
      </c>
      <c r="F329" s="460" t="s">
        <v>436</v>
      </c>
    </row>
    <row r="330" spans="1:14" x14ac:dyDescent="0.25">
      <c r="A330" s="461"/>
      <c r="B330" s="462"/>
      <c r="C330" s="432"/>
      <c r="D330" s="462" t="s">
        <v>35</v>
      </c>
      <c r="E330" s="462" t="s">
        <v>35</v>
      </c>
      <c r="F330" s="463" t="s">
        <v>35</v>
      </c>
    </row>
    <row r="331" spans="1:14" x14ac:dyDescent="0.25">
      <c r="A331" s="412"/>
      <c r="B331" s="381"/>
      <c r="C331" s="412"/>
      <c r="D331" s="412"/>
      <c r="E331" s="412"/>
      <c r="F331" s="412"/>
    </row>
    <row r="332" spans="1:14" x14ac:dyDescent="0.25">
      <c r="A332" s="379" t="s">
        <v>437</v>
      </c>
      <c r="B332" s="381">
        <v>211</v>
      </c>
      <c r="C332" s="381" t="s">
        <v>51</v>
      </c>
      <c r="D332" s="450">
        <v>53552</v>
      </c>
      <c r="E332" s="450">
        <v>35317</v>
      </c>
      <c r="F332" s="412"/>
    </row>
    <row r="333" spans="1:14" x14ac:dyDescent="0.25">
      <c r="A333" s="379" t="s">
        <v>437</v>
      </c>
      <c r="B333" s="381">
        <v>211</v>
      </c>
      <c r="C333" s="381" t="s">
        <v>52</v>
      </c>
      <c r="D333" s="450">
        <v>22989</v>
      </c>
      <c r="E333" s="450">
        <v>15172</v>
      </c>
      <c r="F333" s="412"/>
    </row>
    <row r="334" spans="1:14" x14ac:dyDescent="0.25">
      <c r="A334" s="379" t="s">
        <v>437</v>
      </c>
      <c r="B334" s="381">
        <v>221</v>
      </c>
      <c r="C334" s="381" t="s">
        <v>56</v>
      </c>
      <c r="D334" s="450">
        <v>48454</v>
      </c>
      <c r="E334" s="450">
        <v>81392</v>
      </c>
      <c r="F334" s="412"/>
    </row>
    <row r="335" spans="1:14" x14ac:dyDescent="0.25">
      <c r="A335" s="379" t="s">
        <v>437</v>
      </c>
      <c r="B335" s="381">
        <v>221</v>
      </c>
      <c r="C335" s="381" t="s">
        <v>58</v>
      </c>
      <c r="D335" s="450">
        <v>6297</v>
      </c>
      <c r="E335" s="450">
        <v>10579</v>
      </c>
      <c r="F335" s="412"/>
    </row>
    <row r="336" spans="1:14" x14ac:dyDescent="0.25">
      <c r="A336" s="379" t="s">
        <v>49</v>
      </c>
      <c r="B336" s="381">
        <v>245</v>
      </c>
      <c r="C336" s="381" t="s">
        <v>75</v>
      </c>
      <c r="D336" s="450">
        <v>137800</v>
      </c>
      <c r="E336" s="450">
        <v>87762</v>
      </c>
      <c r="F336" s="412"/>
    </row>
    <row r="337" spans="1:6" x14ac:dyDescent="0.25">
      <c r="A337" s="379" t="s">
        <v>49</v>
      </c>
      <c r="B337" s="381">
        <v>245</v>
      </c>
      <c r="C337" s="381" t="s">
        <v>76</v>
      </c>
      <c r="D337" s="450">
        <v>16650</v>
      </c>
      <c r="E337" s="450">
        <v>10611</v>
      </c>
      <c r="F337" s="412"/>
    </row>
    <row r="338" spans="1:6" x14ac:dyDescent="0.25">
      <c r="A338" s="379" t="s">
        <v>303</v>
      </c>
      <c r="B338" s="381">
        <v>262</v>
      </c>
      <c r="C338" s="381" t="s">
        <v>87</v>
      </c>
      <c r="D338" s="450">
        <v>36679</v>
      </c>
      <c r="E338" s="450">
        <v>8125</v>
      </c>
      <c r="F338" s="412"/>
    </row>
    <row r="339" spans="1:6" x14ac:dyDescent="0.25">
      <c r="A339" s="379" t="s">
        <v>303</v>
      </c>
      <c r="B339" s="381">
        <v>262</v>
      </c>
      <c r="C339" s="381" t="s">
        <v>88</v>
      </c>
      <c r="D339" s="450">
        <v>7336</v>
      </c>
      <c r="E339" s="450">
        <v>1625</v>
      </c>
      <c r="F339" s="412"/>
    </row>
    <row r="340" spans="1:6" x14ac:dyDescent="0.25">
      <c r="A340" s="379" t="s">
        <v>62</v>
      </c>
      <c r="B340" s="380">
        <v>319</v>
      </c>
      <c r="C340" s="381" t="s">
        <v>71</v>
      </c>
      <c r="D340" s="450">
        <v>272163</v>
      </c>
      <c r="E340" s="450">
        <v>179481</v>
      </c>
      <c r="F340" s="412"/>
    </row>
    <row r="341" spans="1:6" x14ac:dyDescent="0.25">
      <c r="A341" s="379" t="s">
        <v>218</v>
      </c>
      <c r="B341" s="380">
        <v>322</v>
      </c>
      <c r="C341" s="381" t="s">
        <v>123</v>
      </c>
      <c r="D341" s="450">
        <v>540879</v>
      </c>
      <c r="E341" s="450">
        <v>205403</v>
      </c>
      <c r="F341" s="412"/>
    </row>
    <row r="342" spans="1:6" x14ac:dyDescent="0.25">
      <c r="A342" s="379" t="s">
        <v>218</v>
      </c>
      <c r="B342" s="380">
        <v>322</v>
      </c>
      <c r="C342" s="381" t="s">
        <v>124</v>
      </c>
      <c r="D342" s="450">
        <v>143197</v>
      </c>
      <c r="E342" s="450">
        <v>51408</v>
      </c>
      <c r="F342" s="412"/>
    </row>
    <row r="343" spans="1:6" x14ac:dyDescent="0.25">
      <c r="A343" s="379" t="s">
        <v>218</v>
      </c>
      <c r="B343" s="380">
        <v>322</v>
      </c>
      <c r="C343" s="381" t="s">
        <v>126</v>
      </c>
      <c r="D343" s="450">
        <v>0</v>
      </c>
      <c r="E343" s="450">
        <v>53602</v>
      </c>
      <c r="F343" s="412"/>
    </row>
    <row r="344" spans="1:6" x14ac:dyDescent="0.25">
      <c r="A344" s="379" t="s">
        <v>791</v>
      </c>
      <c r="B344" s="380">
        <v>337</v>
      </c>
      <c r="C344" s="381" t="s">
        <v>135</v>
      </c>
      <c r="D344" s="450">
        <v>125498</v>
      </c>
      <c r="E344" s="450">
        <v>80662</v>
      </c>
      <c r="F344" s="412"/>
    </row>
    <row r="345" spans="1:6" x14ac:dyDescent="0.25">
      <c r="A345" s="379" t="s">
        <v>62</v>
      </c>
      <c r="B345" s="380">
        <v>341</v>
      </c>
      <c r="C345" s="381" t="s">
        <v>105</v>
      </c>
      <c r="D345" s="450">
        <v>70040</v>
      </c>
      <c r="E345" s="450">
        <v>40211</v>
      </c>
      <c r="F345" s="412"/>
    </row>
    <row r="346" spans="1:6" x14ac:dyDescent="0.25">
      <c r="A346" s="379" t="s">
        <v>92</v>
      </c>
      <c r="B346" s="380">
        <v>351</v>
      </c>
      <c r="C346" s="381" t="s">
        <v>146</v>
      </c>
      <c r="D346" s="450">
        <v>152529</v>
      </c>
      <c r="E346" s="450">
        <v>78757</v>
      </c>
      <c r="F346" s="412"/>
    </row>
    <row r="347" spans="1:6" x14ac:dyDescent="0.25">
      <c r="A347" s="379" t="s">
        <v>92</v>
      </c>
      <c r="B347" s="380">
        <v>351</v>
      </c>
      <c r="C347" s="381" t="s">
        <v>147</v>
      </c>
      <c r="D347" s="450">
        <v>59104</v>
      </c>
      <c r="E347" s="450">
        <v>30519</v>
      </c>
      <c r="F347" s="412"/>
    </row>
    <row r="348" spans="1:6" x14ac:dyDescent="0.25">
      <c r="A348" s="379" t="s">
        <v>92</v>
      </c>
      <c r="B348" s="380">
        <v>351</v>
      </c>
      <c r="C348" s="381" t="s">
        <v>150</v>
      </c>
      <c r="D348" s="450">
        <v>0</v>
      </c>
      <c r="E348" s="450">
        <v>16671</v>
      </c>
      <c r="F348" s="412"/>
    </row>
    <row r="349" spans="1:6" x14ac:dyDescent="0.25">
      <c r="A349" s="379" t="s">
        <v>92</v>
      </c>
      <c r="B349" s="380">
        <v>351</v>
      </c>
      <c r="C349" s="381" t="s">
        <v>156</v>
      </c>
      <c r="D349" s="450">
        <v>295893</v>
      </c>
      <c r="E349" s="450">
        <v>144985</v>
      </c>
      <c r="F349" s="412"/>
    </row>
    <row r="350" spans="1:6" x14ac:dyDescent="0.25">
      <c r="A350" s="379" t="s">
        <v>92</v>
      </c>
      <c r="B350" s="380">
        <v>351</v>
      </c>
      <c r="C350" s="381" t="s">
        <v>157</v>
      </c>
      <c r="D350" s="450">
        <v>63618</v>
      </c>
      <c r="E350" s="450">
        <v>31172</v>
      </c>
      <c r="F350" s="412"/>
    </row>
    <row r="351" spans="1:6" x14ac:dyDescent="0.25">
      <c r="A351" s="379" t="s">
        <v>92</v>
      </c>
      <c r="B351" s="380">
        <v>351</v>
      </c>
      <c r="C351" s="381" t="s">
        <v>159</v>
      </c>
      <c r="D351" s="450">
        <v>0</v>
      </c>
      <c r="E351" s="450">
        <v>22420</v>
      </c>
      <c r="F351" s="412"/>
    </row>
    <row r="352" spans="1:6" x14ac:dyDescent="0.25">
      <c r="A352" s="379" t="s">
        <v>92</v>
      </c>
      <c r="B352" s="380">
        <v>351</v>
      </c>
      <c r="C352" s="381" t="s">
        <v>166</v>
      </c>
      <c r="D352" s="450">
        <v>168681</v>
      </c>
      <c r="E352" s="450">
        <v>93581</v>
      </c>
      <c r="F352" s="412"/>
    </row>
    <row r="353" spans="1:6" x14ac:dyDescent="0.25">
      <c r="A353" s="379" t="s">
        <v>92</v>
      </c>
      <c r="B353" s="380">
        <v>351</v>
      </c>
      <c r="C353" s="381" t="s">
        <v>167</v>
      </c>
      <c r="D353" s="450">
        <v>42585</v>
      </c>
      <c r="E353" s="450">
        <v>23626</v>
      </c>
      <c r="F353" s="412"/>
    </row>
    <row r="354" spans="1:6" x14ac:dyDescent="0.25">
      <c r="A354" s="379" t="s">
        <v>92</v>
      </c>
      <c r="B354" s="380">
        <v>351</v>
      </c>
      <c r="C354" s="381" t="s">
        <v>168</v>
      </c>
      <c r="D354" s="450">
        <v>0</v>
      </c>
      <c r="E354" s="450">
        <v>7386</v>
      </c>
      <c r="F354" s="412"/>
    </row>
    <row r="355" spans="1:6" x14ac:dyDescent="0.25">
      <c r="A355" s="379" t="s">
        <v>218</v>
      </c>
      <c r="B355" s="380">
        <v>351</v>
      </c>
      <c r="C355" s="381" t="s">
        <v>176</v>
      </c>
      <c r="D355" s="450">
        <v>214048</v>
      </c>
      <c r="E355" s="450">
        <v>75826</v>
      </c>
      <c r="F355" s="412"/>
    </row>
    <row r="356" spans="1:6" x14ac:dyDescent="0.25">
      <c r="A356" s="379" t="s">
        <v>218</v>
      </c>
      <c r="B356" s="380">
        <v>351</v>
      </c>
      <c r="C356" s="381" t="s">
        <v>178</v>
      </c>
      <c r="D356" s="450">
        <v>54701</v>
      </c>
      <c r="E356" s="450">
        <v>19378</v>
      </c>
      <c r="F356" s="412"/>
    </row>
    <row r="357" spans="1:6" x14ac:dyDescent="0.25">
      <c r="A357" s="379" t="s">
        <v>218</v>
      </c>
      <c r="B357" s="380">
        <v>351</v>
      </c>
      <c r="C357" s="381" t="s">
        <v>180</v>
      </c>
      <c r="D357" s="450">
        <v>0</v>
      </c>
      <c r="E357" s="450">
        <v>4993</v>
      </c>
      <c r="F357" s="412"/>
    </row>
    <row r="358" spans="1:6" x14ac:dyDescent="0.25">
      <c r="A358" s="379" t="s">
        <v>92</v>
      </c>
      <c r="B358" s="380">
        <v>363</v>
      </c>
      <c r="C358" s="381" t="s">
        <v>183</v>
      </c>
      <c r="D358" s="450">
        <v>41647</v>
      </c>
      <c r="E358" s="450">
        <v>23224</v>
      </c>
      <c r="F358" s="412"/>
    </row>
    <row r="359" spans="1:6" x14ac:dyDescent="0.25">
      <c r="A359" s="379" t="s">
        <v>92</v>
      </c>
      <c r="B359" s="380">
        <v>363</v>
      </c>
      <c r="C359" s="381" t="s">
        <v>185</v>
      </c>
      <c r="D359" s="450">
        <v>9995</v>
      </c>
      <c r="E359" s="450">
        <v>5574</v>
      </c>
      <c r="F359" s="412"/>
    </row>
    <row r="360" spans="1:6" x14ac:dyDescent="0.25">
      <c r="A360" s="379" t="s">
        <v>62</v>
      </c>
      <c r="B360" s="380">
        <v>367</v>
      </c>
      <c r="C360" s="381" t="s">
        <v>51</v>
      </c>
      <c r="D360" s="450">
        <v>134557</v>
      </c>
      <c r="E360" s="450">
        <v>52349</v>
      </c>
      <c r="F360" s="412"/>
    </row>
    <row r="361" spans="1:6" x14ac:dyDescent="0.25">
      <c r="A361" s="379" t="s">
        <v>62</v>
      </c>
      <c r="B361" s="380">
        <v>367</v>
      </c>
      <c r="C361" s="381" t="s">
        <v>438</v>
      </c>
      <c r="D361" s="450">
        <v>137418</v>
      </c>
      <c r="E361" s="450">
        <v>108971</v>
      </c>
      <c r="F361" s="412"/>
    </row>
    <row r="362" spans="1:6" x14ac:dyDescent="0.25">
      <c r="A362" s="379" t="s">
        <v>439</v>
      </c>
      <c r="B362" s="380">
        <v>383</v>
      </c>
      <c r="C362" s="381" t="s">
        <v>99</v>
      </c>
      <c r="D362" s="450">
        <v>53435</v>
      </c>
      <c r="E362" s="450">
        <v>36743</v>
      </c>
      <c r="F362" s="412"/>
    </row>
    <row r="363" spans="1:6" x14ac:dyDescent="0.25">
      <c r="A363" s="379" t="s">
        <v>62</v>
      </c>
      <c r="B363" s="380">
        <v>420</v>
      </c>
      <c r="C363" s="381" t="s">
        <v>201</v>
      </c>
      <c r="D363" s="450">
        <v>290717</v>
      </c>
      <c r="E363" s="450">
        <v>56463</v>
      </c>
      <c r="F363" s="412"/>
    </row>
    <row r="364" spans="1:6" x14ac:dyDescent="0.25">
      <c r="A364" s="379" t="s">
        <v>62</v>
      </c>
      <c r="B364" s="380">
        <v>420</v>
      </c>
      <c r="C364" s="381" t="s">
        <v>202</v>
      </c>
      <c r="D364" s="450">
        <v>22526</v>
      </c>
      <c r="E364" s="450">
        <v>16957</v>
      </c>
      <c r="F364" s="412"/>
    </row>
    <row r="365" spans="1:6" x14ac:dyDescent="0.25">
      <c r="A365" s="379" t="s">
        <v>437</v>
      </c>
      <c r="B365" s="380">
        <v>430</v>
      </c>
      <c r="C365" s="381" t="s">
        <v>208</v>
      </c>
      <c r="D365" s="450">
        <v>4265507</v>
      </c>
      <c r="E365" s="450">
        <v>574110</v>
      </c>
      <c r="F365" s="412"/>
    </row>
    <row r="366" spans="1:6" x14ac:dyDescent="0.25">
      <c r="A366" s="379" t="s">
        <v>437</v>
      </c>
      <c r="B366" s="380">
        <v>430</v>
      </c>
      <c r="C366" s="381" t="s">
        <v>209</v>
      </c>
      <c r="D366" s="450">
        <v>656087</v>
      </c>
      <c r="E366" s="450">
        <v>171605</v>
      </c>
      <c r="F366" s="412"/>
    </row>
    <row r="367" spans="1:6" x14ac:dyDescent="0.25">
      <c r="A367" s="379" t="s">
        <v>69</v>
      </c>
      <c r="B367" s="380">
        <v>449</v>
      </c>
      <c r="C367" s="381" t="s">
        <v>201</v>
      </c>
      <c r="D367" s="450">
        <v>127634</v>
      </c>
      <c r="E367" s="450">
        <v>10108</v>
      </c>
      <c r="F367" s="412"/>
    </row>
    <row r="368" spans="1:6" x14ac:dyDescent="0.25">
      <c r="A368" s="379" t="s">
        <v>791</v>
      </c>
      <c r="B368" s="380">
        <v>486</v>
      </c>
      <c r="C368" s="381" t="s">
        <v>105</v>
      </c>
      <c r="D368" s="450">
        <v>116028</v>
      </c>
      <c r="E368" s="450">
        <v>73739</v>
      </c>
      <c r="F368" s="412"/>
    </row>
    <row r="369" spans="1:6" x14ac:dyDescent="0.25">
      <c r="A369" s="379" t="s">
        <v>738</v>
      </c>
      <c r="B369" s="380">
        <v>486</v>
      </c>
      <c r="C369" s="381" t="s">
        <v>199</v>
      </c>
      <c r="D369" s="450">
        <v>89936</v>
      </c>
      <c r="E369" s="450">
        <v>72050</v>
      </c>
      <c r="F369" s="412"/>
    </row>
    <row r="370" spans="1:6" x14ac:dyDescent="0.25">
      <c r="A370" s="379" t="s">
        <v>62</v>
      </c>
      <c r="B370" s="380">
        <v>495</v>
      </c>
      <c r="C370" s="381" t="s">
        <v>251</v>
      </c>
      <c r="D370" s="450">
        <v>269133</v>
      </c>
      <c r="E370" s="450">
        <v>86375</v>
      </c>
      <c r="F370" s="412"/>
    </row>
    <row r="371" spans="1:6" x14ac:dyDescent="0.25">
      <c r="A371" s="379" t="s">
        <v>62</v>
      </c>
      <c r="B371" s="380">
        <v>495</v>
      </c>
      <c r="C371" s="381" t="s">
        <v>252</v>
      </c>
      <c r="D371" s="450">
        <v>0</v>
      </c>
      <c r="E371" s="450">
        <v>14649</v>
      </c>
      <c r="F371" s="412"/>
    </row>
    <row r="372" spans="1:6" x14ac:dyDescent="0.25">
      <c r="A372" s="379" t="s">
        <v>62</v>
      </c>
      <c r="B372" s="380">
        <v>495</v>
      </c>
      <c r="C372" s="381" t="s">
        <v>253</v>
      </c>
      <c r="D372" s="450">
        <v>0</v>
      </c>
      <c r="E372" s="450">
        <v>9409</v>
      </c>
      <c r="F372" s="412"/>
    </row>
    <row r="373" spans="1:6" x14ac:dyDescent="0.25">
      <c r="A373" s="379" t="s">
        <v>62</v>
      </c>
      <c r="B373" s="380">
        <v>495</v>
      </c>
      <c r="C373" s="381" t="s">
        <v>254</v>
      </c>
      <c r="D373" s="450">
        <v>0</v>
      </c>
      <c r="E373" s="450">
        <v>8292</v>
      </c>
      <c r="F373" s="412"/>
    </row>
    <row r="374" spans="1:6" x14ac:dyDescent="0.25">
      <c r="A374" s="379" t="s">
        <v>62</v>
      </c>
      <c r="B374" s="380">
        <v>495</v>
      </c>
      <c r="C374" s="444" t="s">
        <v>256</v>
      </c>
      <c r="D374" s="450">
        <v>0</v>
      </c>
      <c r="E374" s="450">
        <v>10743</v>
      </c>
      <c r="F374" s="412"/>
    </row>
    <row r="375" spans="1:6" x14ac:dyDescent="0.25">
      <c r="A375" s="379" t="s">
        <v>62</v>
      </c>
      <c r="B375" s="380">
        <v>495</v>
      </c>
      <c r="C375" s="381" t="s">
        <v>52</v>
      </c>
      <c r="D375" s="450">
        <v>237700</v>
      </c>
      <c r="E375" s="450">
        <v>76765</v>
      </c>
      <c r="F375" s="412"/>
    </row>
    <row r="376" spans="1:6" x14ac:dyDescent="0.25">
      <c r="A376" s="379" t="s">
        <v>62</v>
      </c>
      <c r="B376" s="380">
        <v>495</v>
      </c>
      <c r="C376" s="381" t="s">
        <v>375</v>
      </c>
      <c r="D376" s="450">
        <v>0</v>
      </c>
      <c r="E376" s="450">
        <v>15435</v>
      </c>
      <c r="F376" s="412"/>
    </row>
    <row r="377" spans="1:6" x14ac:dyDescent="0.25">
      <c r="A377" s="379" t="s">
        <v>62</v>
      </c>
      <c r="B377" s="380">
        <v>495</v>
      </c>
      <c r="C377" s="381" t="s">
        <v>380</v>
      </c>
      <c r="D377" s="450">
        <v>0</v>
      </c>
      <c r="E377" s="450">
        <v>5858</v>
      </c>
      <c r="F377" s="412"/>
    </row>
    <row r="378" spans="1:6" x14ac:dyDescent="0.25">
      <c r="A378" s="379" t="s">
        <v>62</v>
      </c>
      <c r="B378" s="380">
        <v>495</v>
      </c>
      <c r="C378" s="381" t="s">
        <v>384</v>
      </c>
      <c r="D378" s="450">
        <v>0</v>
      </c>
      <c r="E378" s="450">
        <v>3068</v>
      </c>
      <c r="F378" s="412"/>
    </row>
    <row r="379" spans="1:6" x14ac:dyDescent="0.25">
      <c r="A379" s="379" t="s">
        <v>62</v>
      </c>
      <c r="B379" s="380">
        <v>495</v>
      </c>
      <c r="C379" s="381" t="s">
        <v>388</v>
      </c>
      <c r="D379" s="450">
        <v>0</v>
      </c>
      <c r="E379" s="450">
        <v>6845</v>
      </c>
      <c r="F379" s="412"/>
    </row>
    <row r="380" spans="1:6" x14ac:dyDescent="0.25">
      <c r="A380" s="379" t="s">
        <v>283</v>
      </c>
      <c r="B380" s="380">
        <v>495</v>
      </c>
      <c r="C380" s="381" t="s">
        <v>372</v>
      </c>
      <c r="D380" s="450">
        <v>201938</v>
      </c>
      <c r="E380" s="450">
        <v>84433</v>
      </c>
      <c r="F380" s="412"/>
    </row>
    <row r="381" spans="1:6" x14ac:dyDescent="0.25">
      <c r="A381" s="379" t="s">
        <v>283</v>
      </c>
      <c r="B381" s="380">
        <v>495</v>
      </c>
      <c r="C381" s="381" t="s">
        <v>376</v>
      </c>
      <c r="D381" s="450">
        <v>0</v>
      </c>
      <c r="E381" s="450">
        <v>11006</v>
      </c>
      <c r="F381" s="412"/>
    </row>
    <row r="382" spans="1:6" x14ac:dyDescent="0.25">
      <c r="A382" s="379" t="s">
        <v>283</v>
      </c>
      <c r="B382" s="380">
        <v>495</v>
      </c>
      <c r="C382" s="381" t="s">
        <v>381</v>
      </c>
      <c r="D382" s="450">
        <v>0</v>
      </c>
      <c r="E382" s="450">
        <v>3546</v>
      </c>
      <c r="F382" s="412"/>
    </row>
    <row r="383" spans="1:6" x14ac:dyDescent="0.25">
      <c r="A383" s="379" t="s">
        <v>283</v>
      </c>
      <c r="B383" s="380">
        <v>495</v>
      </c>
      <c r="C383" s="381" t="s">
        <v>385</v>
      </c>
      <c r="D383" s="450">
        <v>0</v>
      </c>
      <c r="E383" s="450">
        <v>1842</v>
      </c>
      <c r="F383" s="412"/>
    </row>
    <row r="384" spans="1:6" x14ac:dyDescent="0.25">
      <c r="A384" s="379" t="s">
        <v>283</v>
      </c>
      <c r="B384" s="380">
        <v>495</v>
      </c>
      <c r="C384" s="381" t="s">
        <v>389</v>
      </c>
      <c r="D384" s="450">
        <v>0</v>
      </c>
      <c r="E384" s="450">
        <v>2763</v>
      </c>
      <c r="F384" s="412"/>
    </row>
    <row r="385" spans="1:12" x14ac:dyDescent="0.25">
      <c r="A385" s="379" t="s">
        <v>283</v>
      </c>
      <c r="B385" s="380">
        <v>510</v>
      </c>
      <c r="C385" s="381" t="s">
        <v>285</v>
      </c>
      <c r="D385" s="450">
        <v>458664</v>
      </c>
      <c r="E385" s="450">
        <v>133662</v>
      </c>
      <c r="F385" s="412"/>
    </row>
    <row r="386" spans="1:12" x14ac:dyDescent="0.25">
      <c r="A386" s="379" t="s">
        <v>283</v>
      </c>
      <c r="B386" s="380">
        <v>510</v>
      </c>
      <c r="C386" s="381" t="s">
        <v>286</v>
      </c>
      <c r="D386" s="450">
        <v>55749</v>
      </c>
      <c r="E386" s="450">
        <v>21885</v>
      </c>
      <c r="F386" s="451"/>
    </row>
    <row r="387" spans="1:12" x14ac:dyDescent="0.25">
      <c r="A387" s="379" t="s">
        <v>212</v>
      </c>
      <c r="B387" s="380">
        <v>511</v>
      </c>
      <c r="C387" s="381" t="s">
        <v>293</v>
      </c>
      <c r="D387" s="450">
        <v>8579998</v>
      </c>
      <c r="E387" s="450">
        <v>146362</v>
      </c>
      <c r="F387" s="451"/>
    </row>
    <row r="388" spans="1:12" x14ac:dyDescent="0.25">
      <c r="A388" s="379" t="s">
        <v>296</v>
      </c>
      <c r="B388" s="380">
        <v>511</v>
      </c>
      <c r="C388" s="381" t="s">
        <v>294</v>
      </c>
      <c r="D388" s="450">
        <v>3450000</v>
      </c>
      <c r="E388" s="450">
        <v>64577</v>
      </c>
      <c r="F388" s="451"/>
    </row>
    <row r="389" spans="1:12" x14ac:dyDescent="0.25">
      <c r="A389" s="379" t="s">
        <v>296</v>
      </c>
      <c r="B389" s="380">
        <v>511</v>
      </c>
      <c r="C389" s="381" t="s">
        <v>295</v>
      </c>
      <c r="D389" s="450">
        <v>831294</v>
      </c>
      <c r="E389" s="450">
        <v>0</v>
      </c>
      <c r="F389" s="451"/>
    </row>
    <row r="390" spans="1:12" x14ac:dyDescent="0.25">
      <c r="A390" s="379" t="s">
        <v>283</v>
      </c>
      <c r="B390" s="380">
        <v>582</v>
      </c>
      <c r="C390" s="381" t="s">
        <v>308</v>
      </c>
      <c r="D390" s="450">
        <v>310698</v>
      </c>
      <c r="E390" s="450">
        <v>158180</v>
      </c>
      <c r="F390" s="451"/>
    </row>
    <row r="391" spans="1:12" x14ac:dyDescent="0.25">
      <c r="A391" s="379" t="s">
        <v>283</v>
      </c>
      <c r="B391" s="380">
        <v>582</v>
      </c>
      <c r="C391" s="381" t="s">
        <v>309</v>
      </c>
      <c r="D391" s="450">
        <v>9918</v>
      </c>
      <c r="E391" s="450">
        <v>9509</v>
      </c>
      <c r="F391" s="451"/>
    </row>
    <row r="392" spans="1:12" x14ac:dyDescent="0.25">
      <c r="A392" s="379" t="s">
        <v>303</v>
      </c>
      <c r="B392" s="380">
        <v>614</v>
      </c>
      <c r="C392" s="381" t="s">
        <v>333</v>
      </c>
      <c r="D392" s="450">
        <v>0</v>
      </c>
      <c r="E392" s="450">
        <v>214221</v>
      </c>
      <c r="F392" s="451"/>
    </row>
    <row r="393" spans="1:12" x14ac:dyDescent="0.25">
      <c r="A393" s="379" t="s">
        <v>296</v>
      </c>
      <c r="B393" s="380">
        <v>658</v>
      </c>
      <c r="C393" s="381" t="s">
        <v>368</v>
      </c>
      <c r="D393" s="450">
        <v>0</v>
      </c>
      <c r="E393" s="450">
        <v>170585</v>
      </c>
      <c r="F393" s="451"/>
    </row>
    <row r="394" spans="1:12" x14ac:dyDescent="0.25">
      <c r="A394" s="379"/>
      <c r="B394" s="380"/>
      <c r="C394" s="381"/>
      <c r="D394" s="450"/>
      <c r="E394" s="450"/>
      <c r="F394" s="451"/>
    </row>
    <row r="395" spans="1:12" x14ac:dyDescent="0.25">
      <c r="A395" s="452" t="s">
        <v>440</v>
      </c>
      <c r="B395" s="386"/>
      <c r="C395" s="387"/>
      <c r="D395" s="385">
        <v>22883272</v>
      </c>
      <c r="E395" s="385">
        <v>3872567</v>
      </c>
      <c r="F395" s="385">
        <v>0</v>
      </c>
    </row>
    <row r="398" spans="1:12" x14ac:dyDescent="0.25">
      <c r="A398" s="100" t="s">
        <v>441</v>
      </c>
      <c r="B398" s="101"/>
      <c r="C398" s="101"/>
      <c r="D398" s="102"/>
      <c r="E398" s="102"/>
      <c r="F398" s="103"/>
      <c r="G398" s="103"/>
      <c r="H398" s="102"/>
      <c r="I398" s="102"/>
      <c r="J398" s="102"/>
      <c r="K398" s="102"/>
      <c r="L398" s="104"/>
    </row>
    <row r="399" spans="1:12" x14ac:dyDescent="0.25">
      <c r="A399" s="105" t="s">
        <v>426</v>
      </c>
      <c r="B399" s="101"/>
      <c r="C399" s="101"/>
      <c r="D399" s="102"/>
      <c r="E399" s="102"/>
      <c r="F399" s="103"/>
      <c r="G399" s="103"/>
      <c r="H399" s="102"/>
      <c r="I399" s="102"/>
      <c r="J399" s="102"/>
      <c r="K399" s="102"/>
      <c r="L399" s="104"/>
    </row>
    <row r="400" spans="1:12" x14ac:dyDescent="0.25">
      <c r="A400" s="106" t="s">
        <v>812</v>
      </c>
      <c r="B400" s="102"/>
      <c r="C400" s="102"/>
      <c r="D400" s="102"/>
      <c r="E400" s="102"/>
      <c r="F400" s="103"/>
      <c r="G400" s="103"/>
      <c r="H400" s="102"/>
      <c r="I400" s="102"/>
      <c r="J400" s="102"/>
      <c r="K400" s="102"/>
      <c r="L400" s="104"/>
    </row>
    <row r="401" spans="1:12" x14ac:dyDescent="0.25">
      <c r="A401" s="107"/>
      <c r="B401" s="107"/>
      <c r="C401" s="107"/>
      <c r="D401" s="107"/>
      <c r="E401" s="107"/>
      <c r="F401" s="108"/>
      <c r="G401" s="108"/>
      <c r="H401" s="107"/>
      <c r="I401" s="107"/>
      <c r="J401" s="107"/>
      <c r="K401" s="107"/>
      <c r="L401" s="104"/>
    </row>
    <row r="402" spans="1:12" x14ac:dyDescent="0.25">
      <c r="A402" s="357"/>
      <c r="B402" s="358" t="s">
        <v>443</v>
      </c>
      <c r="C402" s="358"/>
      <c r="D402" s="358"/>
      <c r="E402" s="359"/>
      <c r="F402" s="358" t="s">
        <v>444</v>
      </c>
      <c r="G402" s="358" t="s">
        <v>445</v>
      </c>
      <c r="H402" s="358" t="s">
        <v>446</v>
      </c>
      <c r="I402" s="358" t="s">
        <v>14</v>
      </c>
      <c r="J402" s="358" t="s">
        <v>446</v>
      </c>
      <c r="K402" s="358" t="s">
        <v>447</v>
      </c>
      <c r="L402" s="358" t="s">
        <v>448</v>
      </c>
    </row>
    <row r="403" spans="1:12" x14ac:dyDescent="0.25">
      <c r="A403" s="360" t="s">
        <v>449</v>
      </c>
      <c r="B403" s="361" t="s">
        <v>450</v>
      </c>
      <c r="C403" s="361" t="s">
        <v>451</v>
      </c>
      <c r="D403" s="361" t="s">
        <v>5</v>
      </c>
      <c r="E403" s="361" t="s">
        <v>7</v>
      </c>
      <c r="F403" s="361" t="s">
        <v>15</v>
      </c>
      <c r="G403" s="361" t="s">
        <v>452</v>
      </c>
      <c r="H403" s="361" t="s">
        <v>453</v>
      </c>
      <c r="I403" s="361" t="s">
        <v>454</v>
      </c>
      <c r="J403" s="361" t="s">
        <v>455</v>
      </c>
      <c r="K403" s="361" t="s">
        <v>456</v>
      </c>
      <c r="L403" s="361" t="s">
        <v>457</v>
      </c>
    </row>
    <row r="404" spans="1:12" x14ac:dyDescent="0.25">
      <c r="A404" s="360" t="s">
        <v>432</v>
      </c>
      <c r="B404" s="361" t="s">
        <v>458</v>
      </c>
      <c r="C404" s="361" t="s">
        <v>459</v>
      </c>
      <c r="D404" s="361" t="s">
        <v>460</v>
      </c>
      <c r="E404" s="362"/>
      <c r="F404" s="361" t="s">
        <v>461</v>
      </c>
      <c r="G404" s="361" t="s">
        <v>462</v>
      </c>
      <c r="H404" s="361" t="s">
        <v>463</v>
      </c>
      <c r="I404" s="361" t="s">
        <v>464</v>
      </c>
      <c r="J404" s="361" t="s">
        <v>22</v>
      </c>
      <c r="K404" s="363" t="s">
        <v>22</v>
      </c>
      <c r="L404" s="363" t="s">
        <v>465</v>
      </c>
    </row>
    <row r="405" spans="1:12" x14ac:dyDescent="0.25">
      <c r="A405" s="364"/>
      <c r="B405" s="365" t="s">
        <v>466</v>
      </c>
      <c r="C405" s="365"/>
      <c r="D405" s="365"/>
      <c r="E405" s="366"/>
      <c r="F405" s="367"/>
      <c r="G405" s="367"/>
      <c r="H405" s="365"/>
      <c r="I405" s="365" t="s">
        <v>35</v>
      </c>
      <c r="J405" s="365"/>
      <c r="K405" s="368"/>
      <c r="L405" s="368" t="s">
        <v>467</v>
      </c>
    </row>
    <row r="406" spans="1:12" x14ac:dyDescent="0.25">
      <c r="A406" s="107"/>
      <c r="B406" s="107"/>
      <c r="C406" s="107"/>
      <c r="D406" s="107"/>
      <c r="E406" s="107"/>
      <c r="F406" s="108"/>
      <c r="G406" s="108"/>
      <c r="H406" s="107"/>
      <c r="I406" s="107"/>
      <c r="J406" s="107"/>
      <c r="K406" s="107"/>
      <c r="L406" s="104"/>
    </row>
    <row r="407" spans="1:12" x14ac:dyDescent="0.25">
      <c r="A407" s="106" t="s">
        <v>813</v>
      </c>
      <c r="B407" s="102"/>
      <c r="C407" s="102"/>
      <c r="D407" s="121"/>
      <c r="E407" s="122"/>
      <c r="F407" s="123"/>
      <c r="G407" s="122"/>
      <c r="H407" s="124"/>
      <c r="I407" s="124"/>
      <c r="J407" s="124"/>
      <c r="K407" s="124"/>
      <c r="L407" s="104"/>
    </row>
    <row r="408" spans="1:12" x14ac:dyDescent="0.25">
      <c r="A408" s="125"/>
      <c r="B408" s="125"/>
      <c r="C408" s="102"/>
      <c r="D408" s="121"/>
      <c r="E408" s="122"/>
      <c r="F408" s="123"/>
      <c r="G408" s="122"/>
      <c r="H408" s="124"/>
      <c r="I408" s="124"/>
      <c r="J408" s="124"/>
      <c r="K408" s="124"/>
      <c r="L408" s="104"/>
    </row>
    <row r="409" spans="1:12" x14ac:dyDescent="0.25">
      <c r="A409" s="126" t="s">
        <v>440</v>
      </c>
      <c r="B409" s="127"/>
      <c r="C409" s="127"/>
      <c r="D409" s="127"/>
      <c r="E409" s="127"/>
      <c r="F409" s="128"/>
      <c r="G409" s="128"/>
      <c r="H409" s="129"/>
      <c r="I409" s="130">
        <v>0</v>
      </c>
      <c r="J409" s="130">
        <v>0</v>
      </c>
      <c r="K409" s="130">
        <v>0</v>
      </c>
      <c r="L409" s="129"/>
    </row>
    <row r="410" spans="1:12" x14ac:dyDescent="0.25">
      <c r="A410" s="131"/>
      <c r="B410" s="102"/>
      <c r="C410" s="102"/>
      <c r="D410" s="102"/>
      <c r="E410" s="102"/>
      <c r="F410" s="103"/>
      <c r="G410" s="103"/>
      <c r="H410" s="132"/>
      <c r="I410" s="132"/>
      <c r="J410" s="132"/>
      <c r="K410" s="132"/>
      <c r="L410" s="104"/>
    </row>
    <row r="411" spans="1:12" x14ac:dyDescent="0.25">
      <c r="A411" s="133" t="s">
        <v>469</v>
      </c>
      <c r="B411" s="102"/>
      <c r="C411" s="102"/>
      <c r="D411" s="102"/>
      <c r="E411" s="102"/>
      <c r="F411" s="103"/>
      <c r="G411" s="103"/>
      <c r="H411" s="134"/>
      <c r="I411" s="134"/>
      <c r="J411" s="134"/>
      <c r="K411" s="134"/>
      <c r="L411" s="104"/>
    </row>
    <row r="412" spans="1:12" x14ac:dyDescent="0.25">
      <c r="A412" s="135" t="s">
        <v>470</v>
      </c>
      <c r="B412" s="102"/>
      <c r="C412" s="102"/>
      <c r="D412" s="102"/>
      <c r="E412" s="136"/>
      <c r="F412" s="137"/>
      <c r="G412" s="138"/>
      <c r="H412" s="134"/>
      <c r="I412" s="134"/>
      <c r="J412" s="134"/>
      <c r="K412" s="134"/>
      <c r="L412" s="104"/>
    </row>
    <row r="413" spans="1:12" x14ac:dyDescent="0.25">
      <c r="A413" s="135" t="s">
        <v>471</v>
      </c>
      <c r="B413" s="102"/>
      <c r="C413" s="102"/>
      <c r="D413" s="102"/>
      <c r="E413" s="102"/>
      <c r="F413" s="103"/>
      <c r="G413" s="103"/>
      <c r="H413" s="102"/>
      <c r="I413" s="102"/>
      <c r="J413" s="102"/>
      <c r="K413" s="102"/>
      <c r="L413" s="104"/>
    </row>
    <row r="414" spans="1:12" x14ac:dyDescent="0.25">
      <c r="A414" s="139"/>
      <c r="B414" s="102"/>
      <c r="C414" s="102"/>
      <c r="D414" s="102"/>
      <c r="E414" s="102"/>
      <c r="F414" s="103"/>
      <c r="G414" s="103"/>
      <c r="H414" s="134"/>
      <c r="I414" s="134"/>
      <c r="J414" s="134"/>
      <c r="K414" s="134"/>
      <c r="L414" s="104"/>
    </row>
    <row r="415" spans="1:12" x14ac:dyDescent="0.25">
      <c r="A415" s="139"/>
      <c r="B415" s="102"/>
      <c r="C415" s="102"/>
      <c r="D415" s="102"/>
      <c r="E415" s="102"/>
      <c r="F415" s="103"/>
      <c r="G415" s="103"/>
      <c r="H415" s="134"/>
      <c r="I415" s="134"/>
      <c r="J415" s="134"/>
      <c r="K415" s="134"/>
      <c r="L415" s="104"/>
    </row>
    <row r="416" spans="1:12" x14ac:dyDescent="0.25">
      <c r="A416" s="280"/>
      <c r="B416" s="280"/>
      <c r="C416" s="281"/>
      <c r="D416" s="281"/>
      <c r="E416" s="281"/>
      <c r="F416" s="281"/>
      <c r="G416" s="103"/>
      <c r="H416" s="134"/>
      <c r="I416" s="134"/>
      <c r="J416" s="134"/>
      <c r="K416" s="134"/>
      <c r="L416" s="104"/>
    </row>
    <row r="417" spans="1:6" x14ac:dyDescent="0.25">
      <c r="A417" s="282" t="s">
        <v>472</v>
      </c>
      <c r="B417" s="283"/>
      <c r="C417" s="283"/>
      <c r="D417" s="283"/>
      <c r="E417" s="283"/>
      <c r="F417" s="284"/>
    </row>
    <row r="418" spans="1:6" ht="31.5" x14ac:dyDescent="0.25">
      <c r="A418" s="285" t="s">
        <v>473</v>
      </c>
      <c r="B418" s="286" t="s">
        <v>474</v>
      </c>
      <c r="C418" s="286" t="s">
        <v>475</v>
      </c>
      <c r="D418" s="287" t="s">
        <v>476</v>
      </c>
      <c r="E418" s="286" t="s">
        <v>477</v>
      </c>
      <c r="F418" s="288" t="s">
        <v>478</v>
      </c>
    </row>
    <row r="419" spans="1:6" ht="101.25" x14ac:dyDescent="0.25">
      <c r="A419" s="289">
        <v>193</v>
      </c>
      <c r="B419" s="290" t="s">
        <v>37</v>
      </c>
      <c r="C419" s="290" t="s">
        <v>479</v>
      </c>
      <c r="D419" s="290" t="s">
        <v>480</v>
      </c>
      <c r="E419" s="291" t="s">
        <v>481</v>
      </c>
      <c r="F419" s="291" t="s">
        <v>482</v>
      </c>
    </row>
    <row r="420" spans="1:6" ht="101.25" x14ac:dyDescent="0.25">
      <c r="A420" s="292">
        <v>199</v>
      </c>
      <c r="B420" s="293" t="s">
        <v>42</v>
      </c>
      <c r="C420" s="293" t="s">
        <v>479</v>
      </c>
      <c r="D420" s="293" t="s">
        <v>480</v>
      </c>
      <c r="E420" s="294" t="s">
        <v>481</v>
      </c>
      <c r="F420" s="294" t="s">
        <v>483</v>
      </c>
    </row>
    <row r="421" spans="1:6" ht="146.25" x14ac:dyDescent="0.25">
      <c r="A421" s="289">
        <v>202</v>
      </c>
      <c r="B421" s="290" t="s">
        <v>45</v>
      </c>
      <c r="C421" s="290" t="s">
        <v>479</v>
      </c>
      <c r="D421" s="290" t="s">
        <v>480</v>
      </c>
      <c r="E421" s="291" t="s">
        <v>484</v>
      </c>
      <c r="F421" s="291" t="s">
        <v>485</v>
      </c>
    </row>
    <row r="422" spans="1:6" ht="45" x14ac:dyDescent="0.25">
      <c r="A422" s="292">
        <v>211</v>
      </c>
      <c r="B422" s="293" t="s">
        <v>50</v>
      </c>
      <c r="C422" s="293" t="s">
        <v>486</v>
      </c>
      <c r="D422" s="293" t="s">
        <v>480</v>
      </c>
      <c r="E422" s="293" t="s">
        <v>487</v>
      </c>
      <c r="F422" s="293" t="s">
        <v>488</v>
      </c>
    </row>
    <row r="423" spans="1:6" ht="56.25" x14ac:dyDescent="0.25">
      <c r="A423" s="289">
        <v>221</v>
      </c>
      <c r="B423" s="290" t="s">
        <v>55</v>
      </c>
      <c r="C423" s="290" t="s">
        <v>486</v>
      </c>
      <c r="D423" s="290" t="s">
        <v>489</v>
      </c>
      <c r="E423" s="293" t="s">
        <v>490</v>
      </c>
      <c r="F423" s="293" t="s">
        <v>491</v>
      </c>
    </row>
    <row r="424" spans="1:6" ht="33.75" x14ac:dyDescent="0.25">
      <c r="A424" s="292">
        <v>225</v>
      </c>
      <c r="B424" s="293" t="s">
        <v>63</v>
      </c>
      <c r="C424" s="293" t="s">
        <v>492</v>
      </c>
      <c r="D424" s="293" t="s">
        <v>493</v>
      </c>
      <c r="E424" s="293" t="s">
        <v>494</v>
      </c>
      <c r="F424" s="293" t="s">
        <v>495</v>
      </c>
    </row>
    <row r="425" spans="1:6" ht="22.5" x14ac:dyDescent="0.25">
      <c r="A425" s="289">
        <v>226</v>
      </c>
      <c r="B425" s="290" t="s">
        <v>496</v>
      </c>
      <c r="C425" s="290" t="s">
        <v>486</v>
      </c>
      <c r="D425" s="290" t="s">
        <v>480</v>
      </c>
      <c r="E425" s="290" t="s">
        <v>497</v>
      </c>
      <c r="F425" s="290" t="s">
        <v>498</v>
      </c>
    </row>
    <row r="426" spans="1:6" ht="22.5" x14ac:dyDescent="0.25">
      <c r="A426" s="292">
        <v>228</v>
      </c>
      <c r="B426" s="293" t="s">
        <v>68</v>
      </c>
      <c r="C426" s="293" t="s">
        <v>492</v>
      </c>
      <c r="D426" s="293" t="s">
        <v>493</v>
      </c>
      <c r="E426" s="293" t="s">
        <v>499</v>
      </c>
      <c r="F426" s="293" t="s">
        <v>499</v>
      </c>
    </row>
    <row r="427" spans="1:6" ht="33.75" x14ac:dyDescent="0.25">
      <c r="A427" s="289">
        <v>233</v>
      </c>
      <c r="B427" s="290" t="s">
        <v>500</v>
      </c>
      <c r="C427" s="290" t="s">
        <v>486</v>
      </c>
      <c r="D427" s="290" t="s">
        <v>501</v>
      </c>
      <c r="E427" s="293" t="s">
        <v>502</v>
      </c>
      <c r="F427" s="293" t="s">
        <v>503</v>
      </c>
    </row>
    <row r="428" spans="1:6" ht="45" x14ac:dyDescent="0.25">
      <c r="A428" s="292">
        <v>236</v>
      </c>
      <c r="B428" s="293" t="s">
        <v>70</v>
      </c>
      <c r="C428" s="293" t="s">
        <v>479</v>
      </c>
      <c r="D428" s="293" t="s">
        <v>493</v>
      </c>
      <c r="E428" s="293" t="s">
        <v>504</v>
      </c>
      <c r="F428" s="293" t="s">
        <v>505</v>
      </c>
    </row>
    <row r="429" spans="1:6" ht="22.5" x14ac:dyDescent="0.25">
      <c r="A429" s="289">
        <v>239</v>
      </c>
      <c r="B429" s="290" t="s">
        <v>506</v>
      </c>
      <c r="C429" s="290" t="s">
        <v>507</v>
      </c>
      <c r="D429" s="290" t="s">
        <v>480</v>
      </c>
      <c r="E429" s="290" t="s">
        <v>508</v>
      </c>
      <c r="F429" s="290" t="s">
        <v>508</v>
      </c>
    </row>
    <row r="430" spans="1:6" x14ac:dyDescent="0.25">
      <c r="A430" s="292">
        <v>243</v>
      </c>
      <c r="B430" s="293" t="s">
        <v>509</v>
      </c>
      <c r="C430" s="293" t="s">
        <v>507</v>
      </c>
      <c r="D430" s="293" t="s">
        <v>480</v>
      </c>
      <c r="E430" s="293" t="s">
        <v>510</v>
      </c>
      <c r="F430" s="293" t="s">
        <v>510</v>
      </c>
    </row>
    <row r="431" spans="1:6" ht="90" x14ac:dyDescent="0.25">
      <c r="A431" s="289">
        <v>245</v>
      </c>
      <c r="B431" s="290" t="s">
        <v>74</v>
      </c>
      <c r="C431" s="290" t="s">
        <v>486</v>
      </c>
      <c r="D431" s="290" t="s">
        <v>489</v>
      </c>
      <c r="E431" s="293" t="s">
        <v>511</v>
      </c>
      <c r="F431" s="293" t="s">
        <v>512</v>
      </c>
    </row>
    <row r="432" spans="1:6" ht="90" x14ac:dyDescent="0.25">
      <c r="A432" s="292">
        <v>247</v>
      </c>
      <c r="B432" s="293" t="s">
        <v>79</v>
      </c>
      <c r="C432" s="293" t="s">
        <v>486</v>
      </c>
      <c r="D432" s="293" t="s">
        <v>489</v>
      </c>
      <c r="E432" s="293" t="s">
        <v>513</v>
      </c>
      <c r="F432" s="293" t="s">
        <v>514</v>
      </c>
    </row>
    <row r="433" spans="1:6" ht="22.5" x14ac:dyDescent="0.25">
      <c r="A433" s="289">
        <v>262</v>
      </c>
      <c r="B433" s="290" t="s">
        <v>84</v>
      </c>
      <c r="C433" s="290" t="s">
        <v>515</v>
      </c>
      <c r="D433" s="290" t="s">
        <v>480</v>
      </c>
      <c r="E433" s="290" t="s">
        <v>516</v>
      </c>
      <c r="F433" s="290" t="s">
        <v>516</v>
      </c>
    </row>
    <row r="434" spans="1:6" ht="67.5" x14ac:dyDescent="0.25">
      <c r="A434" s="292">
        <v>265</v>
      </c>
      <c r="B434" s="293" t="s">
        <v>517</v>
      </c>
      <c r="C434" s="293" t="s">
        <v>518</v>
      </c>
      <c r="D434" s="293" t="s">
        <v>489</v>
      </c>
      <c r="E434" s="293" t="s">
        <v>519</v>
      </c>
      <c r="F434" s="293" t="s">
        <v>520</v>
      </c>
    </row>
    <row r="435" spans="1:6" ht="22.5" x14ac:dyDescent="0.25">
      <c r="A435" s="289">
        <v>270</v>
      </c>
      <c r="B435" s="290" t="s">
        <v>91</v>
      </c>
      <c r="C435" s="290" t="s">
        <v>492</v>
      </c>
      <c r="D435" s="290" t="s">
        <v>493</v>
      </c>
      <c r="E435" s="290" t="s">
        <v>499</v>
      </c>
      <c r="F435" s="290" t="s">
        <v>499</v>
      </c>
    </row>
    <row r="436" spans="1:6" ht="78.75" x14ac:dyDescent="0.25">
      <c r="A436" s="292">
        <v>271</v>
      </c>
      <c r="B436" s="293" t="s">
        <v>93</v>
      </c>
      <c r="C436" s="293" t="s">
        <v>521</v>
      </c>
      <c r="D436" s="293" t="s">
        <v>489</v>
      </c>
      <c r="E436" s="293" t="s">
        <v>522</v>
      </c>
      <c r="F436" s="293" t="s">
        <v>523</v>
      </c>
    </row>
    <row r="437" spans="1:6" ht="22.5" x14ac:dyDescent="0.25">
      <c r="A437" s="289">
        <v>278</v>
      </c>
      <c r="B437" s="290" t="s">
        <v>524</v>
      </c>
      <c r="C437" s="290" t="s">
        <v>525</v>
      </c>
      <c r="D437" s="290" t="s">
        <v>480</v>
      </c>
      <c r="E437" s="290" t="s">
        <v>526</v>
      </c>
      <c r="F437" s="290" t="s">
        <v>526</v>
      </c>
    </row>
    <row r="438" spans="1:6" ht="33.75" x14ac:dyDescent="0.25">
      <c r="A438" s="292">
        <v>280</v>
      </c>
      <c r="B438" s="293" t="s">
        <v>527</v>
      </c>
      <c r="C438" s="293" t="s">
        <v>486</v>
      </c>
      <c r="D438" s="293" t="s">
        <v>528</v>
      </c>
      <c r="E438" s="293" t="s">
        <v>529</v>
      </c>
      <c r="F438" s="293" t="s">
        <v>530</v>
      </c>
    </row>
    <row r="439" spans="1:6" ht="78.75" x14ac:dyDescent="0.25">
      <c r="A439" s="289">
        <v>282</v>
      </c>
      <c r="B439" s="290" t="s">
        <v>98</v>
      </c>
      <c r="C439" s="290" t="s">
        <v>521</v>
      </c>
      <c r="D439" s="290" t="s">
        <v>489</v>
      </c>
      <c r="E439" s="293" t="s">
        <v>531</v>
      </c>
      <c r="F439" s="293" t="s">
        <v>532</v>
      </c>
    </row>
    <row r="440" spans="1:6" ht="67.5" x14ac:dyDescent="0.25">
      <c r="A440" s="292">
        <v>283</v>
      </c>
      <c r="B440" s="293" t="s">
        <v>104</v>
      </c>
      <c r="C440" s="293" t="s">
        <v>479</v>
      </c>
      <c r="D440" s="293" t="s">
        <v>493</v>
      </c>
      <c r="E440" s="293" t="s">
        <v>533</v>
      </c>
      <c r="F440" s="293" t="s">
        <v>534</v>
      </c>
    </row>
    <row r="441" spans="1:6" x14ac:dyDescent="0.25">
      <c r="A441" s="289">
        <v>290</v>
      </c>
      <c r="B441" s="290" t="s">
        <v>535</v>
      </c>
      <c r="C441" s="290" t="s">
        <v>521</v>
      </c>
      <c r="D441" s="290" t="s">
        <v>536</v>
      </c>
      <c r="E441" s="290"/>
      <c r="F441" s="290" t="s">
        <v>537</v>
      </c>
    </row>
    <row r="442" spans="1:6" ht="78.75" x14ac:dyDescent="0.25">
      <c r="A442" s="292">
        <v>294</v>
      </c>
      <c r="B442" s="293" t="s">
        <v>108</v>
      </c>
      <c r="C442" s="293" t="s">
        <v>486</v>
      </c>
      <c r="D442" s="293" t="s">
        <v>489</v>
      </c>
      <c r="E442" s="294" t="s">
        <v>538</v>
      </c>
      <c r="F442" s="294" t="s">
        <v>539</v>
      </c>
    </row>
    <row r="443" spans="1:6" ht="22.5" x14ac:dyDescent="0.25">
      <c r="A443" s="289">
        <v>295</v>
      </c>
      <c r="B443" s="290" t="s">
        <v>540</v>
      </c>
      <c r="C443" s="290" t="s">
        <v>521</v>
      </c>
      <c r="D443" s="290" t="s">
        <v>541</v>
      </c>
      <c r="E443" s="290" t="s">
        <v>542</v>
      </c>
      <c r="F443" s="290" t="s">
        <v>542</v>
      </c>
    </row>
    <row r="444" spans="1:6" x14ac:dyDescent="0.25">
      <c r="A444" s="292">
        <v>299</v>
      </c>
      <c r="B444" s="293" t="s">
        <v>543</v>
      </c>
      <c r="C444" s="293" t="s">
        <v>521</v>
      </c>
      <c r="D444" s="293" t="s">
        <v>536</v>
      </c>
      <c r="E444" s="293"/>
      <c r="F444" s="293" t="s">
        <v>537</v>
      </c>
    </row>
    <row r="445" spans="1:6" ht="33.75" x14ac:dyDescent="0.25">
      <c r="A445" s="289">
        <v>300</v>
      </c>
      <c r="B445" s="290" t="s">
        <v>113</v>
      </c>
      <c r="C445" s="290" t="s">
        <v>518</v>
      </c>
      <c r="D445" s="290" t="s">
        <v>493</v>
      </c>
      <c r="E445" s="290" t="s">
        <v>544</v>
      </c>
      <c r="F445" s="290" t="s">
        <v>545</v>
      </c>
    </row>
    <row r="446" spans="1:6" ht="33.75" x14ac:dyDescent="0.25">
      <c r="A446" s="292">
        <v>304</v>
      </c>
      <c r="B446" s="293" t="s">
        <v>546</v>
      </c>
      <c r="C446" s="293" t="s">
        <v>515</v>
      </c>
      <c r="D446" s="293" t="s">
        <v>547</v>
      </c>
      <c r="E446" s="293" t="s">
        <v>548</v>
      </c>
      <c r="F446" s="293" t="s">
        <v>549</v>
      </c>
    </row>
    <row r="447" spans="1:6" ht="33.75" x14ac:dyDescent="0.25">
      <c r="A447" s="292" t="s">
        <v>550</v>
      </c>
      <c r="B447" s="293" t="s">
        <v>551</v>
      </c>
      <c r="C447" s="293" t="s">
        <v>486</v>
      </c>
      <c r="D447" s="293" t="s">
        <v>552</v>
      </c>
      <c r="E447" s="293" t="s">
        <v>553</v>
      </c>
      <c r="F447" s="293" t="s">
        <v>554</v>
      </c>
    </row>
    <row r="448" spans="1:6" ht="45" x14ac:dyDescent="0.25">
      <c r="A448" s="289">
        <v>311</v>
      </c>
      <c r="B448" s="290" t="s">
        <v>555</v>
      </c>
      <c r="C448" s="290" t="s">
        <v>515</v>
      </c>
      <c r="D448" s="290" t="s">
        <v>556</v>
      </c>
      <c r="E448" s="290" t="s">
        <v>557</v>
      </c>
      <c r="F448" s="290" t="s">
        <v>558</v>
      </c>
    </row>
    <row r="449" spans="1:6" ht="22.5" x14ac:dyDescent="0.25">
      <c r="A449" s="292">
        <v>312</v>
      </c>
      <c r="B449" s="293" t="s">
        <v>559</v>
      </c>
      <c r="C449" s="293" t="s">
        <v>560</v>
      </c>
      <c r="D449" s="293" t="s">
        <v>480</v>
      </c>
      <c r="E449" s="293" t="s">
        <v>561</v>
      </c>
      <c r="F449" s="293" t="s">
        <v>561</v>
      </c>
    </row>
    <row r="450" spans="1:6" ht="78.75" x14ac:dyDescent="0.25">
      <c r="A450" s="289">
        <v>313</v>
      </c>
      <c r="B450" s="290" t="s">
        <v>562</v>
      </c>
      <c r="C450" s="290" t="s">
        <v>563</v>
      </c>
      <c r="D450" s="290" t="s">
        <v>564</v>
      </c>
      <c r="E450" s="293" t="s">
        <v>565</v>
      </c>
      <c r="F450" s="290" t="s">
        <v>566</v>
      </c>
    </row>
    <row r="451" spans="1:6" ht="22.5" x14ac:dyDescent="0.25">
      <c r="A451" s="292">
        <v>315</v>
      </c>
      <c r="B451" s="293" t="s">
        <v>567</v>
      </c>
      <c r="C451" s="293" t="s">
        <v>568</v>
      </c>
      <c r="D451" s="293" t="s">
        <v>569</v>
      </c>
      <c r="E451" s="293"/>
      <c r="F451" s="293" t="s">
        <v>537</v>
      </c>
    </row>
    <row r="452" spans="1:6" x14ac:dyDescent="0.25">
      <c r="A452" s="289">
        <v>316</v>
      </c>
      <c r="B452" s="290" t="s">
        <v>567</v>
      </c>
      <c r="C452" s="290" t="s">
        <v>521</v>
      </c>
      <c r="D452" s="290" t="s">
        <v>536</v>
      </c>
      <c r="E452" s="290"/>
      <c r="F452" s="290" t="s">
        <v>537</v>
      </c>
    </row>
    <row r="453" spans="1:6" ht="22.5" x14ac:dyDescent="0.25">
      <c r="A453" s="292">
        <v>319</v>
      </c>
      <c r="B453" s="293" t="s">
        <v>118</v>
      </c>
      <c r="C453" s="293" t="s">
        <v>492</v>
      </c>
      <c r="D453" s="293" t="s">
        <v>493</v>
      </c>
      <c r="E453" s="293" t="s">
        <v>499</v>
      </c>
      <c r="F453" s="293" t="s">
        <v>499</v>
      </c>
    </row>
    <row r="454" spans="1:6" ht="78.75" x14ac:dyDescent="0.25">
      <c r="A454" s="289">
        <v>322</v>
      </c>
      <c r="B454" s="290" t="s">
        <v>120</v>
      </c>
      <c r="C454" s="290" t="s">
        <v>521</v>
      </c>
      <c r="D454" s="290" t="s">
        <v>489</v>
      </c>
      <c r="E454" s="293" t="s">
        <v>570</v>
      </c>
      <c r="F454" s="293" t="s">
        <v>512</v>
      </c>
    </row>
    <row r="455" spans="1:6" ht="45" x14ac:dyDescent="0.25">
      <c r="A455" s="292">
        <v>323</v>
      </c>
      <c r="B455" s="293" t="s">
        <v>571</v>
      </c>
      <c r="C455" s="293" t="s">
        <v>560</v>
      </c>
      <c r="D455" s="293" t="s">
        <v>572</v>
      </c>
      <c r="E455" s="293" t="s">
        <v>573</v>
      </c>
      <c r="F455" s="293" t="s">
        <v>574</v>
      </c>
    </row>
    <row r="456" spans="1:6" ht="22.5" x14ac:dyDescent="0.25">
      <c r="A456" s="289">
        <v>330</v>
      </c>
      <c r="B456" s="290" t="s">
        <v>575</v>
      </c>
      <c r="C456" s="290" t="s">
        <v>518</v>
      </c>
      <c r="D456" s="290" t="s">
        <v>576</v>
      </c>
      <c r="E456" s="290" t="s">
        <v>577</v>
      </c>
      <c r="F456" s="290" t="s">
        <v>577</v>
      </c>
    </row>
    <row r="457" spans="1:6" ht="22.5" x14ac:dyDescent="0.25">
      <c r="A457" s="292">
        <v>331</v>
      </c>
      <c r="B457" s="293" t="s">
        <v>578</v>
      </c>
      <c r="C457" s="293" t="s">
        <v>568</v>
      </c>
      <c r="D457" s="293" t="s">
        <v>579</v>
      </c>
      <c r="E457" s="293" t="s">
        <v>580</v>
      </c>
      <c r="F457" s="293" t="s">
        <v>581</v>
      </c>
    </row>
    <row r="458" spans="1:6" ht="45" x14ac:dyDescent="0.25">
      <c r="A458" s="292">
        <v>332</v>
      </c>
      <c r="B458" s="293" t="s">
        <v>578</v>
      </c>
      <c r="C458" s="293" t="s">
        <v>582</v>
      </c>
      <c r="D458" s="293" t="s">
        <v>583</v>
      </c>
      <c r="E458" s="293" t="s">
        <v>584</v>
      </c>
      <c r="F458" s="293" t="s">
        <v>585</v>
      </c>
    </row>
    <row r="459" spans="1:6" ht="33.75" x14ac:dyDescent="0.25">
      <c r="A459" s="289" t="s">
        <v>586</v>
      </c>
      <c r="B459" s="290" t="s">
        <v>587</v>
      </c>
      <c r="C459" s="290" t="s">
        <v>486</v>
      </c>
      <c r="D459" s="290" t="s">
        <v>552</v>
      </c>
      <c r="E459" s="290" t="s">
        <v>553</v>
      </c>
      <c r="F459" s="290" t="s">
        <v>554</v>
      </c>
    </row>
    <row r="460" spans="1:6" x14ac:dyDescent="0.25">
      <c r="A460" s="292" t="s">
        <v>588</v>
      </c>
      <c r="B460" s="293" t="s">
        <v>130</v>
      </c>
      <c r="C460" s="293" t="s">
        <v>589</v>
      </c>
      <c r="D460" s="293" t="s">
        <v>493</v>
      </c>
      <c r="E460" s="293" t="s">
        <v>590</v>
      </c>
      <c r="F460" s="293" t="s">
        <v>590</v>
      </c>
    </row>
    <row r="461" spans="1:6" ht="22.5" x14ac:dyDescent="0.25">
      <c r="A461" s="289">
        <v>338</v>
      </c>
      <c r="B461" s="290" t="s">
        <v>591</v>
      </c>
      <c r="C461" s="290" t="s">
        <v>515</v>
      </c>
      <c r="D461" s="290" t="s">
        <v>480</v>
      </c>
      <c r="E461" s="293" t="s">
        <v>592</v>
      </c>
      <c r="F461" s="293" t="s">
        <v>592</v>
      </c>
    </row>
    <row r="462" spans="1:6" ht="33.75" x14ac:dyDescent="0.25">
      <c r="A462" s="292">
        <v>341</v>
      </c>
      <c r="B462" s="293" t="s">
        <v>141</v>
      </c>
      <c r="C462" s="293" t="s">
        <v>492</v>
      </c>
      <c r="D462" s="293" t="s">
        <v>480</v>
      </c>
      <c r="E462" s="293" t="s">
        <v>593</v>
      </c>
      <c r="F462" s="293" t="s">
        <v>593</v>
      </c>
    </row>
    <row r="463" spans="1:6" ht="33.75" x14ac:dyDescent="0.25">
      <c r="A463" s="289">
        <v>342</v>
      </c>
      <c r="B463" s="290" t="s">
        <v>594</v>
      </c>
      <c r="C463" s="290" t="s">
        <v>521</v>
      </c>
      <c r="D463" s="290" t="s">
        <v>595</v>
      </c>
      <c r="E463" s="293" t="s">
        <v>542</v>
      </c>
      <c r="F463" s="290" t="s">
        <v>542</v>
      </c>
    </row>
    <row r="464" spans="1:6" ht="45" x14ac:dyDescent="0.25">
      <c r="A464" s="292">
        <v>346</v>
      </c>
      <c r="B464" s="293" t="s">
        <v>596</v>
      </c>
      <c r="C464" s="293" t="s">
        <v>515</v>
      </c>
      <c r="D464" s="293" t="s">
        <v>556</v>
      </c>
      <c r="E464" s="293" t="s">
        <v>597</v>
      </c>
      <c r="F464" s="293" t="s">
        <v>558</v>
      </c>
    </row>
    <row r="465" spans="1:6" ht="45" x14ac:dyDescent="0.25">
      <c r="A465" s="289" t="s">
        <v>598</v>
      </c>
      <c r="B465" s="290" t="s">
        <v>145</v>
      </c>
      <c r="C465" s="290" t="s">
        <v>521</v>
      </c>
      <c r="D465" s="293" t="s">
        <v>489</v>
      </c>
      <c r="E465" s="293" t="s">
        <v>599</v>
      </c>
      <c r="F465" s="293" t="s">
        <v>599</v>
      </c>
    </row>
    <row r="466" spans="1:6" ht="45" x14ac:dyDescent="0.25">
      <c r="A466" s="292">
        <v>354</v>
      </c>
      <c r="B466" s="293" t="s">
        <v>600</v>
      </c>
      <c r="C466" s="293" t="s">
        <v>568</v>
      </c>
      <c r="D466" s="293" t="s">
        <v>601</v>
      </c>
      <c r="E466" s="293" t="s">
        <v>602</v>
      </c>
      <c r="F466" s="293" t="s">
        <v>602</v>
      </c>
    </row>
    <row r="467" spans="1:6" ht="22.5" x14ac:dyDescent="0.25">
      <c r="A467" s="289">
        <v>361</v>
      </c>
      <c r="B467" s="290" t="s">
        <v>603</v>
      </c>
      <c r="C467" s="290" t="s">
        <v>560</v>
      </c>
      <c r="D467" s="290" t="s">
        <v>480</v>
      </c>
      <c r="E467" s="290" t="s">
        <v>561</v>
      </c>
      <c r="F467" s="290" t="s">
        <v>561</v>
      </c>
    </row>
    <row r="468" spans="1:6" ht="22.5" x14ac:dyDescent="0.25">
      <c r="A468" s="292">
        <v>362</v>
      </c>
      <c r="B468" s="293" t="s">
        <v>604</v>
      </c>
      <c r="C468" s="293" t="s">
        <v>486</v>
      </c>
      <c r="D468" s="293" t="s">
        <v>480</v>
      </c>
      <c r="E468" s="293" t="s">
        <v>526</v>
      </c>
      <c r="F468" s="293" t="s">
        <v>526</v>
      </c>
    </row>
    <row r="469" spans="1:6" ht="45" x14ac:dyDescent="0.25">
      <c r="A469" s="289">
        <v>363</v>
      </c>
      <c r="B469" s="290" t="s">
        <v>182</v>
      </c>
      <c r="C469" s="290" t="s">
        <v>521</v>
      </c>
      <c r="D469" s="290" t="s">
        <v>605</v>
      </c>
      <c r="E469" s="293" t="s">
        <v>606</v>
      </c>
      <c r="F469" s="293" t="s">
        <v>606</v>
      </c>
    </row>
    <row r="470" spans="1:6" ht="78.75" x14ac:dyDescent="0.25">
      <c r="A470" s="292" t="s">
        <v>607</v>
      </c>
      <c r="B470" s="293" t="s">
        <v>153</v>
      </c>
      <c r="C470" s="293" t="s">
        <v>521</v>
      </c>
      <c r="D470" s="293" t="s">
        <v>489</v>
      </c>
      <c r="E470" s="293" t="s">
        <v>608</v>
      </c>
      <c r="F470" s="293" t="s">
        <v>512</v>
      </c>
    </row>
    <row r="471" spans="1:6" ht="22.5" x14ac:dyDescent="0.25">
      <c r="A471" s="289">
        <v>365</v>
      </c>
      <c r="B471" s="290" t="s">
        <v>609</v>
      </c>
      <c r="C471" s="290" t="s">
        <v>560</v>
      </c>
      <c r="D471" s="290" t="s">
        <v>610</v>
      </c>
      <c r="E471" s="293" t="s">
        <v>611</v>
      </c>
      <c r="F471" s="293" t="s">
        <v>611</v>
      </c>
    </row>
    <row r="472" spans="1:6" ht="22.5" x14ac:dyDescent="0.25">
      <c r="A472" s="292">
        <v>367</v>
      </c>
      <c r="B472" s="293" t="s">
        <v>187</v>
      </c>
      <c r="C472" s="293" t="s">
        <v>492</v>
      </c>
      <c r="D472" s="293" t="s">
        <v>493</v>
      </c>
      <c r="E472" s="293" t="s">
        <v>499</v>
      </c>
      <c r="F472" s="293" t="s">
        <v>499</v>
      </c>
    </row>
    <row r="473" spans="1:6" ht="45" x14ac:dyDescent="0.25">
      <c r="A473" s="289">
        <v>368</v>
      </c>
      <c r="B473" s="290" t="s">
        <v>612</v>
      </c>
      <c r="C473" s="290" t="s">
        <v>515</v>
      </c>
      <c r="D473" s="290" t="s">
        <v>613</v>
      </c>
      <c r="E473" s="293" t="s">
        <v>614</v>
      </c>
      <c r="F473" s="293" t="s">
        <v>615</v>
      </c>
    </row>
    <row r="474" spans="1:6" ht="22.5" x14ac:dyDescent="0.25">
      <c r="A474" s="292">
        <v>369</v>
      </c>
      <c r="B474" s="293" t="s">
        <v>616</v>
      </c>
      <c r="C474" s="293" t="s">
        <v>560</v>
      </c>
      <c r="D474" s="293" t="s">
        <v>541</v>
      </c>
      <c r="E474" s="293" t="s">
        <v>542</v>
      </c>
      <c r="F474" s="293" t="s">
        <v>542</v>
      </c>
    </row>
    <row r="475" spans="1:6" ht="45" x14ac:dyDescent="0.25">
      <c r="A475" s="292">
        <v>373</v>
      </c>
      <c r="B475" s="293" t="s">
        <v>617</v>
      </c>
      <c r="C475" s="293" t="s">
        <v>518</v>
      </c>
      <c r="D475" s="293" t="s">
        <v>618</v>
      </c>
      <c r="E475" s="293" t="s">
        <v>619</v>
      </c>
      <c r="F475" s="293" t="s">
        <v>620</v>
      </c>
    </row>
    <row r="476" spans="1:6" x14ac:dyDescent="0.25">
      <c r="A476" s="292">
        <v>379</v>
      </c>
      <c r="B476" s="293" t="s">
        <v>621</v>
      </c>
      <c r="C476" s="293" t="s">
        <v>521</v>
      </c>
      <c r="D476" s="293" t="s">
        <v>622</v>
      </c>
      <c r="E476" s="293"/>
      <c r="F476" s="293" t="s">
        <v>623</v>
      </c>
    </row>
    <row r="477" spans="1:6" ht="56.25" x14ac:dyDescent="0.25">
      <c r="A477" s="292" t="s">
        <v>624</v>
      </c>
      <c r="B477" s="293" t="s">
        <v>134</v>
      </c>
      <c r="C477" s="293" t="s">
        <v>589</v>
      </c>
      <c r="D477" s="293" t="s">
        <v>489</v>
      </c>
      <c r="E477" s="293" t="s">
        <v>625</v>
      </c>
      <c r="F477" s="293" t="s">
        <v>625</v>
      </c>
    </row>
    <row r="478" spans="1:6" ht="67.5" x14ac:dyDescent="0.25">
      <c r="A478" s="292" t="s">
        <v>626</v>
      </c>
      <c r="B478" s="293" t="s">
        <v>162</v>
      </c>
      <c r="C478" s="293" t="s">
        <v>521</v>
      </c>
      <c r="D478" s="293" t="s">
        <v>493</v>
      </c>
      <c r="E478" s="293" t="s">
        <v>627</v>
      </c>
      <c r="F478" s="293" t="s">
        <v>599</v>
      </c>
    </row>
    <row r="479" spans="1:6" ht="56.25" x14ac:dyDescent="0.25">
      <c r="A479" s="292">
        <v>383</v>
      </c>
      <c r="B479" s="293" t="s">
        <v>628</v>
      </c>
      <c r="C479" s="293" t="s">
        <v>582</v>
      </c>
      <c r="D479" s="293" t="s">
        <v>489</v>
      </c>
      <c r="E479" s="293" t="s">
        <v>629</v>
      </c>
      <c r="F479" s="293" t="s">
        <v>630</v>
      </c>
    </row>
    <row r="480" spans="1:6" ht="78.75" x14ac:dyDescent="0.25">
      <c r="A480" s="292">
        <v>392</v>
      </c>
      <c r="B480" s="293" t="s">
        <v>194</v>
      </c>
      <c r="C480" s="293" t="s">
        <v>479</v>
      </c>
      <c r="D480" s="293" t="s">
        <v>489</v>
      </c>
      <c r="E480" s="293" t="s">
        <v>631</v>
      </c>
      <c r="F480" s="293" t="s">
        <v>632</v>
      </c>
    </row>
    <row r="481" spans="1:6" ht="33.75" x14ac:dyDescent="0.25">
      <c r="A481" s="292">
        <v>393</v>
      </c>
      <c r="B481" s="293" t="s">
        <v>633</v>
      </c>
      <c r="C481" s="293" t="s">
        <v>521</v>
      </c>
      <c r="D481" s="293" t="s">
        <v>595</v>
      </c>
      <c r="E481" s="293" t="s">
        <v>542</v>
      </c>
      <c r="F481" s="293" t="s">
        <v>542</v>
      </c>
    </row>
    <row r="482" spans="1:6" ht="33.75" x14ac:dyDescent="0.25">
      <c r="A482" s="292">
        <v>396</v>
      </c>
      <c r="B482" s="293" t="s">
        <v>634</v>
      </c>
      <c r="C482" s="293" t="s">
        <v>560</v>
      </c>
      <c r="D482" s="293" t="s">
        <v>635</v>
      </c>
      <c r="E482" s="293" t="s">
        <v>636</v>
      </c>
      <c r="F482" s="293" t="s">
        <v>636</v>
      </c>
    </row>
    <row r="483" spans="1:6" ht="78.75" x14ac:dyDescent="0.25">
      <c r="A483" s="292" t="s">
        <v>637</v>
      </c>
      <c r="B483" s="293" t="s">
        <v>172</v>
      </c>
      <c r="C483" s="293" t="s">
        <v>521</v>
      </c>
      <c r="D483" s="293" t="s">
        <v>493</v>
      </c>
      <c r="E483" s="293" t="s">
        <v>638</v>
      </c>
      <c r="F483" s="293" t="s">
        <v>599</v>
      </c>
    </row>
    <row r="484" spans="1:6" ht="45" x14ac:dyDescent="0.25">
      <c r="A484" s="292">
        <v>405</v>
      </c>
      <c r="B484" s="295">
        <v>38393</v>
      </c>
      <c r="C484" s="293" t="s">
        <v>521</v>
      </c>
      <c r="D484" s="293" t="s">
        <v>480</v>
      </c>
      <c r="E484" s="293" t="s">
        <v>639</v>
      </c>
      <c r="F484" s="293" t="s">
        <v>639</v>
      </c>
    </row>
    <row r="485" spans="1:6" ht="33.75" x14ac:dyDescent="0.25">
      <c r="A485" s="289">
        <v>410</v>
      </c>
      <c r="B485" s="296">
        <v>38454</v>
      </c>
      <c r="C485" s="297" t="s">
        <v>521</v>
      </c>
      <c r="D485" s="297" t="s">
        <v>595</v>
      </c>
      <c r="E485" s="297" t="s">
        <v>542</v>
      </c>
      <c r="F485" s="297" t="s">
        <v>542</v>
      </c>
    </row>
    <row r="486" spans="1:6" ht="45" x14ac:dyDescent="0.25">
      <c r="A486" s="292">
        <v>412</v>
      </c>
      <c r="B486" s="295">
        <v>38470</v>
      </c>
      <c r="C486" s="293" t="s">
        <v>515</v>
      </c>
      <c r="D486" s="293" t="s">
        <v>640</v>
      </c>
      <c r="E486" s="293" t="s">
        <v>641</v>
      </c>
      <c r="F486" s="293" t="s">
        <v>641</v>
      </c>
    </row>
    <row r="487" spans="1:6" ht="22.5" x14ac:dyDescent="0.25">
      <c r="A487" s="292">
        <v>414</v>
      </c>
      <c r="B487" s="295">
        <v>38498</v>
      </c>
      <c r="C487" s="293" t="s">
        <v>560</v>
      </c>
      <c r="D487" s="293" t="s">
        <v>642</v>
      </c>
      <c r="E487" s="293" t="s">
        <v>643</v>
      </c>
      <c r="F487" s="293" t="s">
        <v>643</v>
      </c>
    </row>
    <row r="488" spans="1:6" ht="22.5" x14ac:dyDescent="0.25">
      <c r="A488" s="292">
        <v>420</v>
      </c>
      <c r="B488" s="295">
        <v>38526</v>
      </c>
      <c r="C488" s="293" t="s">
        <v>492</v>
      </c>
      <c r="D488" s="293" t="s">
        <v>480</v>
      </c>
      <c r="E488" s="293" t="s">
        <v>499</v>
      </c>
      <c r="F488" s="293" t="s">
        <v>499</v>
      </c>
    </row>
    <row r="489" spans="1:6" ht="33.75" x14ac:dyDescent="0.25">
      <c r="A489" s="292">
        <v>424</v>
      </c>
      <c r="B489" s="295">
        <v>38553</v>
      </c>
      <c r="C489" s="295" t="s">
        <v>486</v>
      </c>
      <c r="D489" s="290" t="s">
        <v>552</v>
      </c>
      <c r="E489" s="290" t="s">
        <v>553</v>
      </c>
      <c r="F489" s="290" t="s">
        <v>554</v>
      </c>
    </row>
    <row r="490" spans="1:6" ht="22.5" x14ac:dyDescent="0.25">
      <c r="A490" s="292" t="s">
        <v>644</v>
      </c>
      <c r="B490" s="295">
        <v>38559</v>
      </c>
      <c r="C490" s="293" t="s">
        <v>589</v>
      </c>
      <c r="D490" s="293" t="s">
        <v>493</v>
      </c>
      <c r="E490" s="293" t="s">
        <v>645</v>
      </c>
      <c r="F490" s="293" t="s">
        <v>645</v>
      </c>
    </row>
    <row r="491" spans="1:6" ht="33.75" x14ac:dyDescent="0.25">
      <c r="A491" s="292">
        <v>430</v>
      </c>
      <c r="B491" s="295">
        <v>38576</v>
      </c>
      <c r="C491" s="295" t="s">
        <v>486</v>
      </c>
      <c r="D491" s="293" t="s">
        <v>646</v>
      </c>
      <c r="E491" s="293" t="s">
        <v>647</v>
      </c>
      <c r="F491" s="293" t="s">
        <v>554</v>
      </c>
    </row>
    <row r="492" spans="1:6" ht="45" x14ac:dyDescent="0.25">
      <c r="A492" s="292">
        <v>436</v>
      </c>
      <c r="B492" s="295">
        <v>38638</v>
      </c>
      <c r="C492" s="293" t="s">
        <v>560</v>
      </c>
      <c r="D492" s="293" t="s">
        <v>572</v>
      </c>
      <c r="E492" s="293" t="s">
        <v>573</v>
      </c>
      <c r="F492" s="293" t="s">
        <v>574</v>
      </c>
    </row>
    <row r="493" spans="1:6" ht="67.5" x14ac:dyDescent="0.25">
      <c r="A493" s="292" t="s">
        <v>648</v>
      </c>
      <c r="B493" s="295">
        <v>38649</v>
      </c>
      <c r="C493" s="293" t="s">
        <v>521</v>
      </c>
      <c r="D493" s="293" t="s">
        <v>493</v>
      </c>
      <c r="E493" s="293" t="s">
        <v>649</v>
      </c>
      <c r="F493" s="293" t="s">
        <v>599</v>
      </c>
    </row>
    <row r="494" spans="1:6" ht="33.75" x14ac:dyDescent="0.25">
      <c r="A494" s="292">
        <v>441</v>
      </c>
      <c r="B494" s="295">
        <v>38673</v>
      </c>
      <c r="C494" s="293" t="s">
        <v>560</v>
      </c>
      <c r="D494" s="297" t="s">
        <v>595</v>
      </c>
      <c r="E494" s="297" t="s">
        <v>542</v>
      </c>
      <c r="F494" s="297" t="s">
        <v>542</v>
      </c>
    </row>
    <row r="495" spans="1:6" ht="33.75" x14ac:dyDescent="0.25">
      <c r="A495" s="292">
        <v>442</v>
      </c>
      <c r="B495" s="295">
        <v>38677</v>
      </c>
      <c r="C495" s="293" t="s">
        <v>515</v>
      </c>
      <c r="D495" s="293" t="s">
        <v>650</v>
      </c>
      <c r="E495" s="293" t="s">
        <v>651</v>
      </c>
      <c r="F495" s="293" t="s">
        <v>651</v>
      </c>
    </row>
    <row r="496" spans="1:6" ht="337.5" x14ac:dyDescent="0.25">
      <c r="A496" s="292">
        <v>449</v>
      </c>
      <c r="B496" s="295">
        <v>38716</v>
      </c>
      <c r="C496" s="293" t="s">
        <v>479</v>
      </c>
      <c r="D496" s="293" t="s">
        <v>489</v>
      </c>
      <c r="E496" s="298" t="s">
        <v>652</v>
      </c>
      <c r="F496" s="293" t="s">
        <v>653</v>
      </c>
    </row>
    <row r="497" spans="1:6" ht="45" x14ac:dyDescent="0.25">
      <c r="A497" s="292" t="s">
        <v>654</v>
      </c>
      <c r="B497" s="295">
        <v>38734</v>
      </c>
      <c r="C497" s="293" t="s">
        <v>515</v>
      </c>
      <c r="D497" s="293" t="s">
        <v>556</v>
      </c>
      <c r="E497" s="293" t="s">
        <v>597</v>
      </c>
      <c r="F497" s="293" t="s">
        <v>558</v>
      </c>
    </row>
    <row r="498" spans="1:6" ht="22.5" x14ac:dyDescent="0.25">
      <c r="A498" s="292">
        <v>455</v>
      </c>
      <c r="B498" s="295">
        <v>38769</v>
      </c>
      <c r="C498" s="293" t="s">
        <v>655</v>
      </c>
      <c r="D498" s="293" t="s">
        <v>656</v>
      </c>
      <c r="E498" s="293" t="s">
        <v>657</v>
      </c>
      <c r="F498" s="293" t="s">
        <v>657</v>
      </c>
    </row>
    <row r="499" spans="1:6" ht="33.75" x14ac:dyDescent="0.25">
      <c r="A499" s="292">
        <v>458</v>
      </c>
      <c r="B499" s="295">
        <v>38792</v>
      </c>
      <c r="C499" s="297" t="s">
        <v>658</v>
      </c>
      <c r="D499" s="293" t="s">
        <v>595</v>
      </c>
      <c r="E499" s="297" t="s">
        <v>542</v>
      </c>
      <c r="F499" s="297" t="s">
        <v>542</v>
      </c>
    </row>
    <row r="500" spans="1:6" x14ac:dyDescent="0.25">
      <c r="A500" s="292">
        <v>460</v>
      </c>
      <c r="B500" s="295">
        <v>38812</v>
      </c>
      <c r="C500" s="293" t="s">
        <v>492</v>
      </c>
      <c r="D500" s="293" t="s">
        <v>493</v>
      </c>
      <c r="E500" s="293" t="s">
        <v>590</v>
      </c>
      <c r="F500" s="293" t="s">
        <v>590</v>
      </c>
    </row>
    <row r="501" spans="1:6" ht="112.5" x14ac:dyDescent="0.25">
      <c r="A501" s="292">
        <v>462</v>
      </c>
      <c r="B501" s="295">
        <v>38818</v>
      </c>
      <c r="C501" s="293" t="s">
        <v>515</v>
      </c>
      <c r="D501" s="293" t="s">
        <v>659</v>
      </c>
      <c r="E501" s="293" t="s">
        <v>660</v>
      </c>
      <c r="F501" s="293" t="s">
        <v>661</v>
      </c>
    </row>
    <row r="502" spans="1:6" ht="33.75" x14ac:dyDescent="0.25">
      <c r="A502" s="292">
        <v>471</v>
      </c>
      <c r="B502" s="295">
        <v>38960</v>
      </c>
      <c r="C502" s="293" t="s">
        <v>515</v>
      </c>
      <c r="D502" s="293" t="s">
        <v>662</v>
      </c>
      <c r="E502" s="293" t="s">
        <v>663</v>
      </c>
      <c r="F502" s="293" t="s">
        <v>663</v>
      </c>
    </row>
    <row r="503" spans="1:6" ht="22.5" x14ac:dyDescent="0.25">
      <c r="A503" s="292">
        <v>472</v>
      </c>
      <c r="B503" s="295">
        <v>38973</v>
      </c>
      <c r="C503" s="293" t="s">
        <v>589</v>
      </c>
      <c r="D503" s="290" t="s">
        <v>541</v>
      </c>
      <c r="E503" s="290" t="s">
        <v>542</v>
      </c>
      <c r="F503" s="290" t="s">
        <v>542</v>
      </c>
    </row>
    <row r="504" spans="1:6" ht="22.5" x14ac:dyDescent="0.25">
      <c r="A504" s="292">
        <v>473</v>
      </c>
      <c r="B504" s="295">
        <v>38986</v>
      </c>
      <c r="C504" s="293" t="s">
        <v>515</v>
      </c>
      <c r="D504" s="293" t="s">
        <v>664</v>
      </c>
      <c r="E504" s="293" t="s">
        <v>665</v>
      </c>
      <c r="F504" s="293" t="s">
        <v>665</v>
      </c>
    </row>
    <row r="505" spans="1:6" ht="33.75" x14ac:dyDescent="0.25">
      <c r="A505" s="292">
        <v>486</v>
      </c>
      <c r="B505" s="295" t="s">
        <v>244</v>
      </c>
      <c r="C505" s="293" t="s">
        <v>589</v>
      </c>
      <c r="D505" s="293" t="s">
        <v>493</v>
      </c>
      <c r="E505" s="293" t="s">
        <v>666</v>
      </c>
      <c r="F505" s="293" t="s">
        <v>666</v>
      </c>
    </row>
    <row r="506" spans="1:6" ht="67.5" x14ac:dyDescent="0.25">
      <c r="A506" s="292" t="s">
        <v>667</v>
      </c>
      <c r="B506" s="295" t="s">
        <v>230</v>
      </c>
      <c r="C506" s="293" t="s">
        <v>521</v>
      </c>
      <c r="D506" s="293" t="s">
        <v>493</v>
      </c>
      <c r="E506" s="293" t="s">
        <v>649</v>
      </c>
      <c r="F506" s="293" t="s">
        <v>599</v>
      </c>
    </row>
    <row r="507" spans="1:6" ht="45" x14ac:dyDescent="0.25">
      <c r="A507" s="292" t="s">
        <v>668</v>
      </c>
      <c r="B507" s="295" t="s">
        <v>669</v>
      </c>
      <c r="C507" s="293" t="s">
        <v>515</v>
      </c>
      <c r="D507" s="293" t="s">
        <v>613</v>
      </c>
      <c r="E507" s="293" t="s">
        <v>614</v>
      </c>
      <c r="F507" s="293" t="s">
        <v>615</v>
      </c>
    </row>
    <row r="508" spans="1:6" x14ac:dyDescent="0.25">
      <c r="A508" s="292" t="s">
        <v>670</v>
      </c>
      <c r="B508" s="295" t="s">
        <v>250</v>
      </c>
      <c r="C508" s="293" t="s">
        <v>492</v>
      </c>
      <c r="D508" s="293" t="s">
        <v>493</v>
      </c>
      <c r="E508" s="293" t="s">
        <v>590</v>
      </c>
      <c r="F508" s="293" t="s">
        <v>590</v>
      </c>
    </row>
    <row r="509" spans="1:6" ht="101.25" x14ac:dyDescent="0.25">
      <c r="A509" s="292">
        <v>496</v>
      </c>
      <c r="B509" s="295" t="s">
        <v>671</v>
      </c>
      <c r="C509" s="293" t="s">
        <v>515</v>
      </c>
      <c r="D509" s="293" t="s">
        <v>672</v>
      </c>
      <c r="E509" s="293" t="s">
        <v>673</v>
      </c>
      <c r="F509" s="293" t="s">
        <v>674</v>
      </c>
    </row>
    <row r="510" spans="1:6" ht="45" x14ac:dyDescent="0.25">
      <c r="A510" s="292" t="s">
        <v>675</v>
      </c>
      <c r="B510" s="295" t="s">
        <v>676</v>
      </c>
      <c r="C510" s="293" t="s">
        <v>515</v>
      </c>
      <c r="D510" s="293" t="s">
        <v>677</v>
      </c>
      <c r="E510" s="293" t="s">
        <v>557</v>
      </c>
      <c r="F510" s="293" t="s">
        <v>558</v>
      </c>
    </row>
    <row r="511" spans="1:6" ht="45" x14ac:dyDescent="0.25">
      <c r="A511" s="292">
        <v>501</v>
      </c>
      <c r="B511" s="295" t="s">
        <v>278</v>
      </c>
      <c r="C511" s="293" t="s">
        <v>479</v>
      </c>
      <c r="D511" s="293" t="s">
        <v>489</v>
      </c>
      <c r="E511" s="293" t="s">
        <v>678</v>
      </c>
      <c r="F511" s="293" t="s">
        <v>653</v>
      </c>
    </row>
    <row r="512" spans="1:6" ht="45" x14ac:dyDescent="0.25">
      <c r="A512" s="292" t="s">
        <v>679</v>
      </c>
      <c r="B512" s="295" t="s">
        <v>676</v>
      </c>
      <c r="C512" s="293" t="s">
        <v>515</v>
      </c>
      <c r="D512" s="293" t="s">
        <v>613</v>
      </c>
      <c r="E512" s="293" t="s">
        <v>614</v>
      </c>
      <c r="F512" s="293" t="s">
        <v>615</v>
      </c>
    </row>
    <row r="513" spans="1:6" ht="22.5" x14ac:dyDescent="0.25">
      <c r="A513" s="292">
        <v>510</v>
      </c>
      <c r="B513" s="295" t="s">
        <v>284</v>
      </c>
      <c r="C513" s="293" t="s">
        <v>492</v>
      </c>
      <c r="D513" s="293" t="s">
        <v>493</v>
      </c>
      <c r="E513" s="293" t="s">
        <v>499</v>
      </c>
      <c r="F513" s="293" t="s">
        <v>499</v>
      </c>
    </row>
    <row r="514" spans="1:6" ht="45" x14ac:dyDescent="0.25">
      <c r="A514" s="292">
        <v>511</v>
      </c>
      <c r="B514" s="295" t="s">
        <v>292</v>
      </c>
      <c r="C514" s="293" t="s">
        <v>560</v>
      </c>
      <c r="D514" s="293" t="s">
        <v>572</v>
      </c>
      <c r="E514" s="293" t="s">
        <v>573</v>
      </c>
      <c r="F514" s="293" t="s">
        <v>574</v>
      </c>
    </row>
    <row r="515" spans="1:6" ht="22.5" x14ac:dyDescent="0.25">
      <c r="A515" s="292">
        <v>514</v>
      </c>
      <c r="B515" s="295" t="s">
        <v>297</v>
      </c>
      <c r="C515" s="293" t="s">
        <v>560</v>
      </c>
      <c r="D515" s="293" t="s">
        <v>680</v>
      </c>
      <c r="E515" s="293"/>
      <c r="F515" s="293" t="s">
        <v>296</v>
      </c>
    </row>
    <row r="516" spans="1:6" ht="22.5" x14ac:dyDescent="0.25">
      <c r="A516" s="292" t="s">
        <v>681</v>
      </c>
      <c r="B516" s="295" t="s">
        <v>259</v>
      </c>
      <c r="C516" s="293" t="s">
        <v>492</v>
      </c>
      <c r="D516" s="293" t="s">
        <v>493</v>
      </c>
      <c r="E516" s="293" t="s">
        <v>645</v>
      </c>
      <c r="F516" s="293" t="s">
        <v>645</v>
      </c>
    </row>
    <row r="517" spans="1:6" ht="22.5" x14ac:dyDescent="0.25">
      <c r="A517" s="292">
        <v>519</v>
      </c>
      <c r="B517" s="295" t="s">
        <v>304</v>
      </c>
      <c r="C517" s="293" t="s">
        <v>515</v>
      </c>
      <c r="D517" s="293" t="s">
        <v>642</v>
      </c>
      <c r="E517" s="293" t="s">
        <v>643</v>
      </c>
      <c r="F517" s="293" t="s">
        <v>643</v>
      </c>
    </row>
    <row r="518" spans="1:6" ht="33.75" x14ac:dyDescent="0.25">
      <c r="A518" s="292">
        <v>523</v>
      </c>
      <c r="B518" s="295" t="s">
        <v>247</v>
      </c>
      <c r="C518" s="293" t="s">
        <v>589</v>
      </c>
      <c r="D518" s="293" t="s">
        <v>493</v>
      </c>
      <c r="E518" s="293" t="s">
        <v>666</v>
      </c>
      <c r="F518" s="293" t="s">
        <v>666</v>
      </c>
    </row>
    <row r="519" spans="1:6" ht="101.25" x14ac:dyDescent="0.25">
      <c r="A519" s="292">
        <v>524</v>
      </c>
      <c r="B519" s="295" t="s">
        <v>682</v>
      </c>
      <c r="C519" s="293" t="s">
        <v>515</v>
      </c>
      <c r="D519" s="293" t="s">
        <v>672</v>
      </c>
      <c r="E519" s="293" t="s">
        <v>673</v>
      </c>
      <c r="F519" s="293" t="s">
        <v>674</v>
      </c>
    </row>
    <row r="520" spans="1:6" ht="22.5" x14ac:dyDescent="0.25">
      <c r="A520" s="292">
        <v>536</v>
      </c>
      <c r="B520" s="295" t="s">
        <v>307</v>
      </c>
      <c r="C520" s="293" t="s">
        <v>560</v>
      </c>
      <c r="D520" s="293" t="s">
        <v>493</v>
      </c>
      <c r="E520" s="293" t="s">
        <v>683</v>
      </c>
      <c r="F520" s="293" t="s">
        <v>645</v>
      </c>
    </row>
    <row r="521" spans="1:6" ht="135" x14ac:dyDescent="0.25">
      <c r="A521" s="292">
        <v>554</v>
      </c>
      <c r="B521" s="295" t="s">
        <v>684</v>
      </c>
      <c r="C521" s="293" t="s">
        <v>685</v>
      </c>
      <c r="D521" s="293" t="s">
        <v>686</v>
      </c>
      <c r="E521" s="293" t="s">
        <v>687</v>
      </c>
      <c r="F521" s="293" t="s">
        <v>303</v>
      </c>
    </row>
    <row r="522" spans="1:6" ht="56.25" x14ac:dyDescent="0.25">
      <c r="A522" s="292">
        <v>557</v>
      </c>
      <c r="B522" s="295" t="s">
        <v>314</v>
      </c>
      <c r="C522" s="293" t="s">
        <v>479</v>
      </c>
      <c r="D522" s="293" t="s">
        <v>489</v>
      </c>
      <c r="E522" s="293" t="s">
        <v>688</v>
      </c>
      <c r="F522" s="293" t="s">
        <v>689</v>
      </c>
    </row>
    <row r="523" spans="1:6" ht="22.5" x14ac:dyDescent="0.25">
      <c r="A523" s="292">
        <v>571</v>
      </c>
      <c r="B523" s="295" t="s">
        <v>318</v>
      </c>
      <c r="C523" s="293" t="s">
        <v>515</v>
      </c>
      <c r="D523" s="293" t="s">
        <v>690</v>
      </c>
      <c r="E523" s="293" t="s">
        <v>691</v>
      </c>
      <c r="F523" s="293" t="s">
        <v>691</v>
      </c>
    </row>
    <row r="524" spans="1:6" ht="22.5" x14ac:dyDescent="0.25">
      <c r="A524" s="292">
        <v>582</v>
      </c>
      <c r="B524" s="295" t="s">
        <v>323</v>
      </c>
      <c r="C524" s="293" t="s">
        <v>492</v>
      </c>
      <c r="D524" s="293" t="s">
        <v>493</v>
      </c>
      <c r="E524" s="293" t="s">
        <v>499</v>
      </c>
      <c r="F524" s="293" t="s">
        <v>499</v>
      </c>
    </row>
    <row r="525" spans="1:6" ht="22.5" x14ac:dyDescent="0.25">
      <c r="A525" s="292" t="s">
        <v>692</v>
      </c>
      <c r="B525" s="295" t="s">
        <v>270</v>
      </c>
      <c r="C525" s="293" t="s">
        <v>492</v>
      </c>
      <c r="D525" s="293" t="s">
        <v>493</v>
      </c>
      <c r="E525" s="293" t="s">
        <v>645</v>
      </c>
      <c r="F525" s="293" t="s">
        <v>645</v>
      </c>
    </row>
    <row r="526" spans="1:6" ht="22.5" x14ac:dyDescent="0.25">
      <c r="A526" s="292">
        <v>602</v>
      </c>
      <c r="B526" s="295" t="s">
        <v>693</v>
      </c>
      <c r="C526" s="293" t="s">
        <v>515</v>
      </c>
      <c r="D526" s="293" t="s">
        <v>556</v>
      </c>
      <c r="E526" s="293" t="s">
        <v>694</v>
      </c>
      <c r="F526" s="293" t="s">
        <v>558</v>
      </c>
    </row>
    <row r="527" spans="1:6" ht="22.5" x14ac:dyDescent="0.25">
      <c r="A527" s="292">
        <v>607</v>
      </c>
      <c r="B527" s="295" t="s">
        <v>325</v>
      </c>
      <c r="C527" s="293" t="s">
        <v>560</v>
      </c>
      <c r="D527" s="293" t="s">
        <v>695</v>
      </c>
      <c r="E527" s="293" t="s">
        <v>696</v>
      </c>
      <c r="F527" s="293" t="s">
        <v>696</v>
      </c>
    </row>
    <row r="528" spans="1:6" ht="22.5" x14ac:dyDescent="0.25">
      <c r="A528" s="292">
        <v>612</v>
      </c>
      <c r="B528" s="295" t="s">
        <v>329</v>
      </c>
      <c r="C528" s="293" t="s">
        <v>515</v>
      </c>
      <c r="D528" s="293" t="s">
        <v>697</v>
      </c>
      <c r="E528" s="293" t="s">
        <v>651</v>
      </c>
      <c r="F528" s="293" t="s">
        <v>651</v>
      </c>
    </row>
    <row r="529" spans="1:6" ht="123.75" x14ac:dyDescent="0.25">
      <c r="A529" s="292">
        <v>614</v>
      </c>
      <c r="B529" s="295" t="s">
        <v>332</v>
      </c>
      <c r="C529" s="293" t="s">
        <v>515</v>
      </c>
      <c r="D529" s="293" t="s">
        <v>698</v>
      </c>
      <c r="E529" s="293" t="s">
        <v>699</v>
      </c>
      <c r="F529" s="293" t="s">
        <v>615</v>
      </c>
    </row>
    <row r="530" spans="1:6" ht="45" x14ac:dyDescent="0.25">
      <c r="A530" s="292">
        <v>626</v>
      </c>
      <c r="B530" s="295" t="s">
        <v>336</v>
      </c>
      <c r="C530" s="293" t="s">
        <v>486</v>
      </c>
      <c r="D530" s="293" t="s">
        <v>700</v>
      </c>
      <c r="E530" s="293" t="s">
        <v>701</v>
      </c>
      <c r="F530" s="293" t="s">
        <v>554</v>
      </c>
    </row>
    <row r="531" spans="1:6" ht="22.5" x14ac:dyDescent="0.25">
      <c r="A531" s="292">
        <v>628</v>
      </c>
      <c r="B531" s="295" t="s">
        <v>340</v>
      </c>
      <c r="C531" s="293" t="s">
        <v>515</v>
      </c>
      <c r="D531" s="293" t="s">
        <v>702</v>
      </c>
      <c r="E531" s="293" t="s">
        <v>703</v>
      </c>
      <c r="F531" s="293" t="s">
        <v>703</v>
      </c>
    </row>
    <row r="532" spans="1:6" ht="33.75" x14ac:dyDescent="0.25">
      <c r="A532" s="292">
        <v>631</v>
      </c>
      <c r="B532" s="295" t="s">
        <v>343</v>
      </c>
      <c r="C532" s="293" t="s">
        <v>515</v>
      </c>
      <c r="D532" s="293" t="s">
        <v>664</v>
      </c>
      <c r="E532" s="293" t="s">
        <v>704</v>
      </c>
      <c r="F532" s="293" t="s">
        <v>704</v>
      </c>
    </row>
    <row r="533" spans="1:6" ht="22.5" x14ac:dyDescent="0.25">
      <c r="A533" s="292">
        <v>634</v>
      </c>
      <c r="B533" s="295" t="s">
        <v>349</v>
      </c>
      <c r="C533" s="293" t="s">
        <v>560</v>
      </c>
      <c r="D533" s="293" t="s">
        <v>705</v>
      </c>
      <c r="E533" s="293" t="s">
        <v>706</v>
      </c>
      <c r="F533" s="293" t="s">
        <v>296</v>
      </c>
    </row>
    <row r="534" spans="1:6" ht="123.75" x14ac:dyDescent="0.25">
      <c r="A534" s="292">
        <v>657</v>
      </c>
      <c r="B534" s="295" t="s">
        <v>343</v>
      </c>
      <c r="C534" s="293" t="s">
        <v>515</v>
      </c>
      <c r="D534" s="293" t="s">
        <v>698</v>
      </c>
      <c r="E534" s="293" t="s">
        <v>699</v>
      </c>
      <c r="F534" s="293" t="s">
        <v>615</v>
      </c>
    </row>
    <row r="535" spans="1:6" ht="22.5" x14ac:dyDescent="0.25">
      <c r="A535" s="292">
        <v>658</v>
      </c>
      <c r="B535" s="295" t="s">
        <v>367</v>
      </c>
      <c r="C535" s="293" t="s">
        <v>560</v>
      </c>
      <c r="D535" s="293" t="s">
        <v>610</v>
      </c>
      <c r="E535" s="293" t="s">
        <v>611</v>
      </c>
      <c r="F535" s="293" t="s">
        <v>611</v>
      </c>
    </row>
    <row r="536" spans="1:6" ht="22.5" x14ac:dyDescent="0.25">
      <c r="A536" s="292">
        <v>693</v>
      </c>
      <c r="B536" s="295" t="s">
        <v>371</v>
      </c>
      <c r="C536" s="293" t="s">
        <v>521</v>
      </c>
      <c r="D536" s="293" t="s">
        <v>707</v>
      </c>
      <c r="E536" s="293" t="s">
        <v>708</v>
      </c>
      <c r="F536" s="293" t="s">
        <v>709</v>
      </c>
    </row>
    <row r="537" spans="1:6" ht="67.5" x14ac:dyDescent="0.25">
      <c r="A537" s="292">
        <v>707</v>
      </c>
      <c r="B537" s="295" t="s">
        <v>710</v>
      </c>
      <c r="C537" s="293" t="s">
        <v>560</v>
      </c>
      <c r="D537" s="293" t="s">
        <v>711</v>
      </c>
      <c r="E537" s="293" t="s">
        <v>712</v>
      </c>
      <c r="F537" s="293" t="s">
        <v>712</v>
      </c>
    </row>
    <row r="538" spans="1:6" x14ac:dyDescent="0.25">
      <c r="A538" s="289"/>
      <c r="B538" s="296"/>
      <c r="C538" s="290"/>
      <c r="D538" s="290"/>
      <c r="E538" s="290"/>
      <c r="F538" s="290"/>
    </row>
    <row r="539" spans="1:6" x14ac:dyDescent="0.25">
      <c r="A539" s="280" t="s">
        <v>715</v>
      </c>
      <c r="B539" s="299" t="s">
        <v>716</v>
      </c>
      <c r="C539" s="281"/>
      <c r="D539" s="281"/>
      <c r="E539" s="291"/>
      <c r="F539" s="281"/>
    </row>
    <row r="540" spans="1:6" x14ac:dyDescent="0.25">
      <c r="A540" s="280" t="s">
        <v>717</v>
      </c>
      <c r="B540" s="281" t="s">
        <v>493</v>
      </c>
      <c r="C540" s="281"/>
      <c r="D540" s="281"/>
      <c r="E540" s="290"/>
      <c r="F540" s="281"/>
    </row>
    <row r="541" spans="1:6" x14ac:dyDescent="0.25">
      <c r="A541" s="280" t="s">
        <v>718</v>
      </c>
      <c r="B541" s="299" t="s">
        <v>480</v>
      </c>
      <c r="C541" s="281"/>
      <c r="D541" s="281"/>
      <c r="E541" s="281"/>
      <c r="F541" s="281"/>
    </row>
    <row r="542" spans="1:6" x14ac:dyDescent="0.25">
      <c r="A542" s="280" t="s">
        <v>719</v>
      </c>
      <c r="B542" s="281" t="s">
        <v>720</v>
      </c>
      <c r="C542" s="281"/>
      <c r="D542" s="281"/>
      <c r="E542" s="281"/>
      <c r="F542" s="281"/>
    </row>
    <row r="543" spans="1:6" x14ac:dyDescent="0.25">
      <c r="A543" s="280" t="s">
        <v>721</v>
      </c>
      <c r="B543" s="281" t="s">
        <v>722</v>
      </c>
      <c r="C543" s="281"/>
      <c r="D543" s="281"/>
      <c r="E543" s="281"/>
      <c r="F543" s="281"/>
    </row>
    <row r="544" spans="1:6" x14ac:dyDescent="0.25">
      <c r="A544" s="280" t="s">
        <v>723</v>
      </c>
      <c r="B544" s="281" t="s">
        <v>724</v>
      </c>
      <c r="C544" s="281"/>
      <c r="D544" s="281"/>
      <c r="E544" s="281"/>
      <c r="F544" s="281"/>
    </row>
    <row r="545" spans="1:6" x14ac:dyDescent="0.25">
      <c r="A545" s="280" t="s">
        <v>725</v>
      </c>
      <c r="B545" s="281" t="s">
        <v>726</v>
      </c>
      <c r="C545" s="281"/>
      <c r="D545" s="281"/>
      <c r="E545" s="281"/>
      <c r="F545" s="281"/>
    </row>
    <row r="546" spans="1:6" x14ac:dyDescent="0.25">
      <c r="A546" s="280" t="s">
        <v>727</v>
      </c>
      <c r="B546" s="281" t="s">
        <v>728</v>
      </c>
      <c r="C546" s="281"/>
      <c r="D546" s="281"/>
      <c r="E546" s="281"/>
      <c r="F546" s="281"/>
    </row>
    <row r="547" spans="1:6" x14ac:dyDescent="0.25">
      <c r="A547" s="280" t="s">
        <v>729</v>
      </c>
      <c r="B547" s="281" t="s">
        <v>730</v>
      </c>
      <c r="C547" s="281"/>
      <c r="D547" s="281"/>
      <c r="E547" s="281"/>
      <c r="F547" s="281"/>
    </row>
    <row r="548" spans="1:6" x14ac:dyDescent="0.25">
      <c r="A548" s="280" t="s">
        <v>731</v>
      </c>
      <c r="B548" s="281" t="s">
        <v>732</v>
      </c>
      <c r="C548" s="281"/>
      <c r="D548" s="281"/>
      <c r="E548" s="281"/>
      <c r="F548" s="281"/>
    </row>
    <row r="549" spans="1:6" x14ac:dyDescent="0.25">
      <c r="A549" s="280"/>
      <c r="B549" s="281"/>
      <c r="C549" s="281"/>
      <c r="D549" s="281"/>
      <c r="E549" s="281"/>
      <c r="F549" s="281"/>
    </row>
    <row r="550" spans="1:6" x14ac:dyDescent="0.25">
      <c r="A550" s="729" t="s">
        <v>733</v>
      </c>
      <c r="B550" s="729"/>
      <c r="C550" s="729"/>
      <c r="D550" s="729"/>
      <c r="E550" s="729"/>
      <c r="F550" s="729"/>
    </row>
    <row r="551" spans="1:6" x14ac:dyDescent="0.25">
      <c r="A551" s="729"/>
      <c r="B551" s="729"/>
      <c r="C551" s="729"/>
      <c r="D551" s="729"/>
      <c r="E551" s="729"/>
      <c r="F551" s="729"/>
    </row>
    <row r="552" spans="1:6" x14ac:dyDescent="0.25">
      <c r="A552" s="729"/>
      <c r="B552" s="729"/>
      <c r="C552" s="729"/>
      <c r="D552" s="729"/>
      <c r="E552" s="729"/>
      <c r="F552" s="729"/>
    </row>
    <row r="553" spans="1:6" x14ac:dyDescent="0.25">
      <c r="A553" s="729"/>
      <c r="B553" s="729"/>
      <c r="C553" s="729"/>
      <c r="D553" s="729"/>
      <c r="E553" s="729"/>
      <c r="F553" s="729"/>
    </row>
    <row r="554" spans="1:6" x14ac:dyDescent="0.25">
      <c r="A554" s="280"/>
      <c r="B554" s="280"/>
      <c r="C554" s="281"/>
      <c r="D554" s="281"/>
      <c r="E554" s="281"/>
      <c r="F554" s="281"/>
    </row>
    <row r="555" spans="1:6" x14ac:dyDescent="0.25">
      <c r="A555" s="280"/>
      <c r="B555" s="280"/>
      <c r="C555" s="281"/>
      <c r="D555" s="281"/>
      <c r="E555" s="281"/>
      <c r="F555" s="281"/>
    </row>
  </sheetData>
  <mergeCells count="2">
    <mergeCell ref="J5:K5"/>
    <mergeCell ref="A550:F55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3"/>
  <sheetViews>
    <sheetView workbookViewId="0"/>
  </sheetViews>
  <sheetFormatPr baseColWidth="10" defaultColWidth="14.7109375" defaultRowHeight="11.25" x14ac:dyDescent="0.2"/>
  <cols>
    <col min="1" max="1" width="17.5703125" style="102" customWidth="1"/>
    <col min="2" max="3" width="14.7109375" style="121"/>
    <col min="4" max="4" width="14.7109375" style="102"/>
    <col min="5" max="5" width="14.7109375" style="303"/>
    <col min="6" max="16384" width="14.7109375" style="102"/>
  </cols>
  <sheetData>
    <row r="1" spans="1:15" x14ac:dyDescent="0.2">
      <c r="A1" s="300" t="s">
        <v>0</v>
      </c>
      <c r="B1" s="122"/>
      <c r="D1" s="301"/>
      <c r="E1" s="302"/>
    </row>
    <row r="2" spans="1:15" x14ac:dyDescent="0.2">
      <c r="A2" s="300" t="s">
        <v>1</v>
      </c>
      <c r="B2" s="122"/>
      <c r="D2" s="301"/>
      <c r="E2" s="302"/>
    </row>
    <row r="3" spans="1:15" x14ac:dyDescent="0.2">
      <c r="A3" s="76" t="s">
        <v>831</v>
      </c>
      <c r="F3" s="102" t="s">
        <v>3</v>
      </c>
      <c r="L3" s="304"/>
    </row>
    <row r="4" spans="1:15" x14ac:dyDescent="0.2">
      <c r="A4" s="107"/>
      <c r="B4" s="122"/>
      <c r="C4" s="122"/>
      <c r="D4" s="107"/>
      <c r="E4" s="305"/>
      <c r="F4" s="107" t="s">
        <v>3</v>
      </c>
      <c r="G4" s="107"/>
      <c r="H4" s="107"/>
      <c r="I4" s="107"/>
      <c r="J4" s="107"/>
      <c r="K4" s="107"/>
      <c r="L4" s="107"/>
      <c r="M4" s="107"/>
      <c r="N4" s="107"/>
      <c r="O4" s="107"/>
    </row>
    <row r="5" spans="1:15" x14ac:dyDescent="0.2">
      <c r="A5" s="306" t="s">
        <v>4</v>
      </c>
      <c r="B5" s="307" t="s">
        <v>5</v>
      </c>
      <c r="C5" s="307"/>
      <c r="D5" s="308" t="s">
        <v>6</v>
      </c>
      <c r="E5" s="309"/>
      <c r="F5" s="310" t="s">
        <v>7</v>
      </c>
      <c r="G5" s="310" t="s">
        <v>8</v>
      </c>
      <c r="H5" s="310" t="s">
        <v>9</v>
      </c>
      <c r="I5" s="310" t="s">
        <v>10</v>
      </c>
      <c r="J5" s="730" t="s">
        <v>11</v>
      </c>
      <c r="K5" s="730"/>
      <c r="L5" s="310" t="s">
        <v>12</v>
      </c>
      <c r="M5" s="310" t="s">
        <v>13</v>
      </c>
      <c r="N5" s="311" t="s">
        <v>14</v>
      </c>
    </row>
    <row r="6" spans="1:15" x14ac:dyDescent="0.2">
      <c r="A6" s="312"/>
      <c r="B6" s="313"/>
      <c r="C6" s="313"/>
      <c r="D6" s="314"/>
      <c r="E6" s="315"/>
      <c r="F6" s="314"/>
      <c r="G6" s="313" t="s">
        <v>15</v>
      </c>
      <c r="H6" s="313" t="s">
        <v>16</v>
      </c>
      <c r="I6" s="316" t="s">
        <v>17</v>
      </c>
      <c r="J6" s="316" t="s">
        <v>18</v>
      </c>
      <c r="K6" s="316" t="s">
        <v>19</v>
      </c>
      <c r="L6" s="313" t="s">
        <v>20</v>
      </c>
      <c r="M6" s="313" t="s">
        <v>21</v>
      </c>
      <c r="N6" s="317" t="s">
        <v>22</v>
      </c>
    </row>
    <row r="7" spans="1:15" x14ac:dyDescent="0.2">
      <c r="A7" s="312"/>
      <c r="B7" s="313" t="s">
        <v>23</v>
      </c>
      <c r="C7" s="313" t="s">
        <v>24</v>
      </c>
      <c r="D7" s="318"/>
      <c r="E7" s="319" t="s">
        <v>25</v>
      </c>
      <c r="F7" s="314"/>
      <c r="G7" s="313" t="s">
        <v>26</v>
      </c>
      <c r="H7" s="313" t="s">
        <v>27</v>
      </c>
      <c r="I7" s="313" t="s">
        <v>28</v>
      </c>
      <c r="J7" s="316" t="s">
        <v>29</v>
      </c>
      <c r="K7" s="316" t="s">
        <v>30</v>
      </c>
      <c r="L7" s="313" t="s">
        <v>31</v>
      </c>
      <c r="M7" s="313" t="s">
        <v>32</v>
      </c>
      <c r="N7" s="320"/>
    </row>
    <row r="8" spans="1:15" x14ac:dyDescent="0.2">
      <c r="A8" s="321" t="s">
        <v>832</v>
      </c>
      <c r="B8" s="322"/>
      <c r="C8" s="322">
        <v>22620.799999999999</v>
      </c>
      <c r="D8" s="323"/>
      <c r="E8" s="322"/>
      <c r="F8" s="322" t="s">
        <v>833</v>
      </c>
      <c r="G8" s="322">
        <v>519.69000000000005</v>
      </c>
      <c r="H8" s="324"/>
      <c r="I8" s="324"/>
      <c r="J8" s="324"/>
      <c r="K8" s="324"/>
      <c r="L8" s="325" t="s">
        <v>35</v>
      </c>
      <c r="M8" s="324" t="s">
        <v>22</v>
      </c>
      <c r="N8" s="326"/>
    </row>
    <row r="9" spans="1:15" x14ac:dyDescent="0.2">
      <c r="A9" s="107"/>
      <c r="B9" s="122"/>
      <c r="C9" s="327"/>
      <c r="D9" s="107"/>
      <c r="E9" s="305"/>
      <c r="F9" s="107"/>
      <c r="G9" s="122"/>
      <c r="H9" s="122"/>
      <c r="I9" s="122"/>
      <c r="J9" s="122"/>
      <c r="K9" s="107"/>
      <c r="L9" s="107"/>
      <c r="M9" s="107"/>
      <c r="N9" s="107"/>
      <c r="O9" s="107"/>
    </row>
    <row r="10" spans="1:15" x14ac:dyDescent="0.2">
      <c r="A10" s="41" t="s">
        <v>36</v>
      </c>
      <c r="B10" s="2">
        <v>193</v>
      </c>
      <c r="C10" s="2" t="s">
        <v>37</v>
      </c>
      <c r="D10" s="2" t="s">
        <v>38</v>
      </c>
      <c r="E10" s="42">
        <v>163</v>
      </c>
      <c r="F10" s="43" t="s">
        <v>39</v>
      </c>
      <c r="G10" s="44">
        <v>6.5</v>
      </c>
      <c r="H10" s="2" t="s">
        <v>40</v>
      </c>
      <c r="I10" s="45">
        <v>11.5</v>
      </c>
      <c r="J10" s="58">
        <v>163000</v>
      </c>
      <c r="K10" s="58">
        <v>0</v>
      </c>
      <c r="L10" s="58">
        <v>0</v>
      </c>
      <c r="M10" s="58">
        <v>0</v>
      </c>
      <c r="N10" s="58">
        <v>0</v>
      </c>
      <c r="O10" s="6"/>
    </row>
    <row r="11" spans="1:15" x14ac:dyDescent="0.2">
      <c r="A11" s="41" t="s">
        <v>36</v>
      </c>
      <c r="B11" s="2">
        <v>193</v>
      </c>
      <c r="C11" s="2" t="s">
        <v>37</v>
      </c>
      <c r="D11" s="2" t="s">
        <v>38</v>
      </c>
      <c r="E11" s="42">
        <v>139</v>
      </c>
      <c r="F11" s="43" t="s">
        <v>41</v>
      </c>
      <c r="G11" s="44">
        <v>6.3</v>
      </c>
      <c r="H11" s="2" t="s">
        <v>40</v>
      </c>
      <c r="I11" s="45">
        <v>24.5</v>
      </c>
      <c r="J11" s="58">
        <v>139000</v>
      </c>
      <c r="K11" s="58">
        <v>89856.45</v>
      </c>
      <c r="L11" s="58">
        <v>2032625</v>
      </c>
      <c r="M11" s="58">
        <v>52310</v>
      </c>
      <c r="N11" s="58">
        <v>2084935</v>
      </c>
      <c r="O11" s="6"/>
    </row>
    <row r="12" spans="1:15" x14ac:dyDescent="0.2">
      <c r="A12" s="41" t="s">
        <v>36</v>
      </c>
      <c r="B12" s="2">
        <v>199</v>
      </c>
      <c r="C12" s="2" t="s">
        <v>42</v>
      </c>
      <c r="D12" s="2" t="s">
        <v>38</v>
      </c>
      <c r="E12" s="42">
        <v>168</v>
      </c>
      <c r="F12" s="43" t="s">
        <v>43</v>
      </c>
      <c r="G12" s="44">
        <v>6.5</v>
      </c>
      <c r="H12" s="2" t="s">
        <v>40</v>
      </c>
      <c r="I12" s="45">
        <v>11.5</v>
      </c>
      <c r="J12" s="58">
        <v>168000</v>
      </c>
      <c r="K12" s="58">
        <v>0</v>
      </c>
      <c r="L12" s="58">
        <v>0</v>
      </c>
      <c r="M12" s="58">
        <v>0</v>
      </c>
      <c r="N12" s="58">
        <v>0</v>
      </c>
      <c r="O12" s="6"/>
    </row>
    <row r="13" spans="1:15" x14ac:dyDescent="0.2">
      <c r="A13" s="41" t="s">
        <v>36</v>
      </c>
      <c r="B13" s="2">
        <v>199</v>
      </c>
      <c r="C13" s="2" t="s">
        <v>42</v>
      </c>
      <c r="D13" s="2" t="s">
        <v>38</v>
      </c>
      <c r="E13" s="42">
        <v>143</v>
      </c>
      <c r="F13" s="43" t="s">
        <v>44</v>
      </c>
      <c r="G13" s="44">
        <v>6.3</v>
      </c>
      <c r="H13" s="2" t="s">
        <v>40</v>
      </c>
      <c r="I13" s="45">
        <v>24.5</v>
      </c>
      <c r="J13" s="58">
        <v>143000</v>
      </c>
      <c r="K13" s="58">
        <v>97807.39</v>
      </c>
      <c r="L13" s="58">
        <v>2212481</v>
      </c>
      <c r="M13" s="58">
        <v>56940</v>
      </c>
      <c r="N13" s="58">
        <v>2269421</v>
      </c>
      <c r="O13" s="6"/>
    </row>
    <row r="14" spans="1:15" x14ac:dyDescent="0.2">
      <c r="A14" s="41" t="s">
        <v>36</v>
      </c>
      <c r="B14" s="2">
        <v>202</v>
      </c>
      <c r="C14" s="2" t="s">
        <v>45</v>
      </c>
      <c r="D14" s="2" t="s">
        <v>38</v>
      </c>
      <c r="E14" s="42">
        <v>230</v>
      </c>
      <c r="F14" s="43" t="s">
        <v>46</v>
      </c>
      <c r="G14" s="44">
        <v>7.4</v>
      </c>
      <c r="H14" s="2" t="s">
        <v>40</v>
      </c>
      <c r="I14" s="45">
        <v>5</v>
      </c>
      <c r="J14" s="58">
        <v>230000</v>
      </c>
      <c r="K14" s="58">
        <v>0</v>
      </c>
      <c r="L14" s="58">
        <v>0</v>
      </c>
      <c r="M14" s="58">
        <v>0</v>
      </c>
      <c r="N14" s="58">
        <v>0</v>
      </c>
      <c r="O14" s="6"/>
    </row>
    <row r="15" spans="1:15" x14ac:dyDescent="0.2">
      <c r="A15" s="41" t="s">
        <v>47</v>
      </c>
      <c r="B15" s="2">
        <v>202</v>
      </c>
      <c r="C15" s="2" t="s">
        <v>45</v>
      </c>
      <c r="D15" s="2" t="s">
        <v>38</v>
      </c>
      <c r="E15" s="42">
        <v>317</v>
      </c>
      <c r="F15" s="43" t="s">
        <v>48</v>
      </c>
      <c r="G15" s="44">
        <v>7.4</v>
      </c>
      <c r="H15" s="2" t="s">
        <v>40</v>
      </c>
      <c r="I15" s="45">
        <v>20</v>
      </c>
      <c r="J15" s="58">
        <v>317000</v>
      </c>
      <c r="K15" s="58">
        <v>151569.04</v>
      </c>
      <c r="L15" s="58">
        <v>3428613</v>
      </c>
      <c r="M15" s="58">
        <v>103373</v>
      </c>
      <c r="N15" s="58">
        <v>3531986</v>
      </c>
      <c r="O15" s="6"/>
    </row>
    <row r="16" spans="1:15" x14ac:dyDescent="0.2">
      <c r="A16" s="41" t="s">
        <v>49</v>
      </c>
      <c r="B16" s="2">
        <v>211</v>
      </c>
      <c r="C16" s="2" t="s">
        <v>50</v>
      </c>
      <c r="D16" s="2" t="s">
        <v>38</v>
      </c>
      <c r="E16" s="42">
        <v>290</v>
      </c>
      <c r="F16" s="2" t="s">
        <v>51</v>
      </c>
      <c r="G16" s="44">
        <v>6.9</v>
      </c>
      <c r="H16" s="2" t="s">
        <v>40</v>
      </c>
      <c r="I16" s="45">
        <v>20</v>
      </c>
      <c r="J16" s="58">
        <v>290000</v>
      </c>
      <c r="K16" s="58">
        <v>89543.42</v>
      </c>
      <c r="L16" s="58">
        <v>2025544</v>
      </c>
      <c r="M16" s="58">
        <v>517698</v>
      </c>
      <c r="N16" s="58">
        <v>2543242</v>
      </c>
      <c r="O16" s="6"/>
    </row>
    <row r="17" spans="1:15" x14ac:dyDescent="0.2">
      <c r="A17" s="41" t="s">
        <v>49</v>
      </c>
      <c r="B17" s="2">
        <v>211</v>
      </c>
      <c r="C17" s="2" t="s">
        <v>50</v>
      </c>
      <c r="D17" s="2" t="s">
        <v>38</v>
      </c>
      <c r="E17" s="42">
        <v>128</v>
      </c>
      <c r="F17" s="2" t="s">
        <v>52</v>
      </c>
      <c r="G17" s="44">
        <v>6.9</v>
      </c>
      <c r="H17" s="2" t="s">
        <v>40</v>
      </c>
      <c r="I17" s="45">
        <v>20</v>
      </c>
      <c r="J17" s="58">
        <v>128000</v>
      </c>
      <c r="K17" s="58">
        <v>38449.83</v>
      </c>
      <c r="L17" s="58">
        <v>869766</v>
      </c>
      <c r="M17" s="58">
        <v>222295</v>
      </c>
      <c r="N17" s="58">
        <v>1092061</v>
      </c>
      <c r="O17" s="6"/>
    </row>
    <row r="18" spans="1:15" x14ac:dyDescent="0.2">
      <c r="A18" s="41" t="s">
        <v>53</v>
      </c>
      <c r="B18" s="2">
        <v>211</v>
      </c>
      <c r="C18" s="2" t="s">
        <v>50</v>
      </c>
      <c r="D18" s="2" t="s">
        <v>38</v>
      </c>
      <c r="E18" s="42">
        <v>22</v>
      </c>
      <c r="F18" s="2" t="s">
        <v>54</v>
      </c>
      <c r="G18" s="44">
        <v>6.9</v>
      </c>
      <c r="H18" s="2" t="s">
        <v>40</v>
      </c>
      <c r="I18" s="45">
        <v>20</v>
      </c>
      <c r="J18" s="58">
        <v>22000</v>
      </c>
      <c r="K18" s="58">
        <v>52162.879999999997</v>
      </c>
      <c r="L18" s="58">
        <v>1179966</v>
      </c>
      <c r="M18" s="58">
        <v>301581</v>
      </c>
      <c r="N18" s="58">
        <v>1481547</v>
      </c>
      <c r="O18" s="6"/>
    </row>
    <row r="19" spans="1:15" x14ac:dyDescent="0.2">
      <c r="A19" s="41"/>
      <c r="B19" s="2"/>
      <c r="C19" s="2"/>
      <c r="D19" s="2"/>
      <c r="E19" s="42"/>
      <c r="F19" s="2"/>
      <c r="G19" s="44"/>
      <c r="H19" s="2"/>
      <c r="I19" s="45"/>
      <c r="J19" s="58"/>
      <c r="K19" s="58"/>
      <c r="L19" s="58"/>
      <c r="M19" s="58"/>
      <c r="N19" s="58"/>
      <c r="O19" s="6"/>
    </row>
    <row r="20" spans="1:15" x14ac:dyDescent="0.2">
      <c r="A20" s="41" t="s">
        <v>49</v>
      </c>
      <c r="B20" s="2">
        <v>221</v>
      </c>
      <c r="C20" s="2" t="s">
        <v>55</v>
      </c>
      <c r="D20" s="2" t="s">
        <v>38</v>
      </c>
      <c r="E20" s="42">
        <v>330</v>
      </c>
      <c r="F20" s="2" t="s">
        <v>56</v>
      </c>
      <c r="G20" s="44">
        <v>7.4</v>
      </c>
      <c r="H20" s="2" t="s">
        <v>57</v>
      </c>
      <c r="I20" s="45">
        <v>20</v>
      </c>
      <c r="J20" s="58">
        <v>330000</v>
      </c>
      <c r="K20" s="58">
        <v>195710.4</v>
      </c>
      <c r="L20" s="58">
        <v>4427126</v>
      </c>
      <c r="M20" s="58">
        <v>1220723</v>
      </c>
      <c r="N20" s="58">
        <v>5647849</v>
      </c>
      <c r="O20" s="6"/>
    </row>
    <row r="21" spans="1:15" x14ac:dyDescent="0.2">
      <c r="A21" s="41" t="s">
        <v>49</v>
      </c>
      <c r="B21" s="2">
        <v>221</v>
      </c>
      <c r="C21" s="2" t="s">
        <v>55</v>
      </c>
      <c r="D21" s="2" t="s">
        <v>38</v>
      </c>
      <c r="E21" s="42">
        <v>43</v>
      </c>
      <c r="F21" s="2" t="s">
        <v>58</v>
      </c>
      <c r="G21" s="44">
        <v>7.4</v>
      </c>
      <c r="H21" s="2" t="s">
        <v>57</v>
      </c>
      <c r="I21" s="45">
        <v>20</v>
      </c>
      <c r="J21" s="58">
        <v>43000</v>
      </c>
      <c r="K21" s="58">
        <v>25442.560000000001</v>
      </c>
      <c r="L21" s="58">
        <v>575531</v>
      </c>
      <c r="M21" s="58">
        <v>158688</v>
      </c>
      <c r="N21" s="58">
        <v>734219</v>
      </c>
      <c r="O21" s="6"/>
    </row>
    <row r="22" spans="1:15" x14ac:dyDescent="0.2">
      <c r="A22" s="41" t="s">
        <v>49</v>
      </c>
      <c r="B22" s="2">
        <v>221</v>
      </c>
      <c r="C22" s="2" t="s">
        <v>55</v>
      </c>
      <c r="D22" s="2" t="s">
        <v>38</v>
      </c>
      <c r="E22" s="42">
        <v>240</v>
      </c>
      <c r="F22" s="2" t="s">
        <v>59</v>
      </c>
      <c r="G22" s="44">
        <v>7.4</v>
      </c>
      <c r="H22" s="2" t="s">
        <v>57</v>
      </c>
      <c r="I22" s="45">
        <v>12</v>
      </c>
      <c r="J22" s="58">
        <v>240000</v>
      </c>
      <c r="K22" s="58">
        <v>0</v>
      </c>
      <c r="L22" s="58">
        <v>0</v>
      </c>
      <c r="M22" s="58">
        <v>0</v>
      </c>
      <c r="N22" s="58">
        <v>0</v>
      </c>
      <c r="O22" s="6"/>
    </row>
    <row r="23" spans="1:15" x14ac:dyDescent="0.2">
      <c r="A23" s="41" t="s">
        <v>49</v>
      </c>
      <c r="B23" s="2">
        <v>221</v>
      </c>
      <c r="C23" s="2" t="s">
        <v>55</v>
      </c>
      <c r="D23" s="2" t="s">
        <v>38</v>
      </c>
      <c r="E23" s="42">
        <v>55</v>
      </c>
      <c r="F23" s="2" t="s">
        <v>60</v>
      </c>
      <c r="G23" s="44">
        <v>7.4</v>
      </c>
      <c r="H23" s="2" t="s">
        <v>57</v>
      </c>
      <c r="I23" s="45">
        <v>12</v>
      </c>
      <c r="J23" s="58">
        <v>55000</v>
      </c>
      <c r="K23" s="58">
        <v>0</v>
      </c>
      <c r="L23" s="58">
        <v>0</v>
      </c>
      <c r="M23" s="58">
        <v>0</v>
      </c>
      <c r="N23" s="58">
        <v>0</v>
      </c>
      <c r="O23" s="6"/>
    </row>
    <row r="24" spans="1:15" x14ac:dyDescent="0.2">
      <c r="A24" s="41" t="s">
        <v>53</v>
      </c>
      <c r="B24" s="2">
        <v>221</v>
      </c>
      <c r="C24" s="2" t="s">
        <v>55</v>
      </c>
      <c r="D24" s="2" t="s">
        <v>38</v>
      </c>
      <c r="E24" s="42">
        <v>50</v>
      </c>
      <c r="F24" s="2" t="s">
        <v>61</v>
      </c>
      <c r="G24" s="44">
        <v>7.4</v>
      </c>
      <c r="H24" s="2" t="s">
        <v>57</v>
      </c>
      <c r="I24" s="45">
        <v>20</v>
      </c>
      <c r="J24" s="58">
        <v>50000</v>
      </c>
      <c r="K24" s="58">
        <v>122896</v>
      </c>
      <c r="L24" s="58">
        <v>2780006</v>
      </c>
      <c r="M24" s="58">
        <v>762867</v>
      </c>
      <c r="N24" s="58">
        <v>3542873</v>
      </c>
      <c r="O24" s="6"/>
    </row>
    <row r="25" spans="1:15" x14ac:dyDescent="0.2">
      <c r="A25" s="41" t="s">
        <v>62</v>
      </c>
      <c r="B25" s="2">
        <v>225</v>
      </c>
      <c r="C25" s="2" t="s">
        <v>63</v>
      </c>
      <c r="D25" s="2" t="s">
        <v>38</v>
      </c>
      <c r="E25" s="42">
        <v>427</v>
      </c>
      <c r="F25" s="2" t="s">
        <v>64</v>
      </c>
      <c r="G25" s="44">
        <v>7.5</v>
      </c>
      <c r="H25" s="2" t="s">
        <v>65</v>
      </c>
      <c r="I25" s="45">
        <v>24</v>
      </c>
      <c r="J25" s="58">
        <v>427000</v>
      </c>
      <c r="K25" s="58">
        <v>0</v>
      </c>
      <c r="L25" s="58">
        <v>0</v>
      </c>
      <c r="M25" s="58"/>
      <c r="N25" s="58"/>
      <c r="O25" s="6"/>
    </row>
    <row r="26" spans="1:15" x14ac:dyDescent="0.2">
      <c r="A26" s="41" t="s">
        <v>66</v>
      </c>
      <c r="B26" s="2">
        <v>225</v>
      </c>
      <c r="C26" s="2" t="s">
        <v>63</v>
      </c>
      <c r="D26" s="2" t="s">
        <v>38</v>
      </c>
      <c r="E26" s="42">
        <v>36</v>
      </c>
      <c r="F26" s="2" t="s">
        <v>67</v>
      </c>
      <c r="G26" s="44">
        <v>7.5</v>
      </c>
      <c r="H26" s="2" t="s">
        <v>65</v>
      </c>
      <c r="I26" s="45">
        <v>24</v>
      </c>
      <c r="J26" s="58">
        <v>36000</v>
      </c>
      <c r="K26" s="58">
        <v>0</v>
      </c>
      <c r="L26" s="58">
        <v>0</v>
      </c>
      <c r="M26" s="58"/>
      <c r="N26" s="58"/>
      <c r="O26" s="6"/>
    </row>
    <row r="27" spans="1:15" x14ac:dyDescent="0.2">
      <c r="A27" s="41"/>
      <c r="B27" s="2"/>
      <c r="C27" s="2"/>
      <c r="D27" s="2"/>
      <c r="E27" s="42"/>
      <c r="F27" s="2"/>
      <c r="G27" s="44"/>
      <c r="H27" s="2"/>
      <c r="I27" s="45"/>
      <c r="J27" s="58"/>
      <c r="K27" s="58"/>
      <c r="L27" s="58"/>
      <c r="M27" s="58"/>
      <c r="N27" s="58"/>
      <c r="O27" s="6"/>
    </row>
    <row r="28" spans="1:15" x14ac:dyDescent="0.2">
      <c r="A28" s="41" t="s">
        <v>62</v>
      </c>
      <c r="B28" s="2">
        <v>228</v>
      </c>
      <c r="C28" s="2" t="s">
        <v>68</v>
      </c>
      <c r="D28" s="2" t="s">
        <v>38</v>
      </c>
      <c r="E28" s="42">
        <v>433</v>
      </c>
      <c r="F28" s="2" t="s">
        <v>43</v>
      </c>
      <c r="G28" s="44">
        <v>7.5</v>
      </c>
      <c r="H28" s="2" t="s">
        <v>65</v>
      </c>
      <c r="I28" s="45">
        <v>21</v>
      </c>
      <c r="J28" s="58">
        <v>433000</v>
      </c>
      <c r="K28" s="58">
        <v>184444</v>
      </c>
      <c r="L28" s="58">
        <v>4172271</v>
      </c>
      <c r="M28" s="58">
        <v>128026</v>
      </c>
      <c r="N28" s="58">
        <v>4300297</v>
      </c>
      <c r="O28" s="6"/>
    </row>
    <row r="29" spans="1:15" x14ac:dyDescent="0.2">
      <c r="A29" s="41" t="s">
        <v>66</v>
      </c>
      <c r="B29" s="2">
        <v>228</v>
      </c>
      <c r="C29" s="2" t="s">
        <v>68</v>
      </c>
      <c r="D29" s="2" t="s">
        <v>38</v>
      </c>
      <c r="E29" s="42">
        <v>60</v>
      </c>
      <c r="F29" s="2" t="s">
        <v>44</v>
      </c>
      <c r="G29" s="44">
        <v>7.5</v>
      </c>
      <c r="H29" s="2" t="s">
        <v>65</v>
      </c>
      <c r="I29" s="45">
        <v>21</v>
      </c>
      <c r="J29" s="58">
        <v>60000</v>
      </c>
      <c r="K29" s="58">
        <v>140346</v>
      </c>
      <c r="L29" s="58">
        <v>3174739</v>
      </c>
      <c r="M29" s="58">
        <v>97417</v>
      </c>
      <c r="N29" s="58">
        <v>3272156</v>
      </c>
      <c r="O29" s="6"/>
    </row>
    <row r="30" spans="1:15" x14ac:dyDescent="0.2">
      <c r="A30" s="41" t="s">
        <v>69</v>
      </c>
      <c r="B30" s="2">
        <v>236</v>
      </c>
      <c r="C30" s="2" t="s">
        <v>70</v>
      </c>
      <c r="D30" s="2" t="s">
        <v>38</v>
      </c>
      <c r="E30" s="42">
        <v>403</v>
      </c>
      <c r="F30" s="43" t="s">
        <v>71</v>
      </c>
      <c r="G30" s="44">
        <v>7</v>
      </c>
      <c r="H30" s="2" t="s">
        <v>65</v>
      </c>
      <c r="I30" s="45">
        <v>19</v>
      </c>
      <c r="J30" s="58">
        <v>403000</v>
      </c>
      <c r="K30" s="58">
        <v>176934.97</v>
      </c>
      <c r="L30" s="58">
        <v>4002411</v>
      </c>
      <c r="M30" s="58">
        <v>136962</v>
      </c>
      <c r="N30" s="58">
        <v>4139373</v>
      </c>
      <c r="O30" s="6"/>
    </row>
    <row r="31" spans="1:15" x14ac:dyDescent="0.2">
      <c r="A31" s="41" t="s">
        <v>72</v>
      </c>
      <c r="B31" s="2">
        <v>236</v>
      </c>
      <c r="C31" s="2" t="s">
        <v>70</v>
      </c>
      <c r="D31" s="2" t="s">
        <v>38</v>
      </c>
      <c r="E31" s="42">
        <v>35.5</v>
      </c>
      <c r="F31" s="43" t="s">
        <v>73</v>
      </c>
      <c r="G31" s="44">
        <v>6.5</v>
      </c>
      <c r="H31" s="2" t="s">
        <v>65</v>
      </c>
      <c r="I31" s="45">
        <v>20</v>
      </c>
      <c r="J31" s="58">
        <v>35500</v>
      </c>
      <c r="K31" s="58">
        <v>75570.11</v>
      </c>
      <c r="L31" s="58">
        <v>1709456</v>
      </c>
      <c r="M31" s="58">
        <v>0</v>
      </c>
      <c r="N31" s="58">
        <v>1709456</v>
      </c>
      <c r="O31" s="6"/>
    </row>
    <row r="32" spans="1:15" x14ac:dyDescent="0.2">
      <c r="A32" s="41"/>
      <c r="B32" s="2"/>
      <c r="C32" s="2"/>
      <c r="D32" s="2"/>
      <c r="E32" s="42"/>
      <c r="F32" s="2"/>
      <c r="G32" s="44"/>
      <c r="H32" s="2"/>
      <c r="I32" s="45"/>
      <c r="J32" s="58"/>
      <c r="K32" s="58"/>
      <c r="L32" s="58"/>
      <c r="M32" s="58"/>
      <c r="N32" s="58"/>
      <c r="O32" s="6"/>
    </row>
    <row r="33" spans="1:15" x14ac:dyDescent="0.2">
      <c r="A33" s="41" t="s">
        <v>49</v>
      </c>
      <c r="B33" s="2">
        <v>245</v>
      </c>
      <c r="C33" s="2" t="s">
        <v>74</v>
      </c>
      <c r="D33" s="2" t="s">
        <v>38</v>
      </c>
      <c r="E33" s="42">
        <v>800</v>
      </c>
      <c r="F33" s="2" t="s">
        <v>75</v>
      </c>
      <c r="G33" s="44">
        <v>7</v>
      </c>
      <c r="H33" s="2" t="s">
        <v>57</v>
      </c>
      <c r="I33" s="44">
        <v>19.75</v>
      </c>
      <c r="J33" s="58">
        <v>800000</v>
      </c>
      <c r="K33" s="58">
        <v>219137.1</v>
      </c>
      <c r="L33" s="58">
        <v>4957057</v>
      </c>
      <c r="M33" s="58">
        <v>1286716</v>
      </c>
      <c r="N33" s="58">
        <v>6243773</v>
      </c>
      <c r="O33" s="6"/>
    </row>
    <row r="34" spans="1:15" x14ac:dyDescent="0.2">
      <c r="A34" s="41" t="s">
        <v>49</v>
      </c>
      <c r="B34" s="2">
        <v>245</v>
      </c>
      <c r="C34" s="2" t="s">
        <v>74</v>
      </c>
      <c r="D34" s="2" t="s">
        <v>38</v>
      </c>
      <c r="E34" s="42">
        <v>95</v>
      </c>
      <c r="F34" s="2" t="s">
        <v>76</v>
      </c>
      <c r="G34" s="44">
        <v>7</v>
      </c>
      <c r="H34" s="2" t="s">
        <v>57</v>
      </c>
      <c r="I34" s="44">
        <v>19.75</v>
      </c>
      <c r="J34" s="58">
        <v>95000</v>
      </c>
      <c r="K34" s="58">
        <v>26501.200000000001</v>
      </c>
      <c r="L34" s="58">
        <v>599478</v>
      </c>
      <c r="M34" s="58">
        <v>155592</v>
      </c>
      <c r="N34" s="58">
        <v>755070</v>
      </c>
      <c r="O34" s="6"/>
    </row>
    <row r="35" spans="1:15" x14ac:dyDescent="0.2">
      <c r="A35" s="41" t="s">
        <v>77</v>
      </c>
      <c r="B35" s="2">
        <v>245</v>
      </c>
      <c r="C35" s="2" t="s">
        <v>74</v>
      </c>
      <c r="D35" s="2" t="s">
        <v>38</v>
      </c>
      <c r="E35" s="42">
        <v>90</v>
      </c>
      <c r="F35" s="2" t="s">
        <v>78</v>
      </c>
      <c r="G35" s="44">
        <v>7</v>
      </c>
      <c r="H35" s="2" t="s">
        <v>57</v>
      </c>
      <c r="I35" s="44">
        <v>19.75</v>
      </c>
      <c r="J35" s="58">
        <v>90000</v>
      </c>
      <c r="K35" s="58">
        <v>160152.28</v>
      </c>
      <c r="L35" s="58">
        <v>3622773</v>
      </c>
      <c r="M35" s="58">
        <v>940459</v>
      </c>
      <c r="N35" s="58">
        <v>4563232</v>
      </c>
      <c r="O35" s="6"/>
    </row>
    <row r="36" spans="1:15" x14ac:dyDescent="0.2">
      <c r="A36" s="41" t="s">
        <v>49</v>
      </c>
      <c r="B36" s="2">
        <v>247</v>
      </c>
      <c r="C36" s="2" t="s">
        <v>79</v>
      </c>
      <c r="D36" s="2" t="s">
        <v>38</v>
      </c>
      <c r="E36" s="42">
        <v>470</v>
      </c>
      <c r="F36" s="2" t="s">
        <v>80</v>
      </c>
      <c r="G36" s="44">
        <v>6.3</v>
      </c>
      <c r="H36" s="2" t="s">
        <v>57</v>
      </c>
      <c r="I36" s="44">
        <v>25</v>
      </c>
      <c r="J36" s="58">
        <v>470000</v>
      </c>
      <c r="K36" s="58">
        <v>142549.68</v>
      </c>
      <c r="L36" s="58">
        <v>3224588</v>
      </c>
      <c r="M36" s="58">
        <v>707554</v>
      </c>
      <c r="N36" s="58">
        <v>3932142</v>
      </c>
      <c r="O36" s="6"/>
    </row>
    <row r="37" spans="1:15" s="6" customFormat="1" x14ac:dyDescent="0.2">
      <c r="A37" s="41" t="s">
        <v>49</v>
      </c>
      <c r="B37" s="2">
        <v>247</v>
      </c>
      <c r="C37" s="2" t="s">
        <v>79</v>
      </c>
      <c r="D37" s="2" t="s">
        <v>38</v>
      </c>
      <c r="E37" s="42">
        <v>25</v>
      </c>
      <c r="F37" s="2" t="s">
        <v>81</v>
      </c>
      <c r="G37" s="44">
        <v>6.3</v>
      </c>
      <c r="H37" s="2" t="s">
        <v>57</v>
      </c>
      <c r="I37" s="44">
        <v>25</v>
      </c>
      <c r="J37" s="58">
        <v>25000</v>
      </c>
      <c r="K37" s="58">
        <v>7013.55</v>
      </c>
      <c r="L37" s="58">
        <v>158652</v>
      </c>
      <c r="M37" s="58">
        <v>34801</v>
      </c>
      <c r="N37" s="58">
        <v>193453</v>
      </c>
    </row>
    <row r="38" spans="1:15" s="6" customFormat="1" x14ac:dyDescent="0.2">
      <c r="A38" s="41" t="s">
        <v>53</v>
      </c>
      <c r="B38" s="2">
        <v>247</v>
      </c>
      <c r="C38" s="2" t="s">
        <v>79</v>
      </c>
      <c r="D38" s="2" t="s">
        <v>38</v>
      </c>
      <c r="E38" s="42">
        <v>27</v>
      </c>
      <c r="F38" s="2" t="s">
        <v>82</v>
      </c>
      <c r="G38" s="44">
        <v>7.3</v>
      </c>
      <c r="H38" s="2" t="s">
        <v>57</v>
      </c>
      <c r="I38" s="44">
        <v>25</v>
      </c>
      <c r="J38" s="58">
        <v>27000</v>
      </c>
      <c r="K38" s="58">
        <v>59603.58</v>
      </c>
      <c r="L38" s="58">
        <v>1348281</v>
      </c>
      <c r="M38" s="58">
        <v>296598</v>
      </c>
      <c r="N38" s="58">
        <v>1644879</v>
      </c>
    </row>
    <row r="39" spans="1:15" x14ac:dyDescent="0.2">
      <c r="A39" s="41" t="s">
        <v>83</v>
      </c>
      <c r="B39" s="2">
        <v>262</v>
      </c>
      <c r="C39" s="2" t="s">
        <v>84</v>
      </c>
      <c r="D39" s="2" t="s">
        <v>38</v>
      </c>
      <c r="E39" s="42">
        <v>405</v>
      </c>
      <c r="F39" s="2" t="s">
        <v>85</v>
      </c>
      <c r="G39" s="44">
        <v>5.75</v>
      </c>
      <c r="H39" s="2" t="s">
        <v>40</v>
      </c>
      <c r="I39" s="44">
        <v>6</v>
      </c>
      <c r="J39" s="58">
        <v>405000</v>
      </c>
      <c r="K39" s="58">
        <v>0</v>
      </c>
      <c r="L39" s="58">
        <v>0</v>
      </c>
      <c r="M39" s="58">
        <v>0</v>
      </c>
      <c r="N39" s="58">
        <v>0</v>
      </c>
      <c r="O39" s="6"/>
    </row>
    <row r="40" spans="1:15" x14ac:dyDescent="0.2">
      <c r="A40" s="41" t="s">
        <v>83</v>
      </c>
      <c r="B40" s="2">
        <v>262</v>
      </c>
      <c r="C40" s="2" t="s">
        <v>84</v>
      </c>
      <c r="D40" s="2" t="s">
        <v>38</v>
      </c>
      <c r="E40" s="42">
        <v>104</v>
      </c>
      <c r="F40" s="2" t="s">
        <v>86</v>
      </c>
      <c r="G40" s="44">
        <v>5.75</v>
      </c>
      <c r="H40" s="2" t="s">
        <v>40</v>
      </c>
      <c r="I40" s="44">
        <v>6</v>
      </c>
      <c r="J40" s="58">
        <v>104000</v>
      </c>
      <c r="K40" s="58">
        <v>0</v>
      </c>
      <c r="L40" s="58">
        <v>0</v>
      </c>
      <c r="M40" s="58">
        <v>0</v>
      </c>
      <c r="N40" s="58">
        <v>0</v>
      </c>
      <c r="O40" s="6"/>
    </row>
    <row r="41" spans="1:15" x14ac:dyDescent="0.2">
      <c r="A41" s="41" t="s">
        <v>83</v>
      </c>
      <c r="B41" s="2">
        <v>262</v>
      </c>
      <c r="C41" s="2" t="s">
        <v>84</v>
      </c>
      <c r="D41" s="2" t="s">
        <v>38</v>
      </c>
      <c r="E41" s="42">
        <v>465</v>
      </c>
      <c r="F41" s="2" t="s">
        <v>87</v>
      </c>
      <c r="G41" s="44">
        <v>6.5</v>
      </c>
      <c r="H41" s="2" t="s">
        <v>40</v>
      </c>
      <c r="I41" s="44">
        <v>20</v>
      </c>
      <c r="J41" s="58">
        <v>465000</v>
      </c>
      <c r="K41" s="58">
        <v>21042.3</v>
      </c>
      <c r="L41" s="58">
        <v>475994</v>
      </c>
      <c r="M41" s="58">
        <v>4981</v>
      </c>
      <c r="N41" s="58">
        <v>480975</v>
      </c>
      <c r="O41" s="6"/>
    </row>
    <row r="42" spans="1:15" x14ac:dyDescent="0.2">
      <c r="A42" s="41" t="s">
        <v>83</v>
      </c>
      <c r="B42" s="2">
        <v>262</v>
      </c>
      <c r="C42" s="2" t="s">
        <v>84</v>
      </c>
      <c r="D42" s="2" t="s">
        <v>38</v>
      </c>
      <c r="E42" s="42">
        <v>121</v>
      </c>
      <c r="F42" s="2" t="s">
        <v>88</v>
      </c>
      <c r="G42" s="44">
        <v>6.5</v>
      </c>
      <c r="H42" s="2" t="s">
        <v>40</v>
      </c>
      <c r="I42" s="44">
        <v>20</v>
      </c>
      <c r="J42" s="58">
        <v>121000</v>
      </c>
      <c r="K42" s="58">
        <v>4208.5</v>
      </c>
      <c r="L42" s="58">
        <v>95200</v>
      </c>
      <c r="M42" s="58">
        <v>995</v>
      </c>
      <c r="N42" s="58">
        <v>96195</v>
      </c>
      <c r="O42" s="6"/>
    </row>
    <row r="43" spans="1:15" x14ac:dyDescent="0.2">
      <c r="A43" s="41" t="s">
        <v>737</v>
      </c>
      <c r="B43" s="2">
        <v>262</v>
      </c>
      <c r="C43" s="2" t="s">
        <v>84</v>
      </c>
      <c r="D43" s="2" t="s">
        <v>38</v>
      </c>
      <c r="E43" s="42">
        <v>35</v>
      </c>
      <c r="F43" s="2" t="s">
        <v>90</v>
      </c>
      <c r="G43" s="44">
        <v>6.5</v>
      </c>
      <c r="H43" s="2" t="s">
        <v>40</v>
      </c>
      <c r="I43" s="44">
        <v>20</v>
      </c>
      <c r="J43" s="58">
        <v>35000</v>
      </c>
      <c r="K43" s="58">
        <v>68877.3</v>
      </c>
      <c r="L43" s="58">
        <v>1558060</v>
      </c>
      <c r="M43" s="58">
        <v>16302</v>
      </c>
      <c r="N43" s="58">
        <v>1574362</v>
      </c>
      <c r="O43" s="6"/>
    </row>
    <row r="44" spans="1:15" x14ac:dyDescent="0.2">
      <c r="A44" s="41"/>
      <c r="B44" s="2"/>
      <c r="C44" s="2"/>
      <c r="D44" s="2"/>
      <c r="E44" s="42"/>
      <c r="F44" s="2"/>
      <c r="G44" s="44"/>
      <c r="H44" s="2"/>
      <c r="I44" s="44"/>
      <c r="J44" s="58"/>
      <c r="K44" s="58"/>
      <c r="L44" s="58"/>
      <c r="M44" s="58"/>
      <c r="N44" s="58"/>
      <c r="O44" s="6"/>
    </row>
    <row r="45" spans="1:15" x14ac:dyDescent="0.2">
      <c r="A45" s="41" t="s">
        <v>62</v>
      </c>
      <c r="B45" s="2">
        <v>270</v>
      </c>
      <c r="C45" s="2" t="s">
        <v>91</v>
      </c>
      <c r="D45" s="2" t="s">
        <v>38</v>
      </c>
      <c r="E45" s="42">
        <v>450</v>
      </c>
      <c r="F45" s="2" t="s">
        <v>46</v>
      </c>
      <c r="G45" s="44">
        <v>7</v>
      </c>
      <c r="H45" s="2" t="s">
        <v>65</v>
      </c>
      <c r="I45" s="44">
        <v>21</v>
      </c>
      <c r="J45" s="58">
        <v>450000</v>
      </c>
      <c r="K45" s="58">
        <v>209386</v>
      </c>
      <c r="L45" s="58">
        <v>4736479</v>
      </c>
      <c r="M45" s="58">
        <v>135811</v>
      </c>
      <c r="N45" s="58">
        <v>4872290</v>
      </c>
      <c r="O45" s="6"/>
    </row>
    <row r="46" spans="1:15" x14ac:dyDescent="0.2">
      <c r="A46" s="41" t="s">
        <v>66</v>
      </c>
      <c r="B46" s="2">
        <v>270</v>
      </c>
      <c r="C46" s="2" t="s">
        <v>91</v>
      </c>
      <c r="D46" s="2" t="s">
        <v>38</v>
      </c>
      <c r="E46" s="42">
        <v>80</v>
      </c>
      <c r="F46" s="2" t="s">
        <v>48</v>
      </c>
      <c r="G46" s="44">
        <v>7</v>
      </c>
      <c r="H46" s="2" t="s">
        <v>65</v>
      </c>
      <c r="I46" s="44">
        <v>21</v>
      </c>
      <c r="J46" s="58">
        <v>80000</v>
      </c>
      <c r="K46" s="58">
        <v>162787</v>
      </c>
      <c r="L46" s="58">
        <v>3682372</v>
      </c>
      <c r="M46" s="58">
        <v>105586</v>
      </c>
      <c r="N46" s="58">
        <v>3787958</v>
      </c>
      <c r="O46" s="6"/>
    </row>
    <row r="47" spans="1:15" x14ac:dyDescent="0.2">
      <c r="A47" s="41" t="s">
        <v>92</v>
      </c>
      <c r="B47" s="2">
        <v>271</v>
      </c>
      <c r="C47" s="2" t="s">
        <v>93</v>
      </c>
      <c r="D47" s="2" t="s">
        <v>38</v>
      </c>
      <c r="E47" s="42">
        <v>185</v>
      </c>
      <c r="F47" s="2" t="s">
        <v>94</v>
      </c>
      <c r="G47" s="44">
        <v>5.5</v>
      </c>
      <c r="H47" s="2" t="s">
        <v>57</v>
      </c>
      <c r="I47" s="44">
        <v>5</v>
      </c>
      <c r="J47" s="58">
        <v>185000</v>
      </c>
      <c r="K47" s="58">
        <v>0</v>
      </c>
      <c r="L47" s="58">
        <v>0</v>
      </c>
      <c r="M47" s="58">
        <v>0</v>
      </c>
      <c r="N47" s="58">
        <v>0</v>
      </c>
      <c r="O47" s="6"/>
    </row>
    <row r="48" spans="1:15" x14ac:dyDescent="0.2">
      <c r="A48" s="41" t="s">
        <v>92</v>
      </c>
      <c r="B48" s="2">
        <v>271</v>
      </c>
      <c r="C48" s="2" t="s">
        <v>93</v>
      </c>
      <c r="D48" s="2" t="s">
        <v>38</v>
      </c>
      <c r="E48" s="42">
        <v>47</v>
      </c>
      <c r="F48" s="2" t="s">
        <v>56</v>
      </c>
      <c r="G48" s="44">
        <v>5.5</v>
      </c>
      <c r="H48" s="2" t="s">
        <v>57</v>
      </c>
      <c r="I48" s="44">
        <v>5</v>
      </c>
      <c r="J48" s="58">
        <v>47000</v>
      </c>
      <c r="K48" s="58">
        <v>0</v>
      </c>
      <c r="L48" s="58">
        <v>0</v>
      </c>
      <c r="M48" s="58">
        <v>0</v>
      </c>
      <c r="N48" s="58">
        <v>0</v>
      </c>
      <c r="O48" s="6"/>
    </row>
    <row r="49" spans="1:15" x14ac:dyDescent="0.2">
      <c r="A49" s="41" t="s">
        <v>92</v>
      </c>
      <c r="B49" s="2">
        <v>271</v>
      </c>
      <c r="C49" s="2" t="s">
        <v>93</v>
      </c>
      <c r="D49" s="2" t="s">
        <v>38</v>
      </c>
      <c r="E49" s="42">
        <v>795</v>
      </c>
      <c r="F49" s="2" t="s">
        <v>95</v>
      </c>
      <c r="G49" s="44">
        <v>6.5</v>
      </c>
      <c r="H49" s="2" t="s">
        <v>57</v>
      </c>
      <c r="I49" s="44">
        <v>22.25</v>
      </c>
      <c r="J49" s="58">
        <v>795000</v>
      </c>
      <c r="K49" s="58">
        <v>265878.01</v>
      </c>
      <c r="L49" s="58">
        <v>6014373</v>
      </c>
      <c r="M49" s="58">
        <v>9477</v>
      </c>
      <c r="N49" s="58">
        <v>6023850</v>
      </c>
      <c r="O49" s="6"/>
    </row>
    <row r="50" spans="1:15" x14ac:dyDescent="0.2">
      <c r="A50" s="41" t="s">
        <v>92</v>
      </c>
      <c r="B50" s="2">
        <v>271</v>
      </c>
      <c r="C50" s="2" t="s">
        <v>93</v>
      </c>
      <c r="D50" s="2" t="s">
        <v>38</v>
      </c>
      <c r="E50" s="42">
        <v>203</v>
      </c>
      <c r="F50" s="2" t="s">
        <v>96</v>
      </c>
      <c r="G50" s="44">
        <v>6.5</v>
      </c>
      <c r="H50" s="2" t="s">
        <v>57</v>
      </c>
      <c r="I50" s="44">
        <v>22.25</v>
      </c>
      <c r="J50" s="58">
        <v>203000</v>
      </c>
      <c r="K50" s="58">
        <v>67564.28</v>
      </c>
      <c r="L50" s="58">
        <v>1528358</v>
      </c>
      <c r="M50" s="58">
        <v>2408</v>
      </c>
      <c r="N50" s="58">
        <v>1530766</v>
      </c>
      <c r="O50" s="6"/>
    </row>
    <row r="51" spans="1:15" x14ac:dyDescent="0.2">
      <c r="A51" s="41" t="s">
        <v>97</v>
      </c>
      <c r="B51" s="2">
        <v>271</v>
      </c>
      <c r="C51" s="2" t="s">
        <v>93</v>
      </c>
      <c r="D51" s="2" t="s">
        <v>38</v>
      </c>
      <c r="E51" s="42">
        <v>90</v>
      </c>
      <c r="F51" s="2" t="s">
        <v>75</v>
      </c>
      <c r="G51" s="44">
        <v>6.5</v>
      </c>
      <c r="H51" s="2" t="s">
        <v>57</v>
      </c>
      <c r="I51" s="44">
        <v>22.25</v>
      </c>
      <c r="J51" s="58">
        <v>90000</v>
      </c>
      <c r="K51" s="58">
        <v>177113.14</v>
      </c>
      <c r="L51" s="58">
        <v>4006441</v>
      </c>
      <c r="M51" s="58">
        <v>6313</v>
      </c>
      <c r="N51" s="58">
        <v>4012754</v>
      </c>
      <c r="O51" s="6"/>
    </row>
    <row r="52" spans="1:15" x14ac:dyDescent="0.2">
      <c r="A52" s="41"/>
      <c r="B52" s="2"/>
      <c r="C52" s="2"/>
      <c r="D52" s="2"/>
      <c r="E52" s="42"/>
      <c r="F52" s="2"/>
      <c r="G52" s="44"/>
      <c r="H52" s="2"/>
      <c r="I52" s="44"/>
      <c r="J52" s="58"/>
      <c r="K52" s="58"/>
      <c r="L52" s="58"/>
      <c r="M52" s="58"/>
      <c r="N52" s="58"/>
      <c r="O52" s="6"/>
    </row>
    <row r="53" spans="1:15" x14ac:dyDescent="0.2">
      <c r="A53" s="41" t="s">
        <v>92</v>
      </c>
      <c r="B53" s="2">
        <v>282</v>
      </c>
      <c r="C53" s="2" t="s">
        <v>98</v>
      </c>
      <c r="D53" s="2" t="s">
        <v>38</v>
      </c>
      <c r="E53" s="42">
        <v>280</v>
      </c>
      <c r="F53" s="2" t="s">
        <v>99</v>
      </c>
      <c r="G53" s="44">
        <v>5</v>
      </c>
      <c r="H53" s="2" t="s">
        <v>57</v>
      </c>
      <c r="I53" s="44">
        <v>5</v>
      </c>
      <c r="J53" s="58">
        <v>280000</v>
      </c>
      <c r="K53" s="58">
        <v>0</v>
      </c>
      <c r="L53" s="58">
        <v>0</v>
      </c>
      <c r="M53" s="58">
        <v>0</v>
      </c>
      <c r="N53" s="58">
        <v>0</v>
      </c>
      <c r="O53" s="6"/>
    </row>
    <row r="54" spans="1:15" x14ac:dyDescent="0.2">
      <c r="A54" s="41" t="s">
        <v>92</v>
      </c>
      <c r="B54" s="2">
        <v>282</v>
      </c>
      <c r="C54" s="2" t="s">
        <v>98</v>
      </c>
      <c r="D54" s="2" t="s">
        <v>38</v>
      </c>
      <c r="E54" s="42">
        <v>73</v>
      </c>
      <c r="F54" s="2" t="s">
        <v>58</v>
      </c>
      <c r="G54" s="44">
        <v>5</v>
      </c>
      <c r="H54" s="2" t="s">
        <v>57</v>
      </c>
      <c r="I54" s="44">
        <v>5</v>
      </c>
      <c r="J54" s="58">
        <v>73000</v>
      </c>
      <c r="K54" s="58">
        <v>0</v>
      </c>
      <c r="L54" s="58">
        <v>0</v>
      </c>
      <c r="M54" s="58">
        <v>0</v>
      </c>
      <c r="N54" s="58">
        <v>0</v>
      </c>
      <c r="O54" s="6"/>
    </row>
    <row r="55" spans="1:15" x14ac:dyDescent="0.2">
      <c r="A55" s="41" t="s">
        <v>92</v>
      </c>
      <c r="B55" s="2">
        <v>282</v>
      </c>
      <c r="C55" s="2" t="s">
        <v>98</v>
      </c>
      <c r="D55" s="2" t="s">
        <v>38</v>
      </c>
      <c r="E55" s="42">
        <v>1090</v>
      </c>
      <c r="F55" s="2" t="s">
        <v>100</v>
      </c>
      <c r="G55" s="44">
        <v>6</v>
      </c>
      <c r="H55" s="2" t="s">
        <v>57</v>
      </c>
      <c r="I55" s="44">
        <v>25</v>
      </c>
      <c r="J55" s="58">
        <v>1090000</v>
      </c>
      <c r="K55" s="58">
        <v>381385.14</v>
      </c>
      <c r="L55" s="58">
        <v>8627237</v>
      </c>
      <c r="M55" s="58">
        <v>96891</v>
      </c>
      <c r="N55" s="58">
        <v>8724128</v>
      </c>
      <c r="O55" s="6"/>
    </row>
    <row r="56" spans="1:15" x14ac:dyDescent="0.2">
      <c r="A56" s="41" t="s">
        <v>92</v>
      </c>
      <c r="B56" s="2">
        <v>282</v>
      </c>
      <c r="C56" s="2" t="s">
        <v>98</v>
      </c>
      <c r="D56" s="2" t="s">
        <v>38</v>
      </c>
      <c r="E56" s="42">
        <v>274</v>
      </c>
      <c r="F56" s="2" t="s">
        <v>101</v>
      </c>
      <c r="G56" s="44">
        <v>6</v>
      </c>
      <c r="H56" s="2" t="s">
        <v>57</v>
      </c>
      <c r="I56" s="44">
        <v>25</v>
      </c>
      <c r="J56" s="58">
        <v>274000</v>
      </c>
      <c r="K56" s="58">
        <v>95033.68</v>
      </c>
      <c r="L56" s="58">
        <v>2149738</v>
      </c>
      <c r="M56" s="58">
        <v>24144</v>
      </c>
      <c r="N56" s="58">
        <v>2173882</v>
      </c>
      <c r="O56" s="6"/>
    </row>
    <row r="57" spans="1:15" x14ac:dyDescent="0.2">
      <c r="A57" s="41" t="s">
        <v>102</v>
      </c>
      <c r="B57" s="2">
        <v>282</v>
      </c>
      <c r="C57" s="2" t="s">
        <v>98</v>
      </c>
      <c r="D57" s="2" t="s">
        <v>38</v>
      </c>
      <c r="E57" s="42">
        <v>197</v>
      </c>
      <c r="F57" s="2" t="s">
        <v>76</v>
      </c>
      <c r="G57" s="44">
        <v>6</v>
      </c>
      <c r="H57" s="2" t="s">
        <v>57</v>
      </c>
      <c r="I57" s="44">
        <v>25</v>
      </c>
      <c r="J57" s="58">
        <v>197000</v>
      </c>
      <c r="K57" s="58">
        <v>357973.89</v>
      </c>
      <c r="L57" s="58">
        <v>8097656</v>
      </c>
      <c r="M57" s="58">
        <v>90943</v>
      </c>
      <c r="N57" s="58">
        <v>8188599</v>
      </c>
      <c r="O57" s="6"/>
    </row>
    <row r="58" spans="1:15" x14ac:dyDescent="0.2">
      <c r="A58" s="41" t="s">
        <v>103</v>
      </c>
      <c r="B58" s="2">
        <v>283</v>
      </c>
      <c r="C58" s="2" t="s">
        <v>104</v>
      </c>
      <c r="D58" s="2" t="s">
        <v>38</v>
      </c>
      <c r="E58" s="42">
        <v>438</v>
      </c>
      <c r="F58" s="43" t="s">
        <v>105</v>
      </c>
      <c r="G58" s="44">
        <v>6</v>
      </c>
      <c r="H58" s="2" t="s">
        <v>65</v>
      </c>
      <c r="I58" s="44">
        <v>22</v>
      </c>
      <c r="J58" s="58">
        <v>438000</v>
      </c>
      <c r="K58" s="58">
        <v>297406.82</v>
      </c>
      <c r="L58" s="58">
        <v>6727580</v>
      </c>
      <c r="M58" s="58">
        <v>197801</v>
      </c>
      <c r="N58" s="58">
        <v>6925381</v>
      </c>
      <c r="O58" s="6"/>
    </row>
    <row r="59" spans="1:15" x14ac:dyDescent="0.2">
      <c r="A59" s="41" t="s">
        <v>106</v>
      </c>
      <c r="B59" s="2">
        <v>283</v>
      </c>
      <c r="C59" s="2" t="s">
        <v>104</v>
      </c>
      <c r="D59" s="2" t="s">
        <v>38</v>
      </c>
      <c r="E59" s="42">
        <v>122.8</v>
      </c>
      <c r="F59" s="2" t="s">
        <v>107</v>
      </c>
      <c r="G59" s="44">
        <v>6</v>
      </c>
      <c r="H59" s="2" t="s">
        <v>65</v>
      </c>
      <c r="I59" s="44">
        <v>22.5</v>
      </c>
      <c r="J59" s="58">
        <v>122800</v>
      </c>
      <c r="K59" s="58">
        <v>226381.89</v>
      </c>
      <c r="L59" s="58">
        <v>5120939</v>
      </c>
      <c r="M59" s="58">
        <v>0</v>
      </c>
      <c r="N59" s="58">
        <v>5120939</v>
      </c>
      <c r="O59" s="6"/>
    </row>
    <row r="60" spans="1:15" x14ac:dyDescent="0.2">
      <c r="A60" s="41"/>
      <c r="B60" s="2"/>
      <c r="C60" s="2"/>
      <c r="D60" s="2"/>
      <c r="E60" s="42"/>
      <c r="F60" s="2"/>
      <c r="G60" s="44"/>
      <c r="H60" s="2"/>
      <c r="I60" s="44"/>
      <c r="J60" s="58"/>
      <c r="K60" s="58"/>
      <c r="L60" s="58"/>
      <c r="M60" s="58"/>
      <c r="N60" s="58"/>
      <c r="O60" s="6"/>
    </row>
    <row r="61" spans="1:15" x14ac:dyDescent="0.2">
      <c r="A61" s="41" t="s">
        <v>49</v>
      </c>
      <c r="B61" s="2">
        <v>294</v>
      </c>
      <c r="C61" s="52" t="s">
        <v>108</v>
      </c>
      <c r="D61" s="2" t="s">
        <v>38</v>
      </c>
      <c r="E61" s="42">
        <v>400</v>
      </c>
      <c r="F61" s="2" t="s">
        <v>109</v>
      </c>
      <c r="G61" s="44">
        <v>6.25</v>
      </c>
      <c r="H61" s="2" t="s">
        <v>57</v>
      </c>
      <c r="I61" s="44">
        <v>20.83</v>
      </c>
      <c r="J61" s="58">
        <v>400000</v>
      </c>
      <c r="K61" s="58">
        <v>137379.32</v>
      </c>
      <c r="L61" s="58">
        <v>3107630</v>
      </c>
      <c r="M61" s="58">
        <v>664692</v>
      </c>
      <c r="N61" s="58">
        <v>3772322</v>
      </c>
      <c r="O61" s="6"/>
    </row>
    <row r="62" spans="1:15" s="6" customFormat="1" x14ac:dyDescent="0.2">
      <c r="A62" s="41" t="s">
        <v>49</v>
      </c>
      <c r="B62" s="2">
        <v>294</v>
      </c>
      <c r="C62" s="52" t="s">
        <v>108</v>
      </c>
      <c r="D62" s="2" t="s">
        <v>38</v>
      </c>
      <c r="E62" s="42">
        <v>69</v>
      </c>
      <c r="F62" s="2" t="s">
        <v>110</v>
      </c>
      <c r="G62" s="44">
        <v>6.25</v>
      </c>
      <c r="H62" s="2" t="s">
        <v>57</v>
      </c>
      <c r="I62" s="44">
        <v>20.83</v>
      </c>
      <c r="J62" s="58">
        <v>69000</v>
      </c>
      <c r="K62" s="58">
        <v>23704.66</v>
      </c>
      <c r="L62" s="58">
        <v>536218</v>
      </c>
      <c r="M62" s="58">
        <v>114692</v>
      </c>
      <c r="N62" s="58">
        <v>650910</v>
      </c>
    </row>
    <row r="63" spans="1:15" x14ac:dyDescent="0.2">
      <c r="A63" s="41" t="s">
        <v>53</v>
      </c>
      <c r="B63" s="2">
        <v>294</v>
      </c>
      <c r="C63" s="52" t="s">
        <v>108</v>
      </c>
      <c r="D63" s="2" t="s">
        <v>38</v>
      </c>
      <c r="E63" s="42">
        <v>31.8</v>
      </c>
      <c r="F63" s="2" t="s">
        <v>111</v>
      </c>
      <c r="G63" s="44">
        <v>6.75</v>
      </c>
      <c r="H63" s="2" t="s">
        <v>57</v>
      </c>
      <c r="I63" s="44">
        <v>20.83</v>
      </c>
      <c r="J63" s="58">
        <v>31800</v>
      </c>
      <c r="K63" s="58">
        <v>61912.66</v>
      </c>
      <c r="L63" s="58">
        <v>1400514</v>
      </c>
      <c r="M63" s="58">
        <v>330914</v>
      </c>
      <c r="N63" s="58">
        <v>1731428</v>
      </c>
      <c r="O63" s="6"/>
    </row>
    <row r="64" spans="1:15" x14ac:dyDescent="0.2">
      <c r="A64" s="41" t="s">
        <v>112</v>
      </c>
      <c r="B64" s="2">
        <v>300</v>
      </c>
      <c r="C64" s="2" t="s">
        <v>113</v>
      </c>
      <c r="D64" s="2" t="s">
        <v>38</v>
      </c>
      <c r="E64" s="42">
        <v>275</v>
      </c>
      <c r="F64" s="2" t="s">
        <v>114</v>
      </c>
      <c r="G64" s="44">
        <v>6.2</v>
      </c>
      <c r="H64" s="2" t="s">
        <v>65</v>
      </c>
      <c r="I64" s="44">
        <v>22.75</v>
      </c>
      <c r="J64" s="58">
        <v>275000</v>
      </c>
      <c r="K64" s="58">
        <v>160660</v>
      </c>
      <c r="L64" s="58">
        <v>3634258</v>
      </c>
      <c r="M64" s="58">
        <v>42134</v>
      </c>
      <c r="N64" s="58">
        <v>3676392</v>
      </c>
      <c r="O64" s="6"/>
    </row>
    <row r="65" spans="1:15" x14ac:dyDescent="0.2">
      <c r="A65" s="41" t="s">
        <v>112</v>
      </c>
      <c r="B65" s="2">
        <v>300</v>
      </c>
      <c r="C65" s="52" t="s">
        <v>113</v>
      </c>
      <c r="D65" s="2" t="s">
        <v>38</v>
      </c>
      <c r="E65" s="42">
        <v>74</v>
      </c>
      <c r="F65" s="2" t="s">
        <v>115</v>
      </c>
      <c r="G65" s="44">
        <v>6.2</v>
      </c>
      <c r="H65" s="2" t="s">
        <v>65</v>
      </c>
      <c r="I65" s="44">
        <v>22.75</v>
      </c>
      <c r="J65" s="58">
        <v>74000</v>
      </c>
      <c r="K65" s="58">
        <v>36595</v>
      </c>
      <c r="L65" s="58">
        <v>827808</v>
      </c>
      <c r="M65" s="58">
        <v>9592</v>
      </c>
      <c r="N65" s="58">
        <v>837400</v>
      </c>
      <c r="O65" s="6"/>
    </row>
    <row r="66" spans="1:15" x14ac:dyDescent="0.2">
      <c r="A66" s="41" t="s">
        <v>116</v>
      </c>
      <c r="B66" s="2">
        <v>300</v>
      </c>
      <c r="C66" s="52" t="s">
        <v>113</v>
      </c>
      <c r="D66" s="2" t="s">
        <v>38</v>
      </c>
      <c r="E66" s="42">
        <v>70</v>
      </c>
      <c r="F66" s="2" t="s">
        <v>117</v>
      </c>
      <c r="G66" s="44">
        <v>6.2</v>
      </c>
      <c r="H66" s="2" t="s">
        <v>65</v>
      </c>
      <c r="I66" s="44">
        <v>22.75</v>
      </c>
      <c r="J66" s="58">
        <v>70000</v>
      </c>
      <c r="K66" s="58">
        <v>70000</v>
      </c>
      <c r="L66" s="58">
        <v>1583456</v>
      </c>
      <c r="M66" s="58">
        <v>1296111</v>
      </c>
      <c r="N66" s="7">
        <v>2879567</v>
      </c>
      <c r="O66" s="6"/>
    </row>
    <row r="67" spans="1:15" x14ac:dyDescent="0.2">
      <c r="A67" s="41"/>
      <c r="B67" s="3"/>
      <c r="C67" s="3"/>
      <c r="D67" s="2"/>
      <c r="E67" s="42"/>
      <c r="F67" s="2"/>
      <c r="G67" s="44"/>
      <c r="H67" s="2"/>
      <c r="I67" s="44"/>
      <c r="J67" s="58"/>
      <c r="K67" s="58"/>
      <c r="L67" s="58"/>
      <c r="M67" s="58"/>
      <c r="N67" s="58"/>
      <c r="O67" s="6"/>
    </row>
    <row r="68" spans="1:15" x14ac:dyDescent="0.2">
      <c r="A68" s="41" t="s">
        <v>62</v>
      </c>
      <c r="B68" s="3">
        <v>319</v>
      </c>
      <c r="C68" s="3" t="s">
        <v>118</v>
      </c>
      <c r="D68" s="2" t="s">
        <v>38</v>
      </c>
      <c r="E68" s="42">
        <v>950</v>
      </c>
      <c r="F68" s="2" t="s">
        <v>71</v>
      </c>
      <c r="G68" s="44">
        <v>6</v>
      </c>
      <c r="H68" s="2" t="s">
        <v>65</v>
      </c>
      <c r="I68" s="44">
        <v>22</v>
      </c>
      <c r="J68" s="58">
        <v>950000</v>
      </c>
      <c r="K68" s="58">
        <v>529376</v>
      </c>
      <c r="L68" s="58">
        <v>11974909</v>
      </c>
      <c r="M68" s="58">
        <v>117146</v>
      </c>
      <c r="N68" s="58">
        <v>12092055</v>
      </c>
      <c r="O68" s="6"/>
    </row>
    <row r="69" spans="1:15" x14ac:dyDescent="0.2">
      <c r="A69" s="41" t="s">
        <v>66</v>
      </c>
      <c r="B69" s="3">
        <v>319</v>
      </c>
      <c r="C69" s="3" t="s">
        <v>118</v>
      </c>
      <c r="D69" s="2" t="s">
        <v>38</v>
      </c>
      <c r="E69" s="42">
        <v>58</v>
      </c>
      <c r="F69" s="2" t="s">
        <v>73</v>
      </c>
      <c r="G69" s="44">
        <v>6</v>
      </c>
      <c r="H69" s="2" t="s">
        <v>65</v>
      </c>
      <c r="I69" s="44">
        <v>22</v>
      </c>
      <c r="J69" s="58">
        <v>58000</v>
      </c>
      <c r="K69" s="58">
        <v>99428</v>
      </c>
      <c r="L69" s="58">
        <v>2249141</v>
      </c>
      <c r="M69" s="58">
        <v>22002</v>
      </c>
      <c r="N69" s="58">
        <v>2271143</v>
      </c>
      <c r="O69" s="6"/>
    </row>
    <row r="70" spans="1:15" x14ac:dyDescent="0.2">
      <c r="A70" s="41" t="s">
        <v>66</v>
      </c>
      <c r="B70" s="3">
        <v>319</v>
      </c>
      <c r="C70" s="3" t="s">
        <v>118</v>
      </c>
      <c r="D70" s="2" t="s">
        <v>38</v>
      </c>
      <c r="E70" s="42">
        <v>100</v>
      </c>
      <c r="F70" s="2" t="s">
        <v>119</v>
      </c>
      <c r="G70" s="44">
        <v>6</v>
      </c>
      <c r="H70" s="2" t="s">
        <v>65</v>
      </c>
      <c r="I70" s="44">
        <v>22</v>
      </c>
      <c r="J70" s="58">
        <v>100000</v>
      </c>
      <c r="K70" s="58">
        <v>171427</v>
      </c>
      <c r="L70" s="58">
        <v>3877816</v>
      </c>
      <c r="M70" s="58">
        <v>37935</v>
      </c>
      <c r="N70" s="58">
        <v>3915751</v>
      </c>
      <c r="O70" s="6"/>
    </row>
    <row r="71" spans="1:15" x14ac:dyDescent="0.2">
      <c r="A71" s="41" t="s">
        <v>92</v>
      </c>
      <c r="B71" s="3">
        <v>322</v>
      </c>
      <c r="C71" s="3" t="s">
        <v>120</v>
      </c>
      <c r="D71" s="2" t="s">
        <v>38</v>
      </c>
      <c r="E71" s="42">
        <v>440</v>
      </c>
      <c r="F71" s="2" t="s">
        <v>121</v>
      </c>
      <c r="G71" s="44">
        <v>4</v>
      </c>
      <c r="H71" s="2" t="s">
        <v>57</v>
      </c>
      <c r="I71" s="44">
        <v>5</v>
      </c>
      <c r="J71" s="58">
        <v>440000</v>
      </c>
      <c r="K71" s="58">
        <v>0</v>
      </c>
      <c r="L71" s="58">
        <v>0</v>
      </c>
      <c r="M71" s="58">
        <v>0</v>
      </c>
      <c r="N71" s="58">
        <v>0</v>
      </c>
      <c r="O71" s="6"/>
    </row>
    <row r="72" spans="1:15" x14ac:dyDescent="0.2">
      <c r="A72" s="41" t="s">
        <v>92</v>
      </c>
      <c r="B72" s="3">
        <v>322</v>
      </c>
      <c r="C72" s="3" t="s">
        <v>120</v>
      </c>
      <c r="D72" s="2" t="s">
        <v>38</v>
      </c>
      <c r="E72" s="42">
        <v>114</v>
      </c>
      <c r="F72" s="2" t="s">
        <v>122</v>
      </c>
      <c r="G72" s="44">
        <v>4</v>
      </c>
      <c r="H72" s="2" t="s">
        <v>57</v>
      </c>
      <c r="I72" s="44">
        <v>5</v>
      </c>
      <c r="J72" s="58">
        <v>114000</v>
      </c>
      <c r="K72" s="58">
        <v>0</v>
      </c>
      <c r="L72" s="58">
        <v>0</v>
      </c>
      <c r="M72" s="58">
        <v>0</v>
      </c>
      <c r="N72" s="58">
        <v>0</v>
      </c>
      <c r="O72" s="6"/>
    </row>
    <row r="73" spans="1:15" x14ac:dyDescent="0.2">
      <c r="A73" s="41" t="s">
        <v>92</v>
      </c>
      <c r="B73" s="3">
        <v>322</v>
      </c>
      <c r="C73" s="3" t="s">
        <v>120</v>
      </c>
      <c r="D73" s="2" t="s">
        <v>38</v>
      </c>
      <c r="E73" s="42">
        <v>1500</v>
      </c>
      <c r="F73" s="2" t="s">
        <v>123</v>
      </c>
      <c r="G73" s="44">
        <v>5.8</v>
      </c>
      <c r="H73" s="2" t="s">
        <v>57</v>
      </c>
      <c r="I73" s="44">
        <v>19.25</v>
      </c>
      <c r="J73" s="58">
        <v>1500000</v>
      </c>
      <c r="K73" s="58">
        <v>616583.31999999995</v>
      </c>
      <c r="L73" s="58">
        <v>13947608</v>
      </c>
      <c r="M73" s="58">
        <v>85451</v>
      </c>
      <c r="N73" s="58">
        <v>14033059</v>
      </c>
      <c r="O73" s="6"/>
    </row>
    <row r="74" spans="1:15" x14ac:dyDescent="0.2">
      <c r="A74" s="41" t="s">
        <v>92</v>
      </c>
      <c r="B74" s="3">
        <v>322</v>
      </c>
      <c r="C74" s="3" t="s">
        <v>120</v>
      </c>
      <c r="D74" s="2" t="s">
        <v>38</v>
      </c>
      <c r="E74" s="42">
        <v>374</v>
      </c>
      <c r="F74" s="2" t="s">
        <v>124</v>
      </c>
      <c r="G74" s="44">
        <v>5.8</v>
      </c>
      <c r="H74" s="2" t="s">
        <v>57</v>
      </c>
      <c r="I74" s="44">
        <v>19.25</v>
      </c>
      <c r="J74" s="58">
        <v>374000</v>
      </c>
      <c r="K74" s="58">
        <v>153971.65</v>
      </c>
      <c r="L74" s="58">
        <v>3482962</v>
      </c>
      <c r="M74" s="58">
        <v>21338</v>
      </c>
      <c r="N74" s="58">
        <v>3504300</v>
      </c>
      <c r="O74" s="6"/>
    </row>
    <row r="75" spans="1:15" x14ac:dyDescent="0.2">
      <c r="A75" s="41" t="s">
        <v>125</v>
      </c>
      <c r="B75" s="3">
        <v>322</v>
      </c>
      <c r="C75" s="3" t="s">
        <v>120</v>
      </c>
      <c r="D75" s="2" t="s">
        <v>38</v>
      </c>
      <c r="E75" s="42">
        <v>314</v>
      </c>
      <c r="F75" s="2" t="s">
        <v>126</v>
      </c>
      <c r="G75" s="44">
        <v>5.8</v>
      </c>
      <c r="H75" s="2" t="s">
        <v>57</v>
      </c>
      <c r="I75" s="44">
        <v>19</v>
      </c>
      <c r="J75" s="58">
        <v>314000</v>
      </c>
      <c r="K75" s="58">
        <v>421711.92</v>
      </c>
      <c r="L75" s="58">
        <v>9539461</v>
      </c>
      <c r="M75" s="58">
        <v>58442</v>
      </c>
      <c r="N75" s="58">
        <v>9597903</v>
      </c>
      <c r="O75" s="6"/>
    </row>
    <row r="76" spans="1:15" x14ac:dyDescent="0.2">
      <c r="A76" s="41" t="s">
        <v>127</v>
      </c>
      <c r="B76" s="3">
        <v>322</v>
      </c>
      <c r="C76" s="3" t="s">
        <v>120</v>
      </c>
      <c r="D76" s="2" t="s">
        <v>38</v>
      </c>
      <c r="E76" s="42">
        <v>28</v>
      </c>
      <c r="F76" s="2" t="s">
        <v>128</v>
      </c>
      <c r="G76" s="44">
        <v>5.8</v>
      </c>
      <c r="H76" s="2" t="s">
        <v>57</v>
      </c>
      <c r="I76" s="44">
        <v>19</v>
      </c>
      <c r="J76" s="58">
        <v>28000</v>
      </c>
      <c r="K76" s="58">
        <v>47168.31</v>
      </c>
      <c r="L76" s="58">
        <v>1066985</v>
      </c>
      <c r="M76" s="58">
        <v>6537</v>
      </c>
      <c r="N76" s="58">
        <v>1073522</v>
      </c>
      <c r="O76" s="6"/>
    </row>
    <row r="77" spans="1:15" x14ac:dyDescent="0.2">
      <c r="A77" s="41"/>
      <c r="B77" s="3"/>
      <c r="C77" s="3"/>
      <c r="D77" s="2"/>
      <c r="E77" s="42"/>
      <c r="F77" s="2"/>
      <c r="G77" s="44"/>
      <c r="H77" s="2"/>
      <c r="I77" s="44"/>
      <c r="J77" s="58"/>
      <c r="K77" s="58"/>
      <c r="L77" s="58"/>
      <c r="M77" s="58"/>
      <c r="N77" s="58"/>
      <c r="O77" s="6"/>
    </row>
    <row r="78" spans="1:15" x14ac:dyDescent="0.2">
      <c r="A78" s="41" t="s">
        <v>738</v>
      </c>
      <c r="B78" s="3">
        <v>337</v>
      </c>
      <c r="C78" s="3" t="s">
        <v>130</v>
      </c>
      <c r="D78" s="2" t="s">
        <v>38</v>
      </c>
      <c r="E78" s="42">
        <v>400</v>
      </c>
      <c r="F78" s="2" t="s">
        <v>39</v>
      </c>
      <c r="G78" s="44">
        <v>6.3</v>
      </c>
      <c r="H78" s="2" t="s">
        <v>65</v>
      </c>
      <c r="I78" s="44">
        <v>19.5</v>
      </c>
      <c r="J78" s="58">
        <v>400000</v>
      </c>
      <c r="K78" s="58">
        <v>188087</v>
      </c>
      <c r="L78" s="58">
        <v>4254678</v>
      </c>
      <c r="M78" s="58">
        <v>3614</v>
      </c>
      <c r="N78" s="58">
        <v>4258292</v>
      </c>
      <c r="O78" s="41"/>
    </row>
    <row r="79" spans="1:15" x14ac:dyDescent="0.2">
      <c r="A79" s="41" t="s">
        <v>738</v>
      </c>
      <c r="B79" s="3">
        <v>337</v>
      </c>
      <c r="C79" s="3" t="s">
        <v>130</v>
      </c>
      <c r="D79" s="2" t="s">
        <v>38</v>
      </c>
      <c r="E79" s="42">
        <v>74</v>
      </c>
      <c r="F79" s="2" t="s">
        <v>41</v>
      </c>
      <c r="G79" s="44">
        <v>6.3</v>
      </c>
      <c r="H79" s="2" t="s">
        <v>65</v>
      </c>
      <c r="I79" s="44">
        <v>19.5</v>
      </c>
      <c r="J79" s="58">
        <v>74000</v>
      </c>
      <c r="K79" s="58">
        <v>34847</v>
      </c>
      <c r="L79" s="58">
        <v>788267</v>
      </c>
      <c r="M79" s="58">
        <v>675</v>
      </c>
      <c r="N79" s="58">
        <v>788942</v>
      </c>
      <c r="O79" s="41"/>
    </row>
    <row r="80" spans="1:15" x14ac:dyDescent="0.2">
      <c r="A80" s="41" t="s">
        <v>739</v>
      </c>
      <c r="B80" s="3">
        <v>337</v>
      </c>
      <c r="C80" s="3" t="s">
        <v>130</v>
      </c>
      <c r="D80" s="2" t="s">
        <v>38</v>
      </c>
      <c r="E80" s="42">
        <v>38</v>
      </c>
      <c r="F80" s="2" t="s">
        <v>132</v>
      </c>
      <c r="G80" s="44">
        <v>7</v>
      </c>
      <c r="H80" s="2" t="s">
        <v>65</v>
      </c>
      <c r="I80" s="44">
        <v>19.75</v>
      </c>
      <c r="J80" s="58">
        <v>38000</v>
      </c>
      <c r="K80" s="58">
        <v>38000</v>
      </c>
      <c r="L80" s="58">
        <v>859590</v>
      </c>
      <c r="M80" s="58">
        <v>722217</v>
      </c>
      <c r="N80" s="58">
        <v>1581808</v>
      </c>
      <c r="O80" s="41"/>
    </row>
    <row r="81" spans="1:15" x14ac:dyDescent="0.2">
      <c r="A81" s="41" t="s">
        <v>740</v>
      </c>
      <c r="B81" s="3">
        <v>337</v>
      </c>
      <c r="C81" s="3" t="s">
        <v>134</v>
      </c>
      <c r="D81" s="2" t="s">
        <v>38</v>
      </c>
      <c r="E81" s="42">
        <v>539</v>
      </c>
      <c r="F81" s="2" t="s">
        <v>135</v>
      </c>
      <c r="G81" s="44">
        <v>5</v>
      </c>
      <c r="H81" s="3" t="s">
        <v>57</v>
      </c>
      <c r="I81" s="44">
        <v>19.5</v>
      </c>
      <c r="J81" s="58">
        <v>539000</v>
      </c>
      <c r="K81" s="58">
        <v>285387</v>
      </c>
      <c r="L81" s="58">
        <v>6455682</v>
      </c>
      <c r="M81" s="58">
        <v>30696</v>
      </c>
      <c r="N81" s="58">
        <v>6486378</v>
      </c>
      <c r="O81" s="41"/>
    </row>
    <row r="82" spans="1:15" x14ac:dyDescent="0.2">
      <c r="A82" s="41" t="s">
        <v>740</v>
      </c>
      <c r="B82" s="3">
        <v>337</v>
      </c>
      <c r="C82" s="3" t="s">
        <v>134</v>
      </c>
      <c r="D82" s="2" t="s">
        <v>38</v>
      </c>
      <c r="E82" s="42">
        <v>40</v>
      </c>
      <c r="F82" s="2" t="s">
        <v>136</v>
      </c>
      <c r="G82" s="44">
        <v>7.5</v>
      </c>
      <c r="H82" s="3" t="s">
        <v>57</v>
      </c>
      <c r="I82" s="44">
        <v>19.75</v>
      </c>
      <c r="J82" s="58">
        <v>40000</v>
      </c>
      <c r="K82" s="58">
        <v>40000</v>
      </c>
      <c r="L82" s="58">
        <v>904832</v>
      </c>
      <c r="M82" s="58">
        <v>691183</v>
      </c>
      <c r="N82" s="58">
        <v>1596015</v>
      </c>
      <c r="O82" s="41"/>
    </row>
    <row r="83" spans="1:15" x14ac:dyDescent="0.2">
      <c r="A83" s="41" t="s">
        <v>741</v>
      </c>
      <c r="B83" s="3">
        <v>337</v>
      </c>
      <c r="C83" s="3" t="s">
        <v>138</v>
      </c>
      <c r="D83" s="2" t="s">
        <v>38</v>
      </c>
      <c r="E83" s="42">
        <v>512</v>
      </c>
      <c r="F83" s="2" t="s">
        <v>139</v>
      </c>
      <c r="G83" s="44">
        <v>4.5</v>
      </c>
      <c r="H83" s="2" t="s">
        <v>65</v>
      </c>
      <c r="I83" s="44">
        <v>19.5</v>
      </c>
      <c r="J83" s="58">
        <v>512000</v>
      </c>
      <c r="K83" s="58">
        <v>290066</v>
      </c>
      <c r="L83" s="58">
        <v>6561525</v>
      </c>
      <c r="M83" s="58">
        <v>4011</v>
      </c>
      <c r="N83" s="58">
        <v>6565536</v>
      </c>
      <c r="O83" s="6"/>
    </row>
    <row r="84" spans="1:15" x14ac:dyDescent="0.2">
      <c r="A84" s="41" t="s">
        <v>741</v>
      </c>
      <c r="B84" s="3">
        <v>337</v>
      </c>
      <c r="C84" s="3" t="s">
        <v>138</v>
      </c>
      <c r="D84" s="2" t="s">
        <v>38</v>
      </c>
      <c r="E84" s="42">
        <v>45</v>
      </c>
      <c r="F84" s="2" t="s">
        <v>140</v>
      </c>
      <c r="G84" s="44">
        <v>8</v>
      </c>
      <c r="H84" s="2" t="s">
        <v>65</v>
      </c>
      <c r="I84" s="44">
        <v>19.75</v>
      </c>
      <c r="J84" s="58">
        <v>45000</v>
      </c>
      <c r="K84" s="58">
        <v>45000</v>
      </c>
      <c r="L84" s="58">
        <v>1017936</v>
      </c>
      <c r="M84" s="58">
        <v>728494</v>
      </c>
      <c r="N84" s="58">
        <v>1746430</v>
      </c>
      <c r="O84" s="6"/>
    </row>
    <row r="85" spans="1:15" x14ac:dyDescent="0.2">
      <c r="A85" s="41"/>
      <c r="B85" s="3"/>
      <c r="C85" s="3"/>
      <c r="D85" s="2"/>
      <c r="E85" s="42"/>
      <c r="F85" s="2"/>
      <c r="G85" s="44"/>
      <c r="H85" s="2"/>
      <c r="I85" s="44"/>
      <c r="J85" s="58"/>
      <c r="K85" s="58"/>
      <c r="L85" s="58"/>
      <c r="M85" s="58"/>
      <c r="N85" s="58"/>
      <c r="O85" s="41"/>
    </row>
    <row r="86" spans="1:15" x14ac:dyDescent="0.2">
      <c r="A86" s="41" t="s">
        <v>62</v>
      </c>
      <c r="B86" s="3">
        <v>341</v>
      </c>
      <c r="C86" s="3" t="s">
        <v>141</v>
      </c>
      <c r="D86" s="2" t="s">
        <v>38</v>
      </c>
      <c r="E86" s="42">
        <v>320</v>
      </c>
      <c r="F86" s="2" t="s">
        <v>142</v>
      </c>
      <c r="G86" s="44">
        <v>5.8</v>
      </c>
      <c r="H86" s="2" t="s">
        <v>40</v>
      </c>
      <c r="I86" s="44">
        <v>23.75</v>
      </c>
      <c r="J86" s="58">
        <v>320000</v>
      </c>
      <c r="K86" s="58">
        <v>122292</v>
      </c>
      <c r="L86" s="58">
        <v>2766343</v>
      </c>
      <c r="M86" s="58">
        <v>26178</v>
      </c>
      <c r="N86" s="58">
        <v>2792521</v>
      </c>
      <c r="O86" s="6"/>
    </row>
    <row r="87" spans="1:15" x14ac:dyDescent="0.2">
      <c r="A87" s="41" t="s">
        <v>66</v>
      </c>
      <c r="B87" s="3">
        <v>341</v>
      </c>
      <c r="C87" s="3" t="s">
        <v>141</v>
      </c>
      <c r="D87" s="2" t="s">
        <v>38</v>
      </c>
      <c r="E87" s="42">
        <v>6</v>
      </c>
      <c r="F87" s="2" t="s">
        <v>143</v>
      </c>
      <c r="G87" s="44">
        <v>7.5</v>
      </c>
      <c r="H87" s="2" t="s">
        <v>40</v>
      </c>
      <c r="I87" s="44">
        <v>23.75</v>
      </c>
      <c r="J87" s="58">
        <v>6000</v>
      </c>
      <c r="K87" s="58">
        <v>11095</v>
      </c>
      <c r="L87" s="58">
        <v>250978</v>
      </c>
      <c r="M87" s="58">
        <v>3053</v>
      </c>
      <c r="N87" s="58">
        <v>254031</v>
      </c>
      <c r="O87" s="6"/>
    </row>
    <row r="88" spans="1:15" x14ac:dyDescent="0.2">
      <c r="A88" s="41" t="s">
        <v>66</v>
      </c>
      <c r="B88" s="3">
        <v>341</v>
      </c>
      <c r="C88" s="3" t="s">
        <v>141</v>
      </c>
      <c r="D88" s="2" t="s">
        <v>38</v>
      </c>
      <c r="E88" s="42">
        <v>15.2</v>
      </c>
      <c r="F88" s="2" t="s">
        <v>144</v>
      </c>
      <c r="G88" s="44">
        <v>7.5</v>
      </c>
      <c r="H88" s="2" t="s">
        <v>40</v>
      </c>
      <c r="I88" s="44">
        <v>23.75</v>
      </c>
      <c r="J88" s="58">
        <v>15200</v>
      </c>
      <c r="K88" s="58">
        <v>28107</v>
      </c>
      <c r="L88" s="58">
        <v>635803</v>
      </c>
      <c r="M88" s="58">
        <v>7733</v>
      </c>
      <c r="N88" s="58">
        <v>643536</v>
      </c>
      <c r="O88" s="6"/>
    </row>
    <row r="89" spans="1:15" x14ac:dyDescent="0.2">
      <c r="A89" s="41"/>
      <c r="B89" s="3"/>
      <c r="C89" s="3"/>
      <c r="D89" s="2"/>
      <c r="E89" s="42"/>
      <c r="F89" s="2"/>
      <c r="G89" s="44"/>
      <c r="H89" s="2"/>
      <c r="I89" s="44"/>
      <c r="J89" s="58"/>
      <c r="K89" s="58"/>
      <c r="L89" s="58"/>
      <c r="M89" s="58"/>
      <c r="N89" s="58"/>
      <c r="O89" s="6"/>
    </row>
    <row r="90" spans="1:15" x14ac:dyDescent="0.2">
      <c r="A90" s="41" t="s">
        <v>92</v>
      </c>
      <c r="B90" s="3">
        <v>351</v>
      </c>
      <c r="C90" s="3" t="s">
        <v>145</v>
      </c>
      <c r="D90" s="2" t="s">
        <v>38</v>
      </c>
      <c r="E90" s="42">
        <v>400</v>
      </c>
      <c r="F90" s="2" t="s">
        <v>146</v>
      </c>
      <c r="G90" s="44">
        <v>6.5</v>
      </c>
      <c r="H90" s="2" t="s">
        <v>57</v>
      </c>
      <c r="I90" s="44">
        <v>20</v>
      </c>
      <c r="J90" s="58">
        <v>400000</v>
      </c>
      <c r="K90" s="58">
        <v>212943.81</v>
      </c>
      <c r="L90" s="58">
        <v>4816959</v>
      </c>
      <c r="M90" s="58">
        <v>32976</v>
      </c>
      <c r="N90" s="58">
        <v>4849935</v>
      </c>
      <c r="O90" s="6"/>
    </row>
    <row r="91" spans="1:15" x14ac:dyDescent="0.2">
      <c r="A91" s="41" t="s">
        <v>92</v>
      </c>
      <c r="B91" s="3">
        <v>351</v>
      </c>
      <c r="C91" s="3" t="s">
        <v>145</v>
      </c>
      <c r="D91" s="2" t="s">
        <v>38</v>
      </c>
      <c r="E91" s="42">
        <v>155</v>
      </c>
      <c r="F91" s="2" t="s">
        <v>147</v>
      </c>
      <c r="G91" s="44">
        <v>6.5</v>
      </c>
      <c r="H91" s="2" t="s">
        <v>57</v>
      </c>
      <c r="I91" s="44">
        <v>20</v>
      </c>
      <c r="J91" s="58">
        <v>155000</v>
      </c>
      <c r="K91" s="58">
        <v>82515.92</v>
      </c>
      <c r="L91" s="58">
        <v>1866576</v>
      </c>
      <c r="M91" s="58">
        <v>12778</v>
      </c>
      <c r="N91" s="58">
        <v>1879354</v>
      </c>
      <c r="O91" s="6"/>
    </row>
    <row r="92" spans="1:15" x14ac:dyDescent="0.2">
      <c r="A92" s="41" t="s">
        <v>148</v>
      </c>
      <c r="B92" s="3">
        <v>351</v>
      </c>
      <c r="C92" s="3" t="s">
        <v>145</v>
      </c>
      <c r="D92" s="2" t="s">
        <v>38</v>
      </c>
      <c r="E92" s="42">
        <v>21</v>
      </c>
      <c r="F92" s="2" t="s">
        <v>149</v>
      </c>
      <c r="G92" s="44">
        <v>5</v>
      </c>
      <c r="H92" s="2" t="s">
        <v>57</v>
      </c>
      <c r="I92" s="44">
        <v>5.5</v>
      </c>
      <c r="J92" s="58">
        <v>21000</v>
      </c>
      <c r="K92" s="58">
        <v>0</v>
      </c>
      <c r="L92" s="58">
        <v>0</v>
      </c>
      <c r="M92" s="58">
        <v>0</v>
      </c>
      <c r="N92" s="58">
        <v>0</v>
      </c>
      <c r="O92" s="6"/>
    </row>
    <row r="93" spans="1:15" x14ac:dyDescent="0.2">
      <c r="A93" s="41" t="s">
        <v>102</v>
      </c>
      <c r="B93" s="3">
        <v>351</v>
      </c>
      <c r="C93" s="3" t="s">
        <v>145</v>
      </c>
      <c r="D93" s="2" t="s">
        <v>38</v>
      </c>
      <c r="E93" s="42">
        <v>60</v>
      </c>
      <c r="F93" s="2" t="s">
        <v>150</v>
      </c>
      <c r="G93" s="44">
        <v>6.5</v>
      </c>
      <c r="H93" s="2" t="s">
        <v>57</v>
      </c>
      <c r="I93" s="44">
        <v>20</v>
      </c>
      <c r="J93" s="58">
        <v>60000</v>
      </c>
      <c r="K93" s="58">
        <v>98423.33</v>
      </c>
      <c r="L93" s="58">
        <v>2226414</v>
      </c>
      <c r="M93" s="58">
        <v>15242</v>
      </c>
      <c r="N93" s="58">
        <v>2241656</v>
      </c>
      <c r="O93" s="6"/>
    </row>
    <row r="94" spans="1:15" x14ac:dyDescent="0.2">
      <c r="A94" s="41" t="s">
        <v>102</v>
      </c>
      <c r="B94" s="3">
        <v>351</v>
      </c>
      <c r="C94" s="3" t="s">
        <v>145</v>
      </c>
      <c r="D94" s="2" t="s">
        <v>38</v>
      </c>
      <c r="E94" s="42">
        <v>2</v>
      </c>
      <c r="F94" s="2" t="s">
        <v>151</v>
      </c>
      <c r="G94" s="44">
        <v>6.5</v>
      </c>
      <c r="H94" s="2" t="s">
        <v>57</v>
      </c>
      <c r="I94" s="44">
        <v>21</v>
      </c>
      <c r="J94" s="58">
        <v>2000</v>
      </c>
      <c r="K94" s="58">
        <v>3415.87</v>
      </c>
      <c r="L94" s="58">
        <v>77270</v>
      </c>
      <c r="M94" s="58">
        <v>529</v>
      </c>
      <c r="N94" s="58">
        <v>77799</v>
      </c>
      <c r="O94" s="6"/>
    </row>
    <row r="95" spans="1:15" x14ac:dyDescent="0.2">
      <c r="A95" s="41" t="s">
        <v>171</v>
      </c>
      <c r="B95" s="3">
        <v>351</v>
      </c>
      <c r="C95" s="3" t="s">
        <v>153</v>
      </c>
      <c r="D95" s="2" t="s">
        <v>38</v>
      </c>
      <c r="E95" s="42">
        <v>160</v>
      </c>
      <c r="F95" s="2" t="s">
        <v>154</v>
      </c>
      <c r="G95" s="44">
        <v>5.3</v>
      </c>
      <c r="H95" s="2" t="s">
        <v>57</v>
      </c>
      <c r="I95" s="44">
        <v>6</v>
      </c>
      <c r="J95" s="58">
        <v>160000</v>
      </c>
      <c r="K95" s="58">
        <v>0</v>
      </c>
      <c r="L95" s="58">
        <v>0</v>
      </c>
      <c r="M95" s="58">
        <v>0</v>
      </c>
      <c r="N95" s="58">
        <v>0</v>
      </c>
      <c r="O95" s="6"/>
    </row>
    <row r="96" spans="1:15" x14ac:dyDescent="0.2">
      <c r="A96" s="41" t="s">
        <v>171</v>
      </c>
      <c r="B96" s="3">
        <v>351</v>
      </c>
      <c r="C96" s="3" t="s">
        <v>153</v>
      </c>
      <c r="D96" s="2" t="s">
        <v>38</v>
      </c>
      <c r="E96" s="42">
        <v>60</v>
      </c>
      <c r="F96" s="2" t="s">
        <v>155</v>
      </c>
      <c r="G96" s="44">
        <v>5.3</v>
      </c>
      <c r="H96" s="2" t="s">
        <v>57</v>
      </c>
      <c r="I96" s="44">
        <v>6</v>
      </c>
      <c r="J96" s="58">
        <v>60000</v>
      </c>
      <c r="K96" s="58">
        <v>0</v>
      </c>
      <c r="L96" s="58">
        <v>0</v>
      </c>
      <c r="M96" s="58">
        <v>0</v>
      </c>
      <c r="N96" s="58">
        <v>0</v>
      </c>
      <c r="O96" s="6"/>
    </row>
    <row r="97" spans="1:15" x14ac:dyDescent="0.2">
      <c r="A97" s="41" t="s">
        <v>171</v>
      </c>
      <c r="B97" s="3">
        <v>351</v>
      </c>
      <c r="C97" s="3" t="s">
        <v>153</v>
      </c>
      <c r="D97" s="2" t="s">
        <v>38</v>
      </c>
      <c r="E97" s="42">
        <v>600</v>
      </c>
      <c r="F97" s="2" t="s">
        <v>156</v>
      </c>
      <c r="G97" s="44">
        <v>6.5</v>
      </c>
      <c r="H97" s="2" t="s">
        <v>57</v>
      </c>
      <c r="I97" s="44">
        <v>22.5</v>
      </c>
      <c r="J97" s="58">
        <v>600000</v>
      </c>
      <c r="K97" s="58">
        <v>391341.38</v>
      </c>
      <c r="L97" s="58">
        <v>8852455</v>
      </c>
      <c r="M97" s="58">
        <v>60600</v>
      </c>
      <c r="N97" s="58">
        <v>8913055</v>
      </c>
      <c r="O97" s="6"/>
    </row>
    <row r="98" spans="1:15" x14ac:dyDescent="0.2">
      <c r="A98" s="41" t="s">
        <v>171</v>
      </c>
      <c r="B98" s="3">
        <v>351</v>
      </c>
      <c r="C98" s="3" t="s">
        <v>153</v>
      </c>
      <c r="D98" s="2" t="s">
        <v>38</v>
      </c>
      <c r="E98" s="42">
        <v>129</v>
      </c>
      <c r="F98" s="2" t="s">
        <v>157</v>
      </c>
      <c r="G98" s="44">
        <v>6.5</v>
      </c>
      <c r="H98" s="2" t="s">
        <v>57</v>
      </c>
      <c r="I98" s="44">
        <v>22.5</v>
      </c>
      <c r="J98" s="58">
        <v>129000</v>
      </c>
      <c r="K98" s="58">
        <v>84138.79</v>
      </c>
      <c r="L98" s="58">
        <v>1903287</v>
      </c>
      <c r="M98" s="58">
        <v>13030</v>
      </c>
      <c r="N98" s="58">
        <v>1916317</v>
      </c>
      <c r="O98" s="6"/>
    </row>
    <row r="99" spans="1:15" x14ac:dyDescent="0.2">
      <c r="A99" s="41" t="s">
        <v>742</v>
      </c>
      <c r="B99" s="3">
        <v>351</v>
      </c>
      <c r="C99" s="3" t="s">
        <v>153</v>
      </c>
      <c r="D99" s="2" t="s">
        <v>38</v>
      </c>
      <c r="E99" s="42">
        <v>82</v>
      </c>
      <c r="F99" s="2" t="s">
        <v>159</v>
      </c>
      <c r="G99" s="44">
        <v>6.5</v>
      </c>
      <c r="H99" s="2" t="s">
        <v>57</v>
      </c>
      <c r="I99" s="44">
        <v>22.5</v>
      </c>
      <c r="J99" s="58">
        <v>82000</v>
      </c>
      <c r="K99" s="58">
        <v>132344.66</v>
      </c>
      <c r="L99" s="58">
        <v>2993742</v>
      </c>
      <c r="M99" s="58">
        <v>20494</v>
      </c>
      <c r="N99" s="58">
        <v>3014236</v>
      </c>
      <c r="O99" s="6"/>
    </row>
    <row r="100" spans="1:15" x14ac:dyDescent="0.2">
      <c r="A100" s="41" t="s">
        <v>742</v>
      </c>
      <c r="B100" s="3">
        <v>351</v>
      </c>
      <c r="C100" s="3" t="s">
        <v>153</v>
      </c>
      <c r="D100" s="2" t="s">
        <v>38</v>
      </c>
      <c r="E100" s="42">
        <v>7</v>
      </c>
      <c r="F100" s="2" t="s">
        <v>160</v>
      </c>
      <c r="G100" s="44">
        <v>6.5</v>
      </c>
      <c r="H100" s="2" t="s">
        <v>57</v>
      </c>
      <c r="I100" s="44">
        <v>22.5</v>
      </c>
      <c r="J100" s="58">
        <v>7000</v>
      </c>
      <c r="K100" s="58">
        <v>11768.8</v>
      </c>
      <c r="L100" s="58">
        <v>266220</v>
      </c>
      <c r="M100" s="58">
        <v>1822</v>
      </c>
      <c r="N100" s="58">
        <v>268042</v>
      </c>
      <c r="O100" s="6"/>
    </row>
    <row r="101" spans="1:15" x14ac:dyDescent="0.2">
      <c r="A101" s="41" t="s">
        <v>743</v>
      </c>
      <c r="B101" s="3">
        <v>351</v>
      </c>
      <c r="C101" s="3" t="s">
        <v>162</v>
      </c>
      <c r="D101" s="2" t="s">
        <v>38</v>
      </c>
      <c r="E101" s="42">
        <v>255</v>
      </c>
      <c r="F101" s="2" t="s">
        <v>163</v>
      </c>
      <c r="G101" s="44">
        <v>4</v>
      </c>
      <c r="H101" s="3" t="s">
        <v>65</v>
      </c>
      <c r="I101" s="44">
        <v>5.75</v>
      </c>
      <c r="J101" s="58">
        <v>255000</v>
      </c>
      <c r="K101" s="58">
        <v>0</v>
      </c>
      <c r="L101" s="58">
        <v>0</v>
      </c>
      <c r="M101" s="58">
        <v>0</v>
      </c>
      <c r="N101" s="58">
        <v>0</v>
      </c>
      <c r="O101" s="6"/>
    </row>
    <row r="102" spans="1:15" x14ac:dyDescent="0.2">
      <c r="A102" s="41" t="s">
        <v>743</v>
      </c>
      <c r="B102" s="3">
        <v>351</v>
      </c>
      <c r="C102" s="3" t="s">
        <v>162</v>
      </c>
      <c r="D102" s="2" t="s">
        <v>38</v>
      </c>
      <c r="E102" s="42">
        <v>69</v>
      </c>
      <c r="F102" s="2" t="s">
        <v>164</v>
      </c>
      <c r="G102" s="44">
        <v>4</v>
      </c>
      <c r="H102" s="3" t="s">
        <v>65</v>
      </c>
      <c r="I102" s="44">
        <v>5.75</v>
      </c>
      <c r="J102" s="58">
        <v>69000</v>
      </c>
      <c r="K102" s="58">
        <v>0</v>
      </c>
      <c r="L102" s="58">
        <v>0</v>
      </c>
      <c r="M102" s="58">
        <v>0</v>
      </c>
      <c r="N102" s="58">
        <v>0</v>
      </c>
      <c r="O102" s="6"/>
    </row>
    <row r="103" spans="1:15" x14ac:dyDescent="0.2">
      <c r="A103" s="41" t="s">
        <v>744</v>
      </c>
      <c r="B103" s="3">
        <v>351</v>
      </c>
      <c r="C103" s="3" t="s">
        <v>162</v>
      </c>
      <c r="D103" s="2" t="s">
        <v>38</v>
      </c>
      <c r="E103" s="42">
        <v>305</v>
      </c>
      <c r="F103" s="2" t="s">
        <v>166</v>
      </c>
      <c r="G103" s="44">
        <v>6</v>
      </c>
      <c r="H103" s="3" t="s">
        <v>65</v>
      </c>
      <c r="I103" s="44">
        <v>22.5</v>
      </c>
      <c r="J103" s="58">
        <v>305000</v>
      </c>
      <c r="K103" s="58">
        <v>274830.26</v>
      </c>
      <c r="L103" s="58">
        <v>6216880</v>
      </c>
      <c r="M103" s="58">
        <v>39369</v>
      </c>
      <c r="N103" s="58">
        <v>6256249</v>
      </c>
      <c r="O103" s="6"/>
    </row>
    <row r="104" spans="1:15" x14ac:dyDescent="0.2">
      <c r="A104" s="41" t="s">
        <v>744</v>
      </c>
      <c r="B104" s="3">
        <v>351</v>
      </c>
      <c r="C104" s="3" t="s">
        <v>162</v>
      </c>
      <c r="D104" s="2" t="s">
        <v>38</v>
      </c>
      <c r="E104" s="42">
        <v>77</v>
      </c>
      <c r="F104" s="2" t="s">
        <v>167</v>
      </c>
      <c r="G104" s="44">
        <v>6</v>
      </c>
      <c r="H104" s="3" t="s">
        <v>65</v>
      </c>
      <c r="I104" s="44">
        <v>22.5</v>
      </c>
      <c r="J104" s="58">
        <v>77000</v>
      </c>
      <c r="K104" s="58">
        <v>69383.75</v>
      </c>
      <c r="L104" s="58">
        <v>1569516</v>
      </c>
      <c r="M104" s="58">
        <v>9939</v>
      </c>
      <c r="N104" s="58">
        <v>1579455</v>
      </c>
      <c r="O104" s="6"/>
    </row>
    <row r="105" spans="1:15" x14ac:dyDescent="0.2">
      <c r="A105" s="41" t="s">
        <v>744</v>
      </c>
      <c r="B105" s="3">
        <v>351</v>
      </c>
      <c r="C105" s="3" t="s">
        <v>162</v>
      </c>
      <c r="D105" s="2" t="s">
        <v>38</v>
      </c>
      <c r="E105" s="42">
        <v>29</v>
      </c>
      <c r="F105" s="2" t="s">
        <v>168</v>
      </c>
      <c r="G105" s="44">
        <v>6</v>
      </c>
      <c r="H105" s="3" t="s">
        <v>65</v>
      </c>
      <c r="I105" s="44">
        <v>25.5</v>
      </c>
      <c r="J105" s="58">
        <v>29000</v>
      </c>
      <c r="K105" s="58">
        <v>43560.86</v>
      </c>
      <c r="L105" s="58">
        <v>985382</v>
      </c>
      <c r="M105" s="58">
        <v>6239</v>
      </c>
      <c r="N105" s="58">
        <v>991621</v>
      </c>
      <c r="O105" s="6"/>
    </row>
    <row r="106" spans="1:15" x14ac:dyDescent="0.2">
      <c r="A106" s="41" t="s">
        <v>745</v>
      </c>
      <c r="B106" s="3">
        <v>351</v>
      </c>
      <c r="C106" s="3" t="s">
        <v>162</v>
      </c>
      <c r="D106" s="2" t="s">
        <v>38</v>
      </c>
      <c r="E106" s="42">
        <v>29</v>
      </c>
      <c r="F106" s="2" t="s">
        <v>170</v>
      </c>
      <c r="G106" s="44">
        <v>4.5</v>
      </c>
      <c r="H106" s="3" t="s">
        <v>65</v>
      </c>
      <c r="I106" s="44">
        <v>26</v>
      </c>
      <c r="J106" s="58">
        <v>29000</v>
      </c>
      <c r="K106" s="58">
        <v>40640.239999999998</v>
      </c>
      <c r="L106" s="58">
        <v>919315</v>
      </c>
      <c r="M106" s="58">
        <v>4394</v>
      </c>
      <c r="N106" s="58">
        <v>923709</v>
      </c>
      <c r="O106" s="6"/>
    </row>
    <row r="107" spans="1:15" x14ac:dyDescent="0.2">
      <c r="A107" s="41" t="s">
        <v>746</v>
      </c>
      <c r="B107" s="3">
        <v>351</v>
      </c>
      <c r="C107" s="3" t="s">
        <v>172</v>
      </c>
      <c r="D107" s="2" t="s">
        <v>38</v>
      </c>
      <c r="E107" s="42">
        <v>205</v>
      </c>
      <c r="F107" s="2" t="s">
        <v>173</v>
      </c>
      <c r="G107" s="44">
        <v>4</v>
      </c>
      <c r="H107" s="3" t="s">
        <v>65</v>
      </c>
      <c r="I107" s="44">
        <v>5.75</v>
      </c>
      <c r="J107" s="58">
        <v>205000</v>
      </c>
      <c r="K107" s="58">
        <v>0</v>
      </c>
      <c r="L107" s="58">
        <v>0</v>
      </c>
      <c r="M107" s="58">
        <v>0</v>
      </c>
      <c r="N107" s="58">
        <v>0</v>
      </c>
      <c r="O107" s="6"/>
    </row>
    <row r="108" spans="1:15" x14ac:dyDescent="0.2">
      <c r="A108" s="41" t="s">
        <v>746</v>
      </c>
      <c r="B108" s="3">
        <v>351</v>
      </c>
      <c r="C108" s="3" t="s">
        <v>172</v>
      </c>
      <c r="D108" s="2" t="s">
        <v>38</v>
      </c>
      <c r="E108" s="42">
        <v>57</v>
      </c>
      <c r="F108" s="2" t="s">
        <v>174</v>
      </c>
      <c r="G108" s="44">
        <v>4</v>
      </c>
      <c r="H108" s="3" t="s">
        <v>65</v>
      </c>
      <c r="I108" s="44">
        <v>5.75</v>
      </c>
      <c r="J108" s="58">
        <v>57000</v>
      </c>
      <c r="K108" s="58">
        <v>0</v>
      </c>
      <c r="L108" s="58">
        <v>0</v>
      </c>
      <c r="M108" s="58">
        <v>0</v>
      </c>
      <c r="N108" s="58">
        <v>0</v>
      </c>
      <c r="O108" s="6"/>
    </row>
    <row r="109" spans="1:15" x14ac:dyDescent="0.2">
      <c r="A109" s="41" t="s">
        <v>747</v>
      </c>
      <c r="B109" s="3">
        <v>351</v>
      </c>
      <c r="C109" s="3" t="s">
        <v>172</v>
      </c>
      <c r="D109" s="2" t="s">
        <v>38</v>
      </c>
      <c r="E109" s="42">
        <v>270</v>
      </c>
      <c r="F109" s="2" t="s">
        <v>176</v>
      </c>
      <c r="G109" s="44">
        <v>5.6</v>
      </c>
      <c r="H109" s="3" t="s">
        <v>65</v>
      </c>
      <c r="I109" s="44">
        <v>19.75</v>
      </c>
      <c r="J109" s="58">
        <v>270000</v>
      </c>
      <c r="K109" s="58">
        <v>235246.84</v>
      </c>
      <c r="L109" s="58">
        <v>5321472</v>
      </c>
      <c r="M109" s="58">
        <v>31505</v>
      </c>
      <c r="N109" s="58">
        <v>5352977</v>
      </c>
      <c r="O109" s="6"/>
    </row>
    <row r="110" spans="1:15" x14ac:dyDescent="0.2">
      <c r="A110" s="41" t="s">
        <v>748</v>
      </c>
      <c r="B110" s="3">
        <v>351</v>
      </c>
      <c r="C110" s="3" t="s">
        <v>172</v>
      </c>
      <c r="D110" s="2" t="s">
        <v>38</v>
      </c>
      <c r="E110" s="42">
        <v>69</v>
      </c>
      <c r="F110" s="2" t="s">
        <v>178</v>
      </c>
      <c r="G110" s="44">
        <v>5.6</v>
      </c>
      <c r="H110" s="3" t="s">
        <v>65</v>
      </c>
      <c r="I110" s="44">
        <v>19.75</v>
      </c>
      <c r="J110" s="58">
        <v>69000</v>
      </c>
      <c r="K110" s="58">
        <v>60118.79</v>
      </c>
      <c r="L110" s="58">
        <v>1359935</v>
      </c>
      <c r="M110" s="58">
        <v>8051</v>
      </c>
      <c r="N110" s="58">
        <v>1367986</v>
      </c>
      <c r="O110" s="6"/>
    </row>
    <row r="111" spans="1:15" x14ac:dyDescent="0.2">
      <c r="A111" s="41" t="s">
        <v>749</v>
      </c>
      <c r="B111" s="3">
        <v>351</v>
      </c>
      <c r="C111" s="3" t="s">
        <v>172</v>
      </c>
      <c r="D111" s="2" t="s">
        <v>38</v>
      </c>
      <c r="E111" s="42">
        <v>20</v>
      </c>
      <c r="F111" s="2" t="s">
        <v>180</v>
      </c>
      <c r="G111" s="44">
        <v>6</v>
      </c>
      <c r="H111" s="3" t="s">
        <v>65</v>
      </c>
      <c r="I111" s="44">
        <v>25.25</v>
      </c>
      <c r="J111" s="58">
        <v>20000</v>
      </c>
      <c r="K111" s="58">
        <v>29423.52</v>
      </c>
      <c r="L111" s="58">
        <v>665584</v>
      </c>
      <c r="M111" s="58">
        <v>4214</v>
      </c>
      <c r="N111" s="58">
        <v>669798</v>
      </c>
      <c r="O111" s="6"/>
    </row>
    <row r="112" spans="1:15" s="6" customFormat="1" x14ac:dyDescent="0.2">
      <c r="A112" s="41" t="s">
        <v>747</v>
      </c>
      <c r="B112" s="3">
        <v>351</v>
      </c>
      <c r="C112" s="3" t="s">
        <v>172</v>
      </c>
      <c r="D112" s="2" t="s">
        <v>38</v>
      </c>
      <c r="E112" s="42">
        <v>46</v>
      </c>
      <c r="F112" s="2" t="s">
        <v>181</v>
      </c>
      <c r="G112" s="44">
        <v>4.5</v>
      </c>
      <c r="H112" s="3" t="s">
        <v>65</v>
      </c>
      <c r="I112" s="44">
        <v>25.75</v>
      </c>
      <c r="J112" s="58">
        <v>46000</v>
      </c>
      <c r="K112" s="58">
        <v>63524.9</v>
      </c>
      <c r="L112" s="58">
        <v>1436984</v>
      </c>
      <c r="M112" s="58">
        <v>6869</v>
      </c>
      <c r="N112" s="58">
        <v>1443853</v>
      </c>
    </row>
    <row r="113" spans="1:15" s="6" customFormat="1" x14ac:dyDescent="0.2">
      <c r="A113" s="41"/>
      <c r="B113" s="3"/>
      <c r="C113" s="3"/>
      <c r="D113" s="2"/>
      <c r="E113" s="42"/>
      <c r="F113" s="2"/>
      <c r="G113" s="44"/>
      <c r="H113" s="3"/>
      <c r="I113" s="44"/>
      <c r="J113" s="58"/>
      <c r="K113" s="58"/>
      <c r="L113" s="58"/>
      <c r="M113" s="58"/>
      <c r="N113" s="58"/>
    </row>
    <row r="114" spans="1:15" x14ac:dyDescent="0.2">
      <c r="A114" s="41" t="s">
        <v>92</v>
      </c>
      <c r="B114" s="3">
        <v>363</v>
      </c>
      <c r="C114" s="3" t="s">
        <v>182</v>
      </c>
      <c r="D114" s="2" t="s">
        <v>38</v>
      </c>
      <c r="E114" s="42">
        <v>400</v>
      </c>
      <c r="F114" s="2" t="s">
        <v>183</v>
      </c>
      <c r="G114" s="44">
        <v>5</v>
      </c>
      <c r="H114" s="3" t="s">
        <v>184</v>
      </c>
      <c r="I114" s="44">
        <v>17.5</v>
      </c>
      <c r="J114" s="58">
        <v>400000</v>
      </c>
      <c r="K114" s="58">
        <v>248636.6</v>
      </c>
      <c r="L114" s="58">
        <v>5624359</v>
      </c>
      <c r="M114" s="58">
        <v>4435</v>
      </c>
      <c r="N114" s="58">
        <v>5628794</v>
      </c>
      <c r="O114" s="6"/>
    </row>
    <row r="115" spans="1:15" x14ac:dyDescent="0.2">
      <c r="A115" s="41" t="s">
        <v>92</v>
      </c>
      <c r="B115" s="3">
        <v>363</v>
      </c>
      <c r="C115" s="3" t="s">
        <v>182</v>
      </c>
      <c r="D115" s="2" t="s">
        <v>38</v>
      </c>
      <c r="E115" s="42">
        <v>96</v>
      </c>
      <c r="F115" s="2" t="s">
        <v>185</v>
      </c>
      <c r="G115" s="44">
        <v>5</v>
      </c>
      <c r="H115" s="3" t="s">
        <v>184</v>
      </c>
      <c r="I115" s="44">
        <v>17.5</v>
      </c>
      <c r="J115" s="58">
        <v>96000</v>
      </c>
      <c r="K115" s="58">
        <v>59672.78</v>
      </c>
      <c r="L115" s="58">
        <v>1349846</v>
      </c>
      <c r="M115" s="58">
        <v>1064</v>
      </c>
      <c r="N115" s="58">
        <v>1350910</v>
      </c>
      <c r="O115" s="6"/>
    </row>
    <row r="116" spans="1:15" x14ac:dyDescent="0.2">
      <c r="A116" s="41" t="s">
        <v>148</v>
      </c>
      <c r="B116" s="3">
        <v>363</v>
      </c>
      <c r="C116" s="3" t="s">
        <v>182</v>
      </c>
      <c r="D116" s="2" t="s">
        <v>38</v>
      </c>
      <c r="E116" s="54">
        <v>1E-3</v>
      </c>
      <c r="F116" s="2" t="s">
        <v>186</v>
      </c>
      <c r="G116" s="44">
        <v>0</v>
      </c>
      <c r="H116" s="3" t="s">
        <v>184</v>
      </c>
      <c r="I116" s="44">
        <v>17.5</v>
      </c>
      <c r="J116" s="58">
        <v>1</v>
      </c>
      <c r="K116" s="58">
        <v>1</v>
      </c>
      <c r="L116" s="58">
        <v>23</v>
      </c>
      <c r="M116" s="58">
        <v>0</v>
      </c>
      <c r="N116" s="58">
        <v>23</v>
      </c>
      <c r="O116" s="6"/>
    </row>
    <row r="117" spans="1:15" x14ac:dyDescent="0.2">
      <c r="A117" s="41" t="s">
        <v>62</v>
      </c>
      <c r="B117" s="3">
        <v>367</v>
      </c>
      <c r="C117" s="3" t="s">
        <v>187</v>
      </c>
      <c r="D117" s="2" t="s">
        <v>38</v>
      </c>
      <c r="E117" s="42">
        <v>321.5</v>
      </c>
      <c r="F117" s="2" t="s">
        <v>188</v>
      </c>
      <c r="G117" s="44">
        <v>5.5</v>
      </c>
      <c r="H117" s="3" t="s">
        <v>65</v>
      </c>
      <c r="I117" s="44">
        <v>19</v>
      </c>
      <c r="J117" s="58">
        <v>321500</v>
      </c>
      <c r="K117" s="58">
        <v>166008</v>
      </c>
      <c r="L117" s="58">
        <v>3755234</v>
      </c>
      <c r="M117" s="58">
        <v>33735</v>
      </c>
      <c r="N117" s="58">
        <v>3788969</v>
      </c>
      <c r="O117" s="6"/>
    </row>
    <row r="118" spans="1:15" x14ac:dyDescent="0.2">
      <c r="A118" s="41" t="s">
        <v>62</v>
      </c>
      <c r="B118" s="3">
        <v>367</v>
      </c>
      <c r="C118" s="3" t="s">
        <v>187</v>
      </c>
      <c r="D118" s="2" t="s">
        <v>38</v>
      </c>
      <c r="E118" s="42">
        <v>452.5</v>
      </c>
      <c r="F118" s="2" t="s">
        <v>189</v>
      </c>
      <c r="G118" s="44">
        <v>5.9</v>
      </c>
      <c r="H118" s="3" t="s">
        <v>65</v>
      </c>
      <c r="I118" s="44">
        <v>21.5</v>
      </c>
      <c r="J118" s="58">
        <v>452500</v>
      </c>
      <c r="K118" s="58">
        <v>328090</v>
      </c>
      <c r="L118" s="58">
        <v>7421658</v>
      </c>
      <c r="M118" s="58">
        <v>71419</v>
      </c>
      <c r="N118" s="58">
        <v>7493077</v>
      </c>
      <c r="O118" s="6"/>
    </row>
    <row r="119" spans="1:15" x14ac:dyDescent="0.2">
      <c r="A119" s="41" t="s">
        <v>66</v>
      </c>
      <c r="B119" s="3">
        <v>367</v>
      </c>
      <c r="C119" s="3" t="s">
        <v>187</v>
      </c>
      <c r="D119" s="2" t="s">
        <v>38</v>
      </c>
      <c r="E119" s="42">
        <v>31</v>
      </c>
      <c r="F119" s="2" t="s">
        <v>190</v>
      </c>
      <c r="G119" s="44">
        <v>6.3</v>
      </c>
      <c r="H119" s="3" t="s">
        <v>65</v>
      </c>
      <c r="I119" s="44">
        <v>21.5</v>
      </c>
      <c r="J119" s="58">
        <v>31000</v>
      </c>
      <c r="K119" s="58">
        <v>50539</v>
      </c>
      <c r="L119" s="58">
        <v>1143233</v>
      </c>
      <c r="M119" s="58">
        <v>11730</v>
      </c>
      <c r="N119" s="58">
        <v>1154963</v>
      </c>
      <c r="O119" s="6"/>
    </row>
    <row r="120" spans="1:15" x14ac:dyDescent="0.2">
      <c r="A120" s="41" t="s">
        <v>66</v>
      </c>
      <c r="B120" s="3">
        <v>367</v>
      </c>
      <c r="C120" s="3" t="s">
        <v>187</v>
      </c>
      <c r="D120" s="2" t="s">
        <v>38</v>
      </c>
      <c r="E120" s="42">
        <v>51.8</v>
      </c>
      <c r="F120" s="2" t="s">
        <v>191</v>
      </c>
      <c r="G120" s="44">
        <v>6.3</v>
      </c>
      <c r="H120" s="3" t="s">
        <v>65</v>
      </c>
      <c r="I120" s="44">
        <v>21.5</v>
      </c>
      <c r="J120" s="58">
        <v>51800</v>
      </c>
      <c r="K120" s="58">
        <v>84449</v>
      </c>
      <c r="L120" s="58">
        <v>1910304</v>
      </c>
      <c r="M120" s="58">
        <v>19601</v>
      </c>
      <c r="N120" s="58">
        <v>1929905</v>
      </c>
      <c r="O120" s="6"/>
    </row>
    <row r="121" spans="1:15" x14ac:dyDescent="0.2">
      <c r="A121" s="41"/>
      <c r="B121" s="3"/>
      <c r="C121" s="3"/>
      <c r="D121" s="2"/>
      <c r="E121" s="42"/>
      <c r="F121" s="2"/>
      <c r="G121" s="44"/>
      <c r="H121" s="3"/>
      <c r="I121" s="44"/>
      <c r="J121" s="58"/>
      <c r="K121" s="58"/>
      <c r="L121" s="58"/>
      <c r="M121" s="58"/>
      <c r="N121" s="58"/>
      <c r="O121" s="6"/>
    </row>
    <row r="122" spans="1:15" x14ac:dyDescent="0.2">
      <c r="A122" s="41" t="s">
        <v>192</v>
      </c>
      <c r="B122" s="3">
        <v>383</v>
      </c>
      <c r="C122" s="3" t="s">
        <v>162</v>
      </c>
      <c r="D122" s="2" t="s">
        <v>38</v>
      </c>
      <c r="E122" s="42">
        <v>1250</v>
      </c>
      <c r="F122" s="2" t="s">
        <v>99</v>
      </c>
      <c r="G122" s="44">
        <v>4.5</v>
      </c>
      <c r="H122" s="3" t="s">
        <v>57</v>
      </c>
      <c r="I122" s="44">
        <v>22</v>
      </c>
      <c r="J122" s="58">
        <v>1250000</v>
      </c>
      <c r="K122" s="58">
        <v>437825</v>
      </c>
      <c r="L122" s="58">
        <v>9903952</v>
      </c>
      <c r="M122" s="58">
        <v>6056</v>
      </c>
      <c r="N122" s="58">
        <v>9910008</v>
      </c>
      <c r="O122" s="6"/>
    </row>
    <row r="123" spans="1:15" x14ac:dyDescent="0.2">
      <c r="A123" s="41" t="s">
        <v>193</v>
      </c>
      <c r="B123" s="3">
        <v>383</v>
      </c>
      <c r="C123" s="3" t="s">
        <v>162</v>
      </c>
      <c r="D123" s="2" t="s">
        <v>38</v>
      </c>
      <c r="E123" s="54">
        <v>161</v>
      </c>
      <c r="F123" s="2" t="s">
        <v>58</v>
      </c>
      <c r="G123" s="44">
        <v>6</v>
      </c>
      <c r="H123" s="3" t="s">
        <v>57</v>
      </c>
      <c r="I123" s="44">
        <v>22</v>
      </c>
      <c r="J123" s="58">
        <v>161000</v>
      </c>
      <c r="K123" s="58">
        <v>249242</v>
      </c>
      <c r="L123" s="58">
        <v>5638053</v>
      </c>
      <c r="M123" s="58">
        <v>18284</v>
      </c>
      <c r="N123" s="58">
        <v>5656337</v>
      </c>
      <c r="O123" s="6"/>
    </row>
    <row r="124" spans="1:15" x14ac:dyDescent="0.2">
      <c r="A124" s="41" t="s">
        <v>69</v>
      </c>
      <c r="B124" s="3">
        <v>392</v>
      </c>
      <c r="C124" s="3" t="s">
        <v>194</v>
      </c>
      <c r="D124" s="2" t="s">
        <v>38</v>
      </c>
      <c r="E124" s="42">
        <v>240</v>
      </c>
      <c r="F124" s="2" t="s">
        <v>195</v>
      </c>
      <c r="G124" s="44">
        <v>3.5</v>
      </c>
      <c r="H124" s="3" t="s">
        <v>57</v>
      </c>
      <c r="I124" s="44">
        <v>7</v>
      </c>
      <c r="J124" s="58">
        <v>240000</v>
      </c>
      <c r="K124" s="58">
        <v>0</v>
      </c>
      <c r="L124" s="58">
        <v>0</v>
      </c>
      <c r="M124" s="58">
        <v>0</v>
      </c>
      <c r="N124" s="58">
        <v>0</v>
      </c>
      <c r="O124" s="6"/>
    </row>
    <row r="125" spans="1:15" x14ac:dyDescent="0.2">
      <c r="A125" s="41" t="s">
        <v>750</v>
      </c>
      <c r="B125" s="3">
        <v>392</v>
      </c>
      <c r="C125" s="3" t="s">
        <v>194</v>
      </c>
      <c r="D125" s="2" t="s">
        <v>38</v>
      </c>
      <c r="E125" s="42">
        <v>245</v>
      </c>
      <c r="F125" s="2" t="s">
        <v>190</v>
      </c>
      <c r="G125" s="44">
        <v>4.5</v>
      </c>
      <c r="H125" s="3" t="s">
        <v>57</v>
      </c>
      <c r="I125" s="44">
        <v>11</v>
      </c>
      <c r="J125" s="58">
        <v>119805</v>
      </c>
      <c r="K125" s="58">
        <v>104523.86</v>
      </c>
      <c r="L125" s="58">
        <v>2364413</v>
      </c>
      <c r="M125" s="58">
        <v>25879</v>
      </c>
      <c r="N125" s="58">
        <v>2390292</v>
      </c>
      <c r="O125" s="6"/>
    </row>
    <row r="126" spans="1:15" x14ac:dyDescent="0.2">
      <c r="A126" s="41" t="s">
        <v>750</v>
      </c>
      <c r="B126" s="3">
        <v>392</v>
      </c>
      <c r="C126" s="3" t="s">
        <v>194</v>
      </c>
      <c r="D126" s="2" t="s">
        <v>38</v>
      </c>
      <c r="E126" s="55" t="s">
        <v>197</v>
      </c>
      <c r="F126" s="2" t="s">
        <v>198</v>
      </c>
      <c r="G126" s="44">
        <v>4.5</v>
      </c>
      <c r="H126" s="3" t="s">
        <v>57</v>
      </c>
      <c r="I126" s="44">
        <v>11</v>
      </c>
      <c r="J126" s="58">
        <v>195</v>
      </c>
      <c r="K126" s="58">
        <v>170.08</v>
      </c>
      <c r="L126" s="58">
        <v>3847</v>
      </c>
      <c r="M126" s="58">
        <v>43</v>
      </c>
      <c r="N126" s="58">
        <v>3890</v>
      </c>
      <c r="O126" s="6"/>
    </row>
    <row r="127" spans="1:15" x14ac:dyDescent="0.2">
      <c r="A127" s="41" t="s">
        <v>750</v>
      </c>
      <c r="B127" s="3">
        <v>392</v>
      </c>
      <c r="C127" s="3" t="s">
        <v>194</v>
      </c>
      <c r="D127" s="2" t="s">
        <v>38</v>
      </c>
      <c r="E127" s="55" t="s">
        <v>197</v>
      </c>
      <c r="F127" s="2" t="s">
        <v>199</v>
      </c>
      <c r="G127" s="44">
        <v>5</v>
      </c>
      <c r="H127" s="3" t="s">
        <v>57</v>
      </c>
      <c r="I127" s="44">
        <v>11.5</v>
      </c>
      <c r="J127" s="58">
        <v>146837.81</v>
      </c>
      <c r="K127" s="58">
        <v>196750.77</v>
      </c>
      <c r="L127" s="58">
        <v>4450660</v>
      </c>
      <c r="M127" s="58">
        <v>0</v>
      </c>
      <c r="N127" s="58">
        <v>4450660</v>
      </c>
      <c r="O127" s="6"/>
    </row>
    <row r="128" spans="1:15" x14ac:dyDescent="0.2">
      <c r="A128" s="6"/>
      <c r="B128" s="3"/>
      <c r="C128" s="3"/>
      <c r="D128" s="6"/>
      <c r="E128" s="9"/>
      <c r="F128" s="6"/>
      <c r="G128" s="6"/>
      <c r="H128" s="6"/>
      <c r="I128" s="6"/>
      <c r="J128" s="6"/>
      <c r="K128" s="6"/>
      <c r="L128" s="6"/>
      <c r="M128" s="6"/>
      <c r="N128" s="6"/>
      <c r="O128" s="6"/>
    </row>
    <row r="129" spans="1:15" x14ac:dyDescent="0.2">
      <c r="A129" s="41" t="s">
        <v>62</v>
      </c>
      <c r="B129" s="3">
        <v>420</v>
      </c>
      <c r="C129" s="3" t="s">
        <v>200</v>
      </c>
      <c r="D129" s="2" t="s">
        <v>38</v>
      </c>
      <c r="E129" s="42">
        <v>507</v>
      </c>
      <c r="F129" s="2" t="s">
        <v>201</v>
      </c>
      <c r="G129" s="44">
        <v>4.5</v>
      </c>
      <c r="H129" s="3" t="s">
        <v>40</v>
      </c>
      <c r="I129" s="44">
        <v>19.5</v>
      </c>
      <c r="J129" s="58">
        <v>507000</v>
      </c>
      <c r="K129" s="58">
        <v>213006</v>
      </c>
      <c r="L129" s="58">
        <v>4818366</v>
      </c>
      <c r="M129" s="58">
        <v>35544</v>
      </c>
      <c r="N129" s="58">
        <v>4853910</v>
      </c>
      <c r="O129" s="6"/>
    </row>
    <row r="130" spans="1:15" x14ac:dyDescent="0.2">
      <c r="A130" s="41" t="s">
        <v>62</v>
      </c>
      <c r="B130" s="3">
        <v>420</v>
      </c>
      <c r="C130" s="3" t="s">
        <v>200</v>
      </c>
      <c r="D130" s="2" t="s">
        <v>38</v>
      </c>
      <c r="E130" s="42">
        <v>91</v>
      </c>
      <c r="F130" s="2" t="s">
        <v>202</v>
      </c>
      <c r="G130" s="44">
        <v>4.5</v>
      </c>
      <c r="H130" s="3" t="s">
        <v>40</v>
      </c>
      <c r="I130" s="44">
        <v>19.5</v>
      </c>
      <c r="J130" s="58">
        <v>91000</v>
      </c>
      <c r="K130" s="58">
        <v>66840</v>
      </c>
      <c r="L130" s="58">
        <v>1511974</v>
      </c>
      <c r="M130" s="58">
        <v>11153</v>
      </c>
      <c r="N130" s="58">
        <v>1523127</v>
      </c>
      <c r="O130" s="6"/>
    </row>
    <row r="131" spans="1:15" x14ac:dyDescent="0.2">
      <c r="A131" s="41" t="s">
        <v>66</v>
      </c>
      <c r="B131" s="3">
        <v>420</v>
      </c>
      <c r="C131" s="3" t="s">
        <v>200</v>
      </c>
      <c r="D131" s="2" t="s">
        <v>38</v>
      </c>
      <c r="E131" s="42">
        <v>32</v>
      </c>
      <c r="F131" s="2" t="s">
        <v>203</v>
      </c>
      <c r="G131" s="44">
        <v>4.5</v>
      </c>
      <c r="H131" s="3" t="s">
        <v>40</v>
      </c>
      <c r="I131" s="44">
        <v>19.5</v>
      </c>
      <c r="J131" s="58">
        <v>32000</v>
      </c>
      <c r="K131" s="58">
        <v>43548</v>
      </c>
      <c r="L131" s="58">
        <v>985091</v>
      </c>
      <c r="M131" s="58">
        <v>7267</v>
      </c>
      <c r="N131" s="58">
        <v>992358</v>
      </c>
      <c r="O131" s="6"/>
    </row>
    <row r="132" spans="1:15" x14ac:dyDescent="0.2">
      <c r="A132" s="41" t="s">
        <v>66</v>
      </c>
      <c r="B132" s="3">
        <v>420</v>
      </c>
      <c r="C132" s="3" t="s">
        <v>200</v>
      </c>
      <c r="D132" s="2" t="s">
        <v>38</v>
      </c>
      <c r="E132" s="42">
        <v>28</v>
      </c>
      <c r="F132" s="2" t="s">
        <v>204</v>
      </c>
      <c r="G132" s="44">
        <v>4.5</v>
      </c>
      <c r="H132" s="3" t="s">
        <v>40</v>
      </c>
      <c r="I132" s="44">
        <v>19.5</v>
      </c>
      <c r="J132" s="58">
        <v>28000</v>
      </c>
      <c r="K132" s="58">
        <v>38104</v>
      </c>
      <c r="L132" s="58">
        <v>861943</v>
      </c>
      <c r="M132" s="58">
        <v>6358</v>
      </c>
      <c r="N132" s="58">
        <v>868301</v>
      </c>
      <c r="O132" s="6"/>
    </row>
    <row r="133" spans="1:15" x14ac:dyDescent="0.2">
      <c r="A133" s="41" t="s">
        <v>66</v>
      </c>
      <c r="B133" s="3">
        <v>420</v>
      </c>
      <c r="C133" s="3" t="s">
        <v>200</v>
      </c>
      <c r="D133" s="2" t="s">
        <v>38</v>
      </c>
      <c r="E133" s="42">
        <v>25</v>
      </c>
      <c r="F133" s="2" t="s">
        <v>205</v>
      </c>
      <c r="G133" s="44">
        <v>4.5</v>
      </c>
      <c r="H133" s="3" t="s">
        <v>40</v>
      </c>
      <c r="I133" s="44">
        <v>19.5</v>
      </c>
      <c r="J133" s="58">
        <v>25000</v>
      </c>
      <c r="K133" s="58">
        <v>34022</v>
      </c>
      <c r="L133" s="58">
        <v>769605</v>
      </c>
      <c r="M133" s="58">
        <v>5677</v>
      </c>
      <c r="N133" s="58">
        <v>775282</v>
      </c>
      <c r="O133" s="6"/>
    </row>
    <row r="134" spans="1:15" x14ac:dyDescent="0.2">
      <c r="A134" s="41"/>
      <c r="B134" s="3"/>
      <c r="C134" s="3"/>
      <c r="D134" s="2"/>
      <c r="E134" s="42"/>
      <c r="F134" s="2"/>
      <c r="G134" s="44"/>
      <c r="H134" s="3"/>
      <c r="I134" s="44"/>
      <c r="J134" s="58"/>
      <c r="K134" s="58"/>
      <c r="L134" s="58"/>
      <c r="M134" s="58"/>
      <c r="N134" s="58"/>
      <c r="O134" s="6"/>
    </row>
    <row r="135" spans="1:15" x14ac:dyDescent="0.2">
      <c r="A135" s="41" t="s">
        <v>437</v>
      </c>
      <c r="B135" s="3">
        <v>424</v>
      </c>
      <c r="C135" s="3" t="s">
        <v>751</v>
      </c>
      <c r="D135" s="2" t="s">
        <v>38</v>
      </c>
      <c r="E135" s="42">
        <v>893.5</v>
      </c>
      <c r="F135" s="2" t="s">
        <v>752</v>
      </c>
      <c r="G135" s="44">
        <v>1.51</v>
      </c>
      <c r="H135" s="2" t="s">
        <v>753</v>
      </c>
      <c r="I135" s="44">
        <v>1.04</v>
      </c>
      <c r="J135" s="58">
        <v>893500</v>
      </c>
      <c r="K135" s="58">
        <v>0</v>
      </c>
      <c r="L135" s="58">
        <v>0</v>
      </c>
      <c r="M135" s="58">
        <v>0</v>
      </c>
      <c r="N135" s="58">
        <v>0</v>
      </c>
      <c r="O135" s="6"/>
    </row>
    <row r="136" spans="1:15" x14ac:dyDescent="0.2">
      <c r="A136" s="41" t="s">
        <v>437</v>
      </c>
      <c r="B136" s="3">
        <v>424</v>
      </c>
      <c r="C136" s="3" t="s">
        <v>751</v>
      </c>
      <c r="D136" s="2" t="s">
        <v>38</v>
      </c>
      <c r="E136" s="42">
        <v>638.5</v>
      </c>
      <c r="F136" s="2" t="s">
        <v>754</v>
      </c>
      <c r="G136" s="44">
        <v>1.61</v>
      </c>
      <c r="H136" s="2" t="s">
        <v>753</v>
      </c>
      <c r="I136" s="44">
        <v>1.1399999999999999</v>
      </c>
      <c r="J136" s="58">
        <v>638500</v>
      </c>
      <c r="K136" s="58">
        <v>0</v>
      </c>
      <c r="L136" s="58">
        <v>0</v>
      </c>
      <c r="M136" s="58">
        <v>0</v>
      </c>
      <c r="N136" s="58">
        <v>0</v>
      </c>
      <c r="O136" s="6"/>
    </row>
    <row r="137" spans="1:15" x14ac:dyDescent="0.2">
      <c r="A137" s="41" t="s">
        <v>437</v>
      </c>
      <c r="B137" s="3">
        <v>424</v>
      </c>
      <c r="C137" s="3" t="s">
        <v>751</v>
      </c>
      <c r="D137" s="2" t="s">
        <v>38</v>
      </c>
      <c r="E137" s="42">
        <v>618</v>
      </c>
      <c r="F137" s="2" t="s">
        <v>755</v>
      </c>
      <c r="G137" s="44">
        <v>2.41</v>
      </c>
      <c r="H137" s="2" t="s">
        <v>753</v>
      </c>
      <c r="I137" s="44">
        <v>2.15</v>
      </c>
      <c r="J137" s="58">
        <v>618000</v>
      </c>
      <c r="K137" s="58">
        <v>0</v>
      </c>
      <c r="L137" s="58">
        <v>0</v>
      </c>
      <c r="M137" s="58">
        <v>0</v>
      </c>
      <c r="N137" s="58">
        <v>0</v>
      </c>
      <c r="O137" s="6"/>
    </row>
    <row r="138" spans="1:15" x14ac:dyDescent="0.2">
      <c r="A138" s="41" t="s">
        <v>437</v>
      </c>
      <c r="B138" s="3">
        <v>424</v>
      </c>
      <c r="C138" s="3" t="s">
        <v>751</v>
      </c>
      <c r="D138" s="2" t="s">
        <v>38</v>
      </c>
      <c r="E138" s="42">
        <v>821</v>
      </c>
      <c r="F138" s="2" t="s">
        <v>756</v>
      </c>
      <c r="G138" s="44">
        <v>2.72</v>
      </c>
      <c r="H138" s="2" t="s">
        <v>753</v>
      </c>
      <c r="I138" s="44">
        <v>3.07</v>
      </c>
      <c r="J138" s="58">
        <v>821000</v>
      </c>
      <c r="K138" s="58">
        <v>0</v>
      </c>
      <c r="L138" s="58">
        <v>0</v>
      </c>
      <c r="M138" s="58">
        <v>0</v>
      </c>
      <c r="N138" s="58">
        <v>0</v>
      </c>
      <c r="O138" s="6"/>
    </row>
    <row r="139" spans="1:15" x14ac:dyDescent="0.2">
      <c r="A139" s="41" t="s">
        <v>437</v>
      </c>
      <c r="B139" s="3">
        <v>424</v>
      </c>
      <c r="C139" s="3" t="s">
        <v>751</v>
      </c>
      <c r="D139" s="2" t="s">
        <v>38</v>
      </c>
      <c r="E139" s="42">
        <v>789.5</v>
      </c>
      <c r="F139" s="2" t="s">
        <v>757</v>
      </c>
      <c r="G139" s="44">
        <v>3.02</v>
      </c>
      <c r="H139" s="2" t="s">
        <v>753</v>
      </c>
      <c r="I139" s="44">
        <v>4.08</v>
      </c>
      <c r="J139" s="58">
        <v>789500</v>
      </c>
      <c r="K139" s="58">
        <v>0</v>
      </c>
      <c r="L139" s="58">
        <v>0</v>
      </c>
      <c r="M139" s="58">
        <v>0</v>
      </c>
      <c r="N139" s="58">
        <v>0</v>
      </c>
      <c r="O139" s="6"/>
    </row>
    <row r="140" spans="1:15" x14ac:dyDescent="0.2">
      <c r="A140" s="41" t="s">
        <v>437</v>
      </c>
      <c r="B140" s="3">
        <v>424</v>
      </c>
      <c r="C140" s="3" t="s">
        <v>751</v>
      </c>
      <c r="D140" s="2" t="s">
        <v>38</v>
      </c>
      <c r="E140" s="42">
        <v>764</v>
      </c>
      <c r="F140" s="2" t="s">
        <v>758</v>
      </c>
      <c r="G140" s="44">
        <v>3.07</v>
      </c>
      <c r="H140" s="2" t="s">
        <v>753</v>
      </c>
      <c r="I140" s="44">
        <v>5.09</v>
      </c>
      <c r="J140" s="58">
        <v>764000</v>
      </c>
      <c r="K140" s="58">
        <v>0</v>
      </c>
      <c r="L140" s="58">
        <v>0</v>
      </c>
      <c r="M140" s="58">
        <v>0</v>
      </c>
      <c r="N140" s="58">
        <v>0</v>
      </c>
      <c r="O140" s="6"/>
    </row>
    <row r="141" spans="1:15" x14ac:dyDescent="0.2">
      <c r="A141" s="41" t="s">
        <v>437</v>
      </c>
      <c r="B141" s="3">
        <v>424</v>
      </c>
      <c r="C141" s="3" t="s">
        <v>751</v>
      </c>
      <c r="D141" s="2" t="s">
        <v>38</v>
      </c>
      <c r="E141" s="42">
        <v>738.5</v>
      </c>
      <c r="F141" s="2" t="s">
        <v>759</v>
      </c>
      <c r="G141" s="44">
        <v>3.12</v>
      </c>
      <c r="H141" s="2" t="s">
        <v>753</v>
      </c>
      <c r="I141" s="44">
        <v>6.11</v>
      </c>
      <c r="J141" s="58">
        <v>738500</v>
      </c>
      <c r="K141" s="58">
        <v>0</v>
      </c>
      <c r="L141" s="58">
        <v>0</v>
      </c>
      <c r="M141" s="58">
        <v>0</v>
      </c>
      <c r="N141" s="58">
        <v>0</v>
      </c>
      <c r="O141" s="6"/>
    </row>
    <row r="142" spans="1:15" x14ac:dyDescent="0.2">
      <c r="A142" s="41" t="s">
        <v>437</v>
      </c>
      <c r="B142" s="3">
        <v>424</v>
      </c>
      <c r="C142" s="3" t="s">
        <v>751</v>
      </c>
      <c r="D142" s="2" t="s">
        <v>38</v>
      </c>
      <c r="E142" s="42">
        <v>708</v>
      </c>
      <c r="F142" s="2" t="s">
        <v>760</v>
      </c>
      <c r="G142" s="44">
        <v>3.17</v>
      </c>
      <c r="H142" s="2" t="s">
        <v>753</v>
      </c>
      <c r="I142" s="44">
        <v>7.13</v>
      </c>
      <c r="J142" s="58">
        <v>708000</v>
      </c>
      <c r="K142" s="58">
        <v>708000</v>
      </c>
      <c r="L142" s="58">
        <v>16015526</v>
      </c>
      <c r="M142" s="58">
        <v>3892535</v>
      </c>
      <c r="N142" s="58">
        <v>19908061</v>
      </c>
      <c r="O142" s="6"/>
    </row>
    <row r="143" spans="1:15" x14ac:dyDescent="0.2">
      <c r="A143" s="41" t="s">
        <v>437</v>
      </c>
      <c r="B143" s="3">
        <v>424</v>
      </c>
      <c r="C143" s="3" t="s">
        <v>751</v>
      </c>
      <c r="D143" s="2" t="s">
        <v>38</v>
      </c>
      <c r="E143" s="54">
        <v>1E-3</v>
      </c>
      <c r="F143" s="2" t="s">
        <v>761</v>
      </c>
      <c r="G143" s="44">
        <v>0</v>
      </c>
      <c r="H143" s="2" t="s">
        <v>753</v>
      </c>
      <c r="I143" s="44">
        <v>7.13</v>
      </c>
      <c r="J143" s="58">
        <v>1</v>
      </c>
      <c r="K143" s="58">
        <v>1</v>
      </c>
      <c r="L143" s="58">
        <v>23</v>
      </c>
      <c r="M143" s="58">
        <v>0</v>
      </c>
      <c r="N143" s="58">
        <v>23</v>
      </c>
      <c r="O143" s="6"/>
    </row>
    <row r="144" spans="1:15" x14ac:dyDescent="0.2">
      <c r="A144" s="41"/>
      <c r="B144" s="3"/>
      <c r="C144" s="3"/>
      <c r="D144" s="2"/>
      <c r="E144" s="42"/>
      <c r="F144" s="2"/>
      <c r="G144" s="44"/>
      <c r="H144" s="3"/>
      <c r="I144" s="44"/>
      <c r="J144" s="58"/>
      <c r="K144" s="58"/>
      <c r="L144" s="58"/>
      <c r="M144" s="58"/>
      <c r="N144" s="58"/>
      <c r="O144" s="6"/>
    </row>
    <row r="145" spans="1:15" x14ac:dyDescent="0.2">
      <c r="A145" s="41" t="s">
        <v>206</v>
      </c>
      <c r="B145" s="3">
        <v>430</v>
      </c>
      <c r="C145" s="3" t="s">
        <v>207</v>
      </c>
      <c r="D145" s="2" t="s">
        <v>38</v>
      </c>
      <c r="E145" s="46">
        <v>3660</v>
      </c>
      <c r="F145" s="2" t="s">
        <v>208</v>
      </c>
      <c r="G145" s="44">
        <v>3</v>
      </c>
      <c r="H145" s="3" t="s">
        <v>184</v>
      </c>
      <c r="I145" s="44">
        <v>11.42</v>
      </c>
      <c r="J145" s="58">
        <v>3660000</v>
      </c>
      <c r="K145" s="58">
        <v>1513301.08</v>
      </c>
      <c r="L145" s="58">
        <v>34232081</v>
      </c>
      <c r="M145" s="58">
        <v>4252037</v>
      </c>
      <c r="N145" s="58">
        <v>38484118</v>
      </c>
      <c r="O145" s="6"/>
    </row>
    <row r="146" spans="1:15" x14ac:dyDescent="0.2">
      <c r="A146" s="41" t="s">
        <v>206</v>
      </c>
      <c r="B146" s="3">
        <v>430</v>
      </c>
      <c r="C146" s="3" t="s">
        <v>207</v>
      </c>
      <c r="D146" s="2" t="s">
        <v>38</v>
      </c>
      <c r="E146" s="46">
        <v>479</v>
      </c>
      <c r="F146" s="2" t="s">
        <v>209</v>
      </c>
      <c r="G146" s="44">
        <v>4</v>
      </c>
      <c r="H146" s="3" t="s">
        <v>184</v>
      </c>
      <c r="I146" s="44">
        <v>11.42</v>
      </c>
      <c r="J146" s="58">
        <v>479000</v>
      </c>
      <c r="K146" s="58">
        <v>353466.3</v>
      </c>
      <c r="L146" s="58">
        <v>7995690</v>
      </c>
      <c r="M146" s="58">
        <v>1315173</v>
      </c>
      <c r="N146" s="58">
        <v>9310863</v>
      </c>
      <c r="O146" s="6"/>
    </row>
    <row r="147" spans="1:15" x14ac:dyDescent="0.2">
      <c r="A147" s="41" t="s">
        <v>210</v>
      </c>
      <c r="B147" s="3">
        <v>430</v>
      </c>
      <c r="C147" s="3" t="s">
        <v>207</v>
      </c>
      <c r="D147" s="2" t="s">
        <v>38</v>
      </c>
      <c r="E147" s="54">
        <v>1.5349999999999999</v>
      </c>
      <c r="F147" s="2" t="s">
        <v>211</v>
      </c>
      <c r="G147" s="44">
        <v>10</v>
      </c>
      <c r="H147" s="3" t="s">
        <v>184</v>
      </c>
      <c r="I147" s="44">
        <v>11.42</v>
      </c>
      <c r="J147" s="58">
        <v>1535</v>
      </c>
      <c r="K147" s="58">
        <v>2853.19</v>
      </c>
      <c r="L147" s="58">
        <v>64541</v>
      </c>
      <c r="M147" s="58">
        <v>28502</v>
      </c>
      <c r="N147" s="58">
        <v>93043</v>
      </c>
      <c r="O147" s="6"/>
    </row>
    <row r="148" spans="1:15" x14ac:dyDescent="0.2">
      <c r="A148" s="41" t="s">
        <v>212</v>
      </c>
      <c r="B148" s="3">
        <v>436</v>
      </c>
      <c r="C148" s="3" t="s">
        <v>213</v>
      </c>
      <c r="D148" s="2" t="s">
        <v>214</v>
      </c>
      <c r="E148" s="46">
        <v>22000000</v>
      </c>
      <c r="F148" s="3" t="s">
        <v>215</v>
      </c>
      <c r="G148" s="44">
        <v>5.5</v>
      </c>
      <c r="H148" s="3" t="s">
        <v>184</v>
      </c>
      <c r="I148" s="44">
        <v>6</v>
      </c>
      <c r="J148" s="58">
        <v>22000000000</v>
      </c>
      <c r="K148" s="58">
        <v>0</v>
      </c>
      <c r="L148" s="58">
        <v>0</v>
      </c>
      <c r="M148" s="58"/>
      <c r="N148" s="58"/>
      <c r="O148" s="6"/>
    </row>
    <row r="149" spans="1:15" x14ac:dyDescent="0.2">
      <c r="A149" s="41" t="s">
        <v>216</v>
      </c>
      <c r="B149" s="3">
        <v>436</v>
      </c>
      <c r="C149" s="3" t="s">
        <v>213</v>
      </c>
      <c r="D149" s="2" t="s">
        <v>214</v>
      </c>
      <c r="E149" s="46">
        <v>14100000</v>
      </c>
      <c r="F149" s="3" t="s">
        <v>217</v>
      </c>
      <c r="G149" s="44">
        <v>10</v>
      </c>
      <c r="H149" s="3" t="s">
        <v>184</v>
      </c>
      <c r="I149" s="44">
        <v>6</v>
      </c>
      <c r="J149" s="58">
        <v>14100000000</v>
      </c>
      <c r="K149" s="58">
        <v>0</v>
      </c>
      <c r="L149" s="58">
        <v>0</v>
      </c>
      <c r="M149" s="58"/>
      <c r="N149" s="58"/>
      <c r="O149" s="6"/>
    </row>
    <row r="150" spans="1:15" x14ac:dyDescent="0.2">
      <c r="A150" s="41"/>
      <c r="B150" s="3"/>
      <c r="C150" s="3"/>
      <c r="D150" s="2"/>
      <c r="E150" s="46"/>
      <c r="F150" s="3"/>
      <c r="G150" s="44"/>
      <c r="H150" s="3"/>
      <c r="I150" s="44"/>
      <c r="J150" s="58"/>
      <c r="K150" s="58"/>
      <c r="L150" s="58"/>
      <c r="M150" s="58"/>
      <c r="N150" s="58"/>
      <c r="O150" s="6"/>
    </row>
    <row r="151" spans="1:15" x14ac:dyDescent="0.2">
      <c r="A151" s="41" t="s">
        <v>218</v>
      </c>
      <c r="B151" s="3">
        <v>437</v>
      </c>
      <c r="C151" s="3" t="s">
        <v>219</v>
      </c>
      <c r="D151" s="2" t="s">
        <v>38</v>
      </c>
      <c r="E151" s="46">
        <v>110</v>
      </c>
      <c r="F151" s="2" t="s">
        <v>220</v>
      </c>
      <c r="G151" s="44">
        <v>3</v>
      </c>
      <c r="H151" s="3" t="s">
        <v>65</v>
      </c>
      <c r="I151" s="44">
        <v>7</v>
      </c>
      <c r="J151" s="58">
        <v>110000</v>
      </c>
      <c r="K151" s="58">
        <v>5942.42</v>
      </c>
      <c r="L151" s="58">
        <v>134422</v>
      </c>
      <c r="M151" s="58">
        <v>764</v>
      </c>
      <c r="N151" s="58">
        <v>135186</v>
      </c>
      <c r="O151" s="6"/>
    </row>
    <row r="152" spans="1:15" x14ac:dyDescent="0.2">
      <c r="A152" s="41" t="s">
        <v>218</v>
      </c>
      <c r="B152" s="3">
        <v>437</v>
      </c>
      <c r="C152" s="3" t="s">
        <v>219</v>
      </c>
      <c r="D152" s="2" t="s">
        <v>38</v>
      </c>
      <c r="E152" s="46">
        <v>33</v>
      </c>
      <c r="F152" s="2" t="s">
        <v>221</v>
      </c>
      <c r="G152" s="44">
        <v>3</v>
      </c>
      <c r="H152" s="3" t="s">
        <v>65</v>
      </c>
      <c r="I152" s="44">
        <v>7</v>
      </c>
      <c r="J152" s="58">
        <v>33000</v>
      </c>
      <c r="K152" s="58">
        <v>1782.73</v>
      </c>
      <c r="L152" s="58">
        <v>40327</v>
      </c>
      <c r="M152" s="58">
        <v>229</v>
      </c>
      <c r="N152" s="58">
        <v>40556</v>
      </c>
      <c r="O152" s="6"/>
    </row>
    <row r="153" spans="1:15" x14ac:dyDescent="0.2">
      <c r="A153" s="41" t="s">
        <v>218</v>
      </c>
      <c r="B153" s="3">
        <v>437</v>
      </c>
      <c r="C153" s="3" t="s">
        <v>219</v>
      </c>
      <c r="D153" s="2" t="s">
        <v>38</v>
      </c>
      <c r="E153" s="46">
        <v>260</v>
      </c>
      <c r="F153" s="2" t="s">
        <v>222</v>
      </c>
      <c r="G153" s="44">
        <v>4.2</v>
      </c>
      <c r="H153" s="3" t="s">
        <v>65</v>
      </c>
      <c r="I153" s="44">
        <v>20</v>
      </c>
      <c r="J153" s="58">
        <v>260000</v>
      </c>
      <c r="K153" s="58">
        <v>194977.49</v>
      </c>
      <c r="L153" s="58">
        <v>4410547</v>
      </c>
      <c r="M153" s="58">
        <v>34917</v>
      </c>
      <c r="N153" s="58">
        <v>4445464</v>
      </c>
      <c r="O153" s="6"/>
    </row>
    <row r="154" spans="1:15" x14ac:dyDescent="0.2">
      <c r="A154" s="41" t="s">
        <v>218</v>
      </c>
      <c r="B154" s="3">
        <v>437</v>
      </c>
      <c r="C154" s="3" t="s">
        <v>219</v>
      </c>
      <c r="D154" s="2" t="s">
        <v>38</v>
      </c>
      <c r="E154" s="46">
        <v>68</v>
      </c>
      <c r="F154" s="2" t="s">
        <v>223</v>
      </c>
      <c r="G154" s="44">
        <v>4.2</v>
      </c>
      <c r="H154" s="3" t="s">
        <v>65</v>
      </c>
      <c r="I154" s="44">
        <v>20</v>
      </c>
      <c r="J154" s="58">
        <v>68000</v>
      </c>
      <c r="K154" s="58">
        <v>50994.11</v>
      </c>
      <c r="L154" s="58">
        <v>1153528</v>
      </c>
      <c r="M154" s="58">
        <v>9131</v>
      </c>
      <c r="N154" s="58">
        <v>1162659</v>
      </c>
      <c r="O154" s="6"/>
    </row>
    <row r="155" spans="1:15" x14ac:dyDescent="0.2">
      <c r="A155" s="41" t="s">
        <v>762</v>
      </c>
      <c r="B155" s="3">
        <v>437</v>
      </c>
      <c r="C155" s="3" t="s">
        <v>219</v>
      </c>
      <c r="D155" s="2" t="s">
        <v>38</v>
      </c>
      <c r="E155" s="57">
        <v>132</v>
      </c>
      <c r="F155" s="2" t="s">
        <v>225</v>
      </c>
      <c r="G155" s="44">
        <v>4.2</v>
      </c>
      <c r="H155" s="3" t="s">
        <v>65</v>
      </c>
      <c r="I155" s="44">
        <v>20</v>
      </c>
      <c r="J155" s="58">
        <v>132000</v>
      </c>
      <c r="K155" s="58">
        <v>87900.47</v>
      </c>
      <c r="L155" s="58">
        <v>1988379</v>
      </c>
      <c r="M155" s="58">
        <v>15741</v>
      </c>
      <c r="N155" s="58">
        <v>2004120</v>
      </c>
      <c r="O155" s="6"/>
    </row>
    <row r="156" spans="1:15" x14ac:dyDescent="0.2">
      <c r="A156" s="41" t="s">
        <v>226</v>
      </c>
      <c r="B156" s="3">
        <v>437</v>
      </c>
      <c r="C156" s="3" t="s">
        <v>219</v>
      </c>
      <c r="D156" s="2" t="s">
        <v>38</v>
      </c>
      <c r="E156" s="57">
        <v>55</v>
      </c>
      <c r="F156" s="2" t="s">
        <v>227</v>
      </c>
      <c r="G156" s="44">
        <v>4.2</v>
      </c>
      <c r="H156" s="3" t="s">
        <v>65</v>
      </c>
      <c r="I156" s="44">
        <v>20</v>
      </c>
      <c r="J156" s="58">
        <v>55000</v>
      </c>
      <c r="K156" s="58">
        <v>56183.48</v>
      </c>
      <c r="L156" s="58">
        <v>1270915</v>
      </c>
      <c r="M156" s="58">
        <v>10061</v>
      </c>
      <c r="N156" s="58">
        <v>1280976</v>
      </c>
      <c r="O156" s="6"/>
    </row>
    <row r="157" spans="1:15" x14ac:dyDescent="0.2">
      <c r="A157" s="41" t="s">
        <v>226</v>
      </c>
      <c r="B157" s="3">
        <v>437</v>
      </c>
      <c r="C157" s="3" t="s">
        <v>219</v>
      </c>
      <c r="D157" s="2" t="s">
        <v>38</v>
      </c>
      <c r="E157" s="57">
        <v>1</v>
      </c>
      <c r="F157" s="2" t="s">
        <v>228</v>
      </c>
      <c r="G157" s="44">
        <v>4.2</v>
      </c>
      <c r="H157" s="3" t="s">
        <v>65</v>
      </c>
      <c r="I157" s="44">
        <v>20</v>
      </c>
      <c r="J157" s="58">
        <v>1000</v>
      </c>
      <c r="K157" s="58">
        <v>1306.5899999999999</v>
      </c>
      <c r="L157" s="58">
        <v>29556</v>
      </c>
      <c r="M157" s="58">
        <v>234</v>
      </c>
      <c r="N157" s="58">
        <v>29790</v>
      </c>
      <c r="O157" s="6"/>
    </row>
    <row r="158" spans="1:15" x14ac:dyDescent="0.2">
      <c r="A158" s="41" t="s">
        <v>763</v>
      </c>
      <c r="B158" s="3">
        <v>437</v>
      </c>
      <c r="C158" s="3" t="s">
        <v>230</v>
      </c>
      <c r="D158" s="2" t="s">
        <v>38</v>
      </c>
      <c r="E158" s="42">
        <v>110</v>
      </c>
      <c r="F158" s="2" t="s">
        <v>231</v>
      </c>
      <c r="G158" s="44">
        <v>3</v>
      </c>
      <c r="H158" s="3" t="s">
        <v>65</v>
      </c>
      <c r="I158" s="44">
        <v>5.93</v>
      </c>
      <c r="J158" s="58">
        <v>110000</v>
      </c>
      <c r="K158" s="58">
        <v>11896.34</v>
      </c>
      <c r="L158" s="58">
        <v>269105</v>
      </c>
      <c r="M158" s="58">
        <v>1529</v>
      </c>
      <c r="N158" s="58">
        <v>270634</v>
      </c>
      <c r="O158" s="6"/>
    </row>
    <row r="159" spans="1:15" x14ac:dyDescent="0.2">
      <c r="A159" s="41" t="s">
        <v>764</v>
      </c>
      <c r="B159" s="3">
        <v>437</v>
      </c>
      <c r="C159" s="3" t="s">
        <v>230</v>
      </c>
      <c r="D159" s="2" t="s">
        <v>38</v>
      </c>
      <c r="E159" s="42">
        <v>33</v>
      </c>
      <c r="F159" s="2" t="s">
        <v>233</v>
      </c>
      <c r="G159" s="44">
        <v>3</v>
      </c>
      <c r="H159" s="3" t="s">
        <v>65</v>
      </c>
      <c r="I159" s="44">
        <v>5.93</v>
      </c>
      <c r="J159" s="58">
        <v>33000</v>
      </c>
      <c r="K159" s="58">
        <v>3568.91</v>
      </c>
      <c r="L159" s="58">
        <v>80732</v>
      </c>
      <c r="M159" s="58">
        <v>458</v>
      </c>
      <c r="N159" s="58">
        <v>81190</v>
      </c>
      <c r="O159" s="6"/>
    </row>
    <row r="160" spans="1:15" x14ac:dyDescent="0.2">
      <c r="A160" s="41" t="s">
        <v>763</v>
      </c>
      <c r="B160" s="3">
        <v>437</v>
      </c>
      <c r="C160" s="3" t="s">
        <v>230</v>
      </c>
      <c r="D160" s="2" t="s">
        <v>38</v>
      </c>
      <c r="E160" s="42">
        <v>375</v>
      </c>
      <c r="F160" s="2" t="s">
        <v>234</v>
      </c>
      <c r="G160" s="44">
        <v>4.2</v>
      </c>
      <c r="H160" s="3" t="s">
        <v>65</v>
      </c>
      <c r="I160" s="44">
        <v>19.75</v>
      </c>
      <c r="J160" s="58">
        <v>375000</v>
      </c>
      <c r="K160" s="58">
        <v>298537.62</v>
      </c>
      <c r="L160" s="58">
        <v>6753160</v>
      </c>
      <c r="M160" s="58">
        <v>53463</v>
      </c>
      <c r="N160" s="58">
        <v>6806623</v>
      </c>
      <c r="O160" s="6"/>
    </row>
    <row r="161" spans="1:15" x14ac:dyDescent="0.2">
      <c r="A161" s="41" t="s">
        <v>763</v>
      </c>
      <c r="B161" s="3">
        <v>437</v>
      </c>
      <c r="C161" s="3" t="s">
        <v>230</v>
      </c>
      <c r="D161" s="2" t="s">
        <v>38</v>
      </c>
      <c r="E161" s="42">
        <v>99</v>
      </c>
      <c r="F161" s="2" t="s">
        <v>235</v>
      </c>
      <c r="G161" s="44">
        <v>4.2</v>
      </c>
      <c r="H161" s="3" t="s">
        <v>65</v>
      </c>
      <c r="I161" s="44">
        <v>19.75</v>
      </c>
      <c r="J161" s="58">
        <v>99000</v>
      </c>
      <c r="K161" s="58">
        <v>78813.919999999998</v>
      </c>
      <c r="L161" s="58">
        <v>1782834</v>
      </c>
      <c r="M161" s="58">
        <v>14114</v>
      </c>
      <c r="N161" s="58">
        <v>1796948</v>
      </c>
      <c r="O161" s="6"/>
    </row>
    <row r="162" spans="1:15" x14ac:dyDescent="0.2">
      <c r="A162" s="41" t="s">
        <v>763</v>
      </c>
      <c r="B162" s="3">
        <v>437</v>
      </c>
      <c r="C162" s="3" t="s">
        <v>230</v>
      </c>
      <c r="D162" s="2" t="s">
        <v>38</v>
      </c>
      <c r="E162" s="42">
        <v>93</v>
      </c>
      <c r="F162" s="2" t="s">
        <v>236</v>
      </c>
      <c r="G162" s="44">
        <v>4.2</v>
      </c>
      <c r="H162" s="3" t="s">
        <v>65</v>
      </c>
      <c r="I162" s="44">
        <v>19.75</v>
      </c>
      <c r="J162" s="58">
        <v>93000</v>
      </c>
      <c r="K162" s="58">
        <v>70365.509999999995</v>
      </c>
      <c r="L162" s="58">
        <v>1591724</v>
      </c>
      <c r="M162" s="58">
        <v>12601</v>
      </c>
      <c r="N162" s="58">
        <v>1604325</v>
      </c>
      <c r="O162" s="6"/>
    </row>
    <row r="163" spans="1:15" x14ac:dyDescent="0.2">
      <c r="A163" s="41" t="s">
        <v>765</v>
      </c>
      <c r="B163" s="3">
        <v>437</v>
      </c>
      <c r="C163" s="3" t="s">
        <v>230</v>
      </c>
      <c r="D163" s="2" t="s">
        <v>38</v>
      </c>
      <c r="E163" s="42">
        <v>122</v>
      </c>
      <c r="F163" s="2" t="s">
        <v>238</v>
      </c>
      <c r="G163" s="44">
        <v>4.2</v>
      </c>
      <c r="H163" s="3" t="s">
        <v>65</v>
      </c>
      <c r="I163" s="44">
        <v>19.75</v>
      </c>
      <c r="J163" s="58">
        <v>122000</v>
      </c>
      <c r="K163" s="58">
        <v>117500.62</v>
      </c>
      <c r="L163" s="58">
        <v>2657958</v>
      </c>
      <c r="M163" s="58">
        <v>21042</v>
      </c>
      <c r="N163" s="58">
        <v>2679000</v>
      </c>
      <c r="O163" s="6"/>
    </row>
    <row r="164" spans="1:15" x14ac:dyDescent="0.2">
      <c r="A164" s="41" t="s">
        <v>765</v>
      </c>
      <c r="B164" s="3">
        <v>437</v>
      </c>
      <c r="C164" s="3" t="s">
        <v>230</v>
      </c>
      <c r="D164" s="2" t="s">
        <v>38</v>
      </c>
      <c r="E164" s="42">
        <v>1</v>
      </c>
      <c r="F164" s="2" t="s">
        <v>239</v>
      </c>
      <c r="G164" s="44">
        <v>4.2</v>
      </c>
      <c r="H164" s="3" t="s">
        <v>65</v>
      </c>
      <c r="I164" s="44">
        <v>19.75</v>
      </c>
      <c r="J164" s="58">
        <v>1000</v>
      </c>
      <c r="K164" s="58">
        <v>1236.8499999999999</v>
      </c>
      <c r="L164" s="58">
        <v>27979</v>
      </c>
      <c r="M164" s="58">
        <v>221</v>
      </c>
      <c r="N164" s="58">
        <v>28200</v>
      </c>
      <c r="O164" s="6"/>
    </row>
    <row r="165" spans="1:15" x14ac:dyDescent="0.2">
      <c r="A165" s="41"/>
      <c r="B165" s="3"/>
      <c r="C165" s="3"/>
      <c r="D165" s="2"/>
      <c r="E165" s="42"/>
      <c r="F165" s="2"/>
      <c r="G165" s="44"/>
      <c r="H165" s="3"/>
      <c r="I165" s="44"/>
      <c r="J165" s="58"/>
      <c r="K165" s="58"/>
      <c r="L165" s="58"/>
      <c r="M165" s="58"/>
      <c r="N165" s="58"/>
      <c r="O165" s="6"/>
    </row>
    <row r="166" spans="1:15" x14ac:dyDescent="0.2">
      <c r="A166" s="41" t="s">
        <v>69</v>
      </c>
      <c r="B166" s="3">
        <v>449</v>
      </c>
      <c r="C166" s="3" t="s">
        <v>240</v>
      </c>
      <c r="D166" s="2" t="s">
        <v>38</v>
      </c>
      <c r="E166" s="42">
        <v>162</v>
      </c>
      <c r="F166" s="2" t="s">
        <v>201</v>
      </c>
      <c r="G166" s="44">
        <v>4.8</v>
      </c>
      <c r="H166" s="2" t="s">
        <v>57</v>
      </c>
      <c r="I166" s="44">
        <v>7.75</v>
      </c>
      <c r="J166" s="58">
        <v>162000</v>
      </c>
      <c r="K166" s="58">
        <v>32302.14</v>
      </c>
      <c r="L166" s="58">
        <v>730700</v>
      </c>
      <c r="M166" s="58">
        <v>5681</v>
      </c>
      <c r="N166" s="58">
        <v>736381</v>
      </c>
      <c r="O166" s="6"/>
    </row>
    <row r="167" spans="1:15" x14ac:dyDescent="0.2">
      <c r="A167" s="41" t="s">
        <v>241</v>
      </c>
      <c r="B167" s="3">
        <v>449</v>
      </c>
      <c r="C167" s="3" t="s">
        <v>240</v>
      </c>
      <c r="D167" s="2" t="s">
        <v>38</v>
      </c>
      <c r="E167" s="42">
        <v>50</v>
      </c>
      <c r="F167" s="2" t="s">
        <v>202</v>
      </c>
      <c r="G167" s="44">
        <v>5.4</v>
      </c>
      <c r="H167" s="2" t="s">
        <v>57</v>
      </c>
      <c r="I167" s="44">
        <v>14.75</v>
      </c>
      <c r="J167" s="58">
        <v>50000</v>
      </c>
      <c r="K167" s="58">
        <v>70064.350000000006</v>
      </c>
      <c r="L167" s="58">
        <v>1584912</v>
      </c>
      <c r="M167" s="58">
        <v>0</v>
      </c>
      <c r="N167" s="58">
        <v>1584912</v>
      </c>
      <c r="O167" s="6"/>
    </row>
    <row r="168" spans="1:15" x14ac:dyDescent="0.2">
      <c r="A168" s="41" t="s">
        <v>241</v>
      </c>
      <c r="B168" s="3">
        <v>449</v>
      </c>
      <c r="C168" s="3" t="s">
        <v>240</v>
      </c>
      <c r="D168" s="2" t="s">
        <v>38</v>
      </c>
      <c r="E168" s="42">
        <v>59.52</v>
      </c>
      <c r="F168" s="2" t="s">
        <v>203</v>
      </c>
      <c r="G168" s="44">
        <v>4.5</v>
      </c>
      <c r="H168" s="2" t="s">
        <v>57</v>
      </c>
      <c r="I168" s="44">
        <v>15</v>
      </c>
      <c r="J168" s="58">
        <v>59520</v>
      </c>
      <c r="K168" s="58">
        <v>78939.92</v>
      </c>
      <c r="L168" s="58">
        <v>1785684</v>
      </c>
      <c r="M168" s="58">
        <v>0</v>
      </c>
      <c r="N168" s="58">
        <v>1785684</v>
      </c>
      <c r="O168" s="6"/>
    </row>
    <row r="169" spans="1:15" x14ac:dyDescent="0.2">
      <c r="A169" s="41"/>
      <c r="B169" s="3"/>
      <c r="C169" s="3"/>
      <c r="D169" s="2"/>
      <c r="E169" s="42"/>
      <c r="F169" s="2"/>
      <c r="G169" s="44"/>
      <c r="H169" s="3"/>
      <c r="I169" s="44"/>
      <c r="J169" s="58"/>
      <c r="K169" s="58"/>
      <c r="L169" s="58"/>
      <c r="M169" s="58"/>
      <c r="N169" s="58"/>
      <c r="O169" s="6"/>
    </row>
    <row r="170" spans="1:15" x14ac:dyDescent="0.2">
      <c r="A170" s="41" t="s">
        <v>738</v>
      </c>
      <c r="B170" s="3">
        <v>472</v>
      </c>
      <c r="C170" s="3" t="s">
        <v>242</v>
      </c>
      <c r="D170" s="2" t="s">
        <v>214</v>
      </c>
      <c r="E170" s="42">
        <v>15700000</v>
      </c>
      <c r="F170" s="2" t="s">
        <v>71</v>
      </c>
      <c r="G170" s="44">
        <v>6</v>
      </c>
      <c r="H170" s="3" t="s">
        <v>184</v>
      </c>
      <c r="I170" s="44">
        <v>4</v>
      </c>
      <c r="J170" s="58">
        <v>15700000000</v>
      </c>
      <c r="K170" s="58">
        <v>0</v>
      </c>
      <c r="L170" s="58">
        <v>0</v>
      </c>
      <c r="M170" s="58">
        <v>0</v>
      </c>
      <c r="N170" s="58">
        <v>0</v>
      </c>
      <c r="O170" s="6"/>
    </row>
    <row r="171" spans="1:15" x14ac:dyDescent="0.2">
      <c r="A171" s="41" t="s">
        <v>738</v>
      </c>
      <c r="B171" s="3">
        <v>472</v>
      </c>
      <c r="C171" s="3" t="s">
        <v>242</v>
      </c>
      <c r="D171" s="2" t="s">
        <v>214</v>
      </c>
      <c r="E171" s="42">
        <v>500000</v>
      </c>
      <c r="F171" s="2" t="s">
        <v>73</v>
      </c>
      <c r="G171" s="44" t="s">
        <v>243</v>
      </c>
      <c r="H171" s="3" t="s">
        <v>184</v>
      </c>
      <c r="I171" s="44">
        <v>6</v>
      </c>
      <c r="J171" s="58">
        <v>500000000</v>
      </c>
      <c r="K171" s="58">
        <v>0</v>
      </c>
      <c r="L171" s="58">
        <v>0</v>
      </c>
      <c r="M171" s="58">
        <v>0</v>
      </c>
      <c r="N171" s="58">
        <v>0</v>
      </c>
      <c r="O171" s="6"/>
    </row>
    <row r="172" spans="1:15" x14ac:dyDescent="0.2">
      <c r="A172" s="41" t="s">
        <v>738</v>
      </c>
      <c r="B172" s="3">
        <v>472</v>
      </c>
      <c r="C172" s="3" t="s">
        <v>242</v>
      </c>
      <c r="D172" s="2" t="s">
        <v>214</v>
      </c>
      <c r="E172" s="42">
        <v>1000</v>
      </c>
      <c r="F172" s="2" t="s">
        <v>119</v>
      </c>
      <c r="G172" s="44">
        <v>10</v>
      </c>
      <c r="H172" s="3" t="s">
        <v>184</v>
      </c>
      <c r="I172" s="44">
        <v>6</v>
      </c>
      <c r="J172" s="58">
        <v>1000000</v>
      </c>
      <c r="K172" s="58">
        <v>0</v>
      </c>
      <c r="L172" s="58">
        <v>0</v>
      </c>
      <c r="M172" s="58">
        <v>0</v>
      </c>
      <c r="N172" s="58">
        <v>0</v>
      </c>
      <c r="O172" s="58"/>
    </row>
    <row r="173" spans="1:15" x14ac:dyDescent="0.2">
      <c r="A173" s="41" t="s">
        <v>738</v>
      </c>
      <c r="B173" s="3">
        <v>486</v>
      </c>
      <c r="C173" s="3" t="s">
        <v>244</v>
      </c>
      <c r="D173" s="2" t="s">
        <v>38</v>
      </c>
      <c r="E173" s="42">
        <v>450</v>
      </c>
      <c r="F173" s="2" t="s">
        <v>105</v>
      </c>
      <c r="G173" s="44">
        <v>4.25</v>
      </c>
      <c r="H173" s="3" t="s">
        <v>65</v>
      </c>
      <c r="I173" s="44">
        <v>19.5</v>
      </c>
      <c r="J173" s="58">
        <v>450000</v>
      </c>
      <c r="K173" s="58">
        <v>306924</v>
      </c>
      <c r="L173" s="58">
        <v>6942866</v>
      </c>
      <c r="M173" s="58">
        <v>28153</v>
      </c>
      <c r="N173" s="58">
        <v>6971019</v>
      </c>
      <c r="O173" s="6"/>
    </row>
    <row r="174" spans="1:15" x14ac:dyDescent="0.2">
      <c r="A174" s="41" t="s">
        <v>766</v>
      </c>
      <c r="B174" s="3">
        <v>486</v>
      </c>
      <c r="C174" s="3" t="s">
        <v>244</v>
      </c>
      <c r="D174" s="2" t="s">
        <v>38</v>
      </c>
      <c r="E174" s="42">
        <v>50</v>
      </c>
      <c r="F174" s="2" t="s">
        <v>107</v>
      </c>
      <c r="G174" s="44">
        <v>8</v>
      </c>
      <c r="H174" s="3" t="s">
        <v>65</v>
      </c>
      <c r="I174" s="44">
        <v>23.25</v>
      </c>
      <c r="J174" s="58">
        <v>50000</v>
      </c>
      <c r="K174" s="58">
        <v>50000</v>
      </c>
      <c r="L174" s="58">
        <v>1131040</v>
      </c>
      <c r="M174" s="58">
        <v>642799</v>
      </c>
      <c r="N174" s="58">
        <v>1773839</v>
      </c>
      <c r="O174" s="6"/>
    </row>
    <row r="175" spans="1:15" x14ac:dyDescent="0.2">
      <c r="A175" s="41" t="s">
        <v>767</v>
      </c>
      <c r="B175" s="3">
        <v>486</v>
      </c>
      <c r="C175" s="3" t="s">
        <v>247</v>
      </c>
      <c r="D175" s="2" t="s">
        <v>38</v>
      </c>
      <c r="E175" s="42">
        <v>427</v>
      </c>
      <c r="F175" s="2" t="s">
        <v>199</v>
      </c>
      <c r="G175" s="44">
        <v>4</v>
      </c>
      <c r="H175" s="3" t="s">
        <v>65</v>
      </c>
      <c r="I175" s="44">
        <v>20</v>
      </c>
      <c r="J175" s="58">
        <v>427000</v>
      </c>
      <c r="K175" s="58">
        <v>319693</v>
      </c>
      <c r="L175" s="58">
        <v>7231711</v>
      </c>
      <c r="M175" s="58">
        <v>27629</v>
      </c>
      <c r="N175" s="58">
        <v>7259340</v>
      </c>
      <c r="O175" s="6"/>
    </row>
    <row r="176" spans="1:15" x14ac:dyDescent="0.2">
      <c r="A176" s="41" t="s">
        <v>767</v>
      </c>
      <c r="B176" s="3">
        <v>486</v>
      </c>
      <c r="C176" s="3" t="s">
        <v>247</v>
      </c>
      <c r="D176" s="2" t="s">
        <v>38</v>
      </c>
      <c r="E176" s="42">
        <v>37</v>
      </c>
      <c r="F176" s="2" t="s">
        <v>248</v>
      </c>
      <c r="G176" s="44">
        <v>4</v>
      </c>
      <c r="H176" s="3" t="s">
        <v>65</v>
      </c>
      <c r="I176" s="44">
        <v>20</v>
      </c>
      <c r="J176" s="58">
        <v>37000</v>
      </c>
      <c r="K176" s="58">
        <v>37000</v>
      </c>
      <c r="L176" s="58">
        <v>836970</v>
      </c>
      <c r="M176" s="58">
        <v>155592</v>
      </c>
      <c r="N176" s="58">
        <v>992562</v>
      </c>
      <c r="O176" s="6"/>
    </row>
    <row r="177" spans="1:15" x14ac:dyDescent="0.2">
      <c r="A177" s="41" t="s">
        <v>767</v>
      </c>
      <c r="B177" s="3">
        <v>486</v>
      </c>
      <c r="C177" s="3" t="s">
        <v>247</v>
      </c>
      <c r="D177" s="2" t="s">
        <v>38</v>
      </c>
      <c r="E177" s="42">
        <v>59</v>
      </c>
      <c r="F177" s="2" t="s">
        <v>249</v>
      </c>
      <c r="G177" s="44">
        <v>7</v>
      </c>
      <c r="H177" s="3" t="s">
        <v>65</v>
      </c>
      <c r="I177" s="44">
        <v>21.75</v>
      </c>
      <c r="J177" s="58">
        <v>59000</v>
      </c>
      <c r="K177" s="58">
        <v>59000</v>
      </c>
      <c r="L177" s="58">
        <v>1334627</v>
      </c>
      <c r="M177" s="58">
        <v>456382</v>
      </c>
      <c r="N177" s="58">
        <v>1791009</v>
      </c>
      <c r="O177" s="6"/>
    </row>
    <row r="178" spans="1:15" x14ac:dyDescent="0.2">
      <c r="A178" s="41"/>
      <c r="B178" s="3"/>
      <c r="C178" s="3"/>
      <c r="D178" s="2"/>
      <c r="E178" s="42"/>
      <c r="F178" s="2"/>
      <c r="G178" s="44"/>
      <c r="H178" s="3"/>
      <c r="I178" s="44"/>
      <c r="J178" s="58"/>
      <c r="K178" s="58"/>
      <c r="L178" s="58"/>
      <c r="M178" s="58"/>
      <c r="N178" s="58"/>
      <c r="O178" s="6"/>
    </row>
    <row r="179" spans="1:15" x14ac:dyDescent="0.2">
      <c r="A179" s="41" t="s">
        <v>62</v>
      </c>
      <c r="B179" s="3">
        <v>495</v>
      </c>
      <c r="C179" s="3" t="s">
        <v>250</v>
      </c>
      <c r="D179" s="2" t="s">
        <v>38</v>
      </c>
      <c r="E179" s="42">
        <v>578.5</v>
      </c>
      <c r="F179" s="2" t="s">
        <v>251</v>
      </c>
      <c r="G179" s="44">
        <v>4</v>
      </c>
      <c r="H179" s="3" t="s">
        <v>65</v>
      </c>
      <c r="I179" s="44">
        <v>19.25</v>
      </c>
      <c r="J179" s="58">
        <v>578500</v>
      </c>
      <c r="K179" s="58">
        <v>376135</v>
      </c>
      <c r="L179" s="58">
        <v>8508475</v>
      </c>
      <c r="M179" s="58">
        <v>55888</v>
      </c>
      <c r="N179" s="58">
        <v>8564363</v>
      </c>
      <c r="O179" s="6"/>
    </row>
    <row r="180" spans="1:15" x14ac:dyDescent="0.2">
      <c r="A180" s="41" t="s">
        <v>62</v>
      </c>
      <c r="B180" s="3">
        <v>495</v>
      </c>
      <c r="C180" s="3" t="s">
        <v>250</v>
      </c>
      <c r="D180" s="2" t="s">
        <v>38</v>
      </c>
      <c r="E180" s="42">
        <v>52.2</v>
      </c>
      <c r="F180" s="2" t="s">
        <v>252</v>
      </c>
      <c r="G180" s="44">
        <v>5</v>
      </c>
      <c r="H180" s="3" t="s">
        <v>65</v>
      </c>
      <c r="I180" s="44">
        <v>19.25</v>
      </c>
      <c r="J180" s="58">
        <v>52200</v>
      </c>
      <c r="K180" s="58">
        <v>52841</v>
      </c>
      <c r="L180" s="58">
        <v>1195306</v>
      </c>
      <c r="M180" s="58">
        <v>9779</v>
      </c>
      <c r="N180" s="58">
        <v>1205085</v>
      </c>
      <c r="O180" s="6"/>
    </row>
    <row r="181" spans="1:15" x14ac:dyDescent="0.2">
      <c r="A181" s="41" t="s">
        <v>66</v>
      </c>
      <c r="B181" s="3">
        <v>495</v>
      </c>
      <c r="C181" s="3" t="s">
        <v>250</v>
      </c>
      <c r="D181" s="2" t="s">
        <v>38</v>
      </c>
      <c r="E181" s="42">
        <v>27.4</v>
      </c>
      <c r="F181" s="2" t="s">
        <v>253</v>
      </c>
      <c r="G181" s="44">
        <v>5.5</v>
      </c>
      <c r="H181" s="3" t="s">
        <v>65</v>
      </c>
      <c r="I181" s="44">
        <v>19.25</v>
      </c>
      <c r="J181" s="58">
        <v>27400</v>
      </c>
      <c r="K181" s="58">
        <v>30908</v>
      </c>
      <c r="L181" s="58">
        <v>699164</v>
      </c>
      <c r="M181" s="58">
        <v>6281</v>
      </c>
      <c r="N181" s="58">
        <v>705445</v>
      </c>
      <c r="O181" s="6"/>
    </row>
    <row r="182" spans="1:15" x14ac:dyDescent="0.2">
      <c r="A182" s="41" t="s">
        <v>66</v>
      </c>
      <c r="B182" s="3">
        <v>495</v>
      </c>
      <c r="C182" s="3" t="s">
        <v>250</v>
      </c>
      <c r="D182" s="2" t="s">
        <v>38</v>
      </c>
      <c r="E182" s="42">
        <v>20.399999999999999</v>
      </c>
      <c r="F182" s="2" t="s">
        <v>254</v>
      </c>
      <c r="G182" s="44">
        <v>6</v>
      </c>
      <c r="H182" s="3" t="s">
        <v>65</v>
      </c>
      <c r="I182" s="44">
        <v>19.25</v>
      </c>
      <c r="J182" s="58">
        <v>20400</v>
      </c>
      <c r="K182" s="58">
        <v>25015</v>
      </c>
      <c r="L182" s="58">
        <v>565859</v>
      </c>
      <c r="M182" s="58">
        <v>5535</v>
      </c>
      <c r="N182" s="58">
        <v>571394</v>
      </c>
      <c r="O182" s="6"/>
    </row>
    <row r="183" spans="1:15" x14ac:dyDescent="0.2">
      <c r="A183" s="41" t="s">
        <v>255</v>
      </c>
      <c r="B183" s="3">
        <v>495</v>
      </c>
      <c r="C183" s="3" t="s">
        <v>250</v>
      </c>
      <c r="D183" s="2" t="s">
        <v>38</v>
      </c>
      <c r="E183" s="42">
        <v>22</v>
      </c>
      <c r="F183" s="59" t="s">
        <v>256</v>
      </c>
      <c r="G183" s="44">
        <v>7</v>
      </c>
      <c r="H183" s="3" t="s">
        <v>65</v>
      </c>
      <c r="I183" s="44">
        <v>19.25</v>
      </c>
      <c r="J183" s="58">
        <v>22000</v>
      </c>
      <c r="K183" s="58">
        <v>27878</v>
      </c>
      <c r="L183" s="58">
        <v>630623</v>
      </c>
      <c r="M183" s="58">
        <v>7171</v>
      </c>
      <c r="N183" s="58">
        <v>637794</v>
      </c>
      <c r="O183" s="6"/>
    </row>
    <row r="184" spans="1:15" x14ac:dyDescent="0.2">
      <c r="A184" s="41" t="s">
        <v>255</v>
      </c>
      <c r="B184" s="3">
        <v>495</v>
      </c>
      <c r="C184" s="3" t="s">
        <v>250</v>
      </c>
      <c r="D184" s="2" t="s">
        <v>38</v>
      </c>
      <c r="E184" s="42">
        <v>31</v>
      </c>
      <c r="F184" s="2" t="s">
        <v>257</v>
      </c>
      <c r="G184" s="44">
        <v>7.5</v>
      </c>
      <c r="H184" s="3" t="s">
        <v>65</v>
      </c>
      <c r="I184" s="44">
        <v>19.25</v>
      </c>
      <c r="J184" s="58">
        <v>31000</v>
      </c>
      <c r="K184" s="58">
        <v>45316</v>
      </c>
      <c r="L184" s="58">
        <v>1025084</v>
      </c>
      <c r="M184" s="58">
        <v>12467</v>
      </c>
      <c r="N184" s="58">
        <v>1037551</v>
      </c>
      <c r="O184" s="6"/>
    </row>
    <row r="185" spans="1:15" x14ac:dyDescent="0.2">
      <c r="A185" s="41" t="s">
        <v>768</v>
      </c>
      <c r="B185" s="3">
        <v>495</v>
      </c>
      <c r="C185" s="3" t="s">
        <v>259</v>
      </c>
      <c r="D185" s="2" t="s">
        <v>38</v>
      </c>
      <c r="E185" s="42">
        <v>478</v>
      </c>
      <c r="F185" s="2" t="s">
        <v>260</v>
      </c>
      <c r="G185" s="44">
        <v>4</v>
      </c>
      <c r="H185" s="3" t="s">
        <v>65</v>
      </c>
      <c r="I185" s="44">
        <v>18.25</v>
      </c>
      <c r="J185" s="58">
        <v>478000</v>
      </c>
      <c r="K185" s="58">
        <v>334341</v>
      </c>
      <c r="L185" s="58">
        <v>7563061</v>
      </c>
      <c r="M185" s="58">
        <v>49680</v>
      </c>
      <c r="N185" s="58">
        <v>7612741</v>
      </c>
      <c r="O185" s="6"/>
    </row>
    <row r="186" spans="1:15" x14ac:dyDescent="0.2">
      <c r="A186" s="41" t="s">
        <v>769</v>
      </c>
      <c r="B186" s="3">
        <v>495</v>
      </c>
      <c r="C186" s="3" t="s">
        <v>259</v>
      </c>
      <c r="D186" s="2" t="s">
        <v>38</v>
      </c>
      <c r="E186" s="42">
        <v>55</v>
      </c>
      <c r="F186" s="2" t="s">
        <v>262</v>
      </c>
      <c r="G186" s="44">
        <v>5</v>
      </c>
      <c r="H186" s="3" t="s">
        <v>65</v>
      </c>
      <c r="I186" s="44">
        <v>18.25</v>
      </c>
      <c r="J186" s="58">
        <v>55000</v>
      </c>
      <c r="K186" s="58">
        <v>55675</v>
      </c>
      <c r="L186" s="58">
        <v>1259413</v>
      </c>
      <c r="M186" s="58">
        <v>10303</v>
      </c>
      <c r="N186" s="58">
        <v>1269716</v>
      </c>
      <c r="O186" s="6"/>
    </row>
    <row r="187" spans="1:15" x14ac:dyDescent="0.2">
      <c r="A187" s="41" t="s">
        <v>770</v>
      </c>
      <c r="B187" s="3">
        <v>495</v>
      </c>
      <c r="C187" s="3" t="s">
        <v>259</v>
      </c>
      <c r="D187" s="2" t="s">
        <v>38</v>
      </c>
      <c r="E187" s="42">
        <v>18</v>
      </c>
      <c r="F187" s="2" t="s">
        <v>264</v>
      </c>
      <c r="G187" s="44">
        <v>5.5</v>
      </c>
      <c r="H187" s="3" t="s">
        <v>65</v>
      </c>
      <c r="I187" s="44">
        <v>18.25</v>
      </c>
      <c r="J187" s="58">
        <v>18000</v>
      </c>
      <c r="K187" s="58">
        <v>19246</v>
      </c>
      <c r="L187" s="58">
        <v>435360</v>
      </c>
      <c r="M187" s="58">
        <v>3911</v>
      </c>
      <c r="N187" s="58">
        <v>439271</v>
      </c>
      <c r="O187" s="6"/>
    </row>
    <row r="188" spans="1:15" x14ac:dyDescent="0.2">
      <c r="A188" s="41" t="s">
        <v>771</v>
      </c>
      <c r="B188" s="3">
        <v>495</v>
      </c>
      <c r="C188" s="3" t="s">
        <v>259</v>
      </c>
      <c r="D188" s="2" t="s">
        <v>38</v>
      </c>
      <c r="E188" s="42">
        <v>8</v>
      </c>
      <c r="F188" s="2" t="s">
        <v>266</v>
      </c>
      <c r="G188" s="44">
        <v>6</v>
      </c>
      <c r="H188" s="3" t="s">
        <v>65</v>
      </c>
      <c r="I188" s="44">
        <v>18.25</v>
      </c>
      <c r="J188" s="58">
        <v>8000</v>
      </c>
      <c r="K188" s="58">
        <v>9254</v>
      </c>
      <c r="L188" s="58">
        <v>209333</v>
      </c>
      <c r="M188" s="58">
        <v>2048</v>
      </c>
      <c r="N188" s="58">
        <v>211381</v>
      </c>
      <c r="O188" s="6"/>
    </row>
    <row r="189" spans="1:15" x14ac:dyDescent="0.2">
      <c r="A189" s="41" t="s">
        <v>771</v>
      </c>
      <c r="B189" s="3">
        <v>495</v>
      </c>
      <c r="C189" s="3" t="s">
        <v>259</v>
      </c>
      <c r="D189" s="2" t="s">
        <v>38</v>
      </c>
      <c r="E189" s="42">
        <v>15</v>
      </c>
      <c r="F189" s="2" t="s">
        <v>267</v>
      </c>
      <c r="G189" s="44">
        <v>7</v>
      </c>
      <c r="H189" s="3" t="s">
        <v>65</v>
      </c>
      <c r="I189" s="44">
        <v>18.25</v>
      </c>
      <c r="J189" s="58">
        <v>15000</v>
      </c>
      <c r="K189" s="58">
        <v>17764</v>
      </c>
      <c r="L189" s="58">
        <v>401836</v>
      </c>
      <c r="M189" s="58">
        <v>4570</v>
      </c>
      <c r="N189" s="58">
        <v>406406</v>
      </c>
      <c r="O189" s="6"/>
    </row>
    <row r="190" spans="1:15" x14ac:dyDescent="0.2">
      <c r="A190" s="41" t="s">
        <v>771</v>
      </c>
      <c r="B190" s="3">
        <v>495</v>
      </c>
      <c r="C190" s="3" t="s">
        <v>259</v>
      </c>
      <c r="D190" s="2" t="s">
        <v>38</v>
      </c>
      <c r="E190" s="42">
        <v>25</v>
      </c>
      <c r="F190" s="2" t="s">
        <v>268</v>
      </c>
      <c r="G190" s="44">
        <v>7.5</v>
      </c>
      <c r="H190" s="3" t="s">
        <v>65</v>
      </c>
      <c r="I190" s="44">
        <v>18.25</v>
      </c>
      <c r="J190" s="58">
        <v>25000</v>
      </c>
      <c r="K190" s="58">
        <v>33995</v>
      </c>
      <c r="L190" s="58">
        <v>768994</v>
      </c>
      <c r="M190" s="58">
        <v>9353</v>
      </c>
      <c r="N190" s="58">
        <v>778347</v>
      </c>
      <c r="O190" s="6"/>
    </row>
    <row r="191" spans="1:15" x14ac:dyDescent="0.2">
      <c r="A191" s="41" t="s">
        <v>772</v>
      </c>
      <c r="B191" s="3">
        <v>495</v>
      </c>
      <c r="C191" s="3" t="s">
        <v>270</v>
      </c>
      <c r="D191" s="2" t="s">
        <v>38</v>
      </c>
      <c r="E191" s="42">
        <v>402</v>
      </c>
      <c r="F191" s="2" t="s">
        <v>271</v>
      </c>
      <c r="G191" s="44">
        <v>4.7</v>
      </c>
      <c r="H191" s="2" t="s">
        <v>65</v>
      </c>
      <c r="I191" s="44">
        <v>17</v>
      </c>
      <c r="J191" s="328">
        <v>402000</v>
      </c>
      <c r="K191" s="58">
        <v>314724</v>
      </c>
      <c r="L191" s="58">
        <v>7119309</v>
      </c>
      <c r="M191" s="58">
        <v>54811</v>
      </c>
      <c r="N191" s="58">
        <v>7174120</v>
      </c>
      <c r="O191" s="6"/>
    </row>
    <row r="192" spans="1:15" x14ac:dyDescent="0.2">
      <c r="A192" s="41" t="s">
        <v>773</v>
      </c>
      <c r="B192" s="3">
        <v>495</v>
      </c>
      <c r="C192" s="3" t="s">
        <v>270</v>
      </c>
      <c r="D192" s="2" t="s">
        <v>38</v>
      </c>
      <c r="E192" s="42">
        <v>38.200000000000003</v>
      </c>
      <c r="F192" s="2" t="s">
        <v>273</v>
      </c>
      <c r="G192" s="44">
        <v>5.2</v>
      </c>
      <c r="H192" s="2" t="s">
        <v>65</v>
      </c>
      <c r="I192" s="44">
        <v>17</v>
      </c>
      <c r="J192" s="328">
        <v>38200</v>
      </c>
      <c r="K192" s="58">
        <v>38200</v>
      </c>
      <c r="L192" s="58">
        <v>864115</v>
      </c>
      <c r="M192" s="58">
        <v>7347</v>
      </c>
      <c r="N192" s="58">
        <v>871462</v>
      </c>
      <c r="O192" s="6"/>
    </row>
    <row r="193" spans="1:15" x14ac:dyDescent="0.2">
      <c r="A193" s="41" t="s">
        <v>773</v>
      </c>
      <c r="B193" s="3">
        <v>495</v>
      </c>
      <c r="C193" s="3" t="s">
        <v>270</v>
      </c>
      <c r="D193" s="2" t="s">
        <v>38</v>
      </c>
      <c r="E193" s="42">
        <v>12</v>
      </c>
      <c r="F193" s="2" t="s">
        <v>274</v>
      </c>
      <c r="G193" s="44">
        <v>5.2</v>
      </c>
      <c r="H193" s="2" t="s">
        <v>65</v>
      </c>
      <c r="I193" s="44">
        <v>17</v>
      </c>
      <c r="J193" s="328">
        <v>12000</v>
      </c>
      <c r="K193" s="58">
        <v>12308</v>
      </c>
      <c r="L193" s="58">
        <v>278417</v>
      </c>
      <c r="M193" s="58">
        <v>2367</v>
      </c>
      <c r="N193" s="58">
        <v>280784</v>
      </c>
      <c r="O193" s="6"/>
    </row>
    <row r="194" spans="1:15" x14ac:dyDescent="0.2">
      <c r="A194" s="41" t="s">
        <v>773</v>
      </c>
      <c r="B194" s="3">
        <v>495</v>
      </c>
      <c r="C194" s="3" t="s">
        <v>270</v>
      </c>
      <c r="D194" s="2" t="s">
        <v>38</v>
      </c>
      <c r="E194" s="42">
        <v>6</v>
      </c>
      <c r="F194" s="2" t="s">
        <v>275</v>
      </c>
      <c r="G194" s="44">
        <v>5.2</v>
      </c>
      <c r="H194" s="2" t="s">
        <v>65</v>
      </c>
      <c r="I194" s="44">
        <v>17</v>
      </c>
      <c r="J194" s="328">
        <v>6000</v>
      </c>
      <c r="K194" s="58">
        <v>6392</v>
      </c>
      <c r="L194" s="58">
        <v>144592</v>
      </c>
      <c r="M194" s="58">
        <v>1229</v>
      </c>
      <c r="N194" s="58">
        <v>145821</v>
      </c>
      <c r="O194" s="6"/>
    </row>
    <row r="195" spans="1:15" x14ac:dyDescent="0.2">
      <c r="A195" s="41" t="s">
        <v>773</v>
      </c>
      <c r="B195" s="3">
        <v>495</v>
      </c>
      <c r="C195" s="3" t="s">
        <v>270</v>
      </c>
      <c r="D195" s="2" t="s">
        <v>38</v>
      </c>
      <c r="E195" s="42">
        <v>9</v>
      </c>
      <c r="F195" s="2" t="s">
        <v>276</v>
      </c>
      <c r="G195" s="44">
        <v>5.2</v>
      </c>
      <c r="H195" s="2" t="s">
        <v>65</v>
      </c>
      <c r="I195" s="44">
        <v>17</v>
      </c>
      <c r="J195" s="328">
        <v>9000</v>
      </c>
      <c r="K195" s="58">
        <v>9589</v>
      </c>
      <c r="L195" s="58">
        <v>216911</v>
      </c>
      <c r="M195" s="58">
        <v>1844</v>
      </c>
      <c r="N195" s="58">
        <v>218755</v>
      </c>
      <c r="O195" s="6"/>
    </row>
    <row r="196" spans="1:15" x14ac:dyDescent="0.2">
      <c r="A196" s="41" t="s">
        <v>773</v>
      </c>
      <c r="B196" s="3">
        <v>495</v>
      </c>
      <c r="C196" s="3" t="s">
        <v>270</v>
      </c>
      <c r="D196" s="2" t="s">
        <v>38</v>
      </c>
      <c r="E196" s="42">
        <v>27.4</v>
      </c>
      <c r="F196" s="2" t="s">
        <v>277</v>
      </c>
      <c r="G196" s="44">
        <v>5.2</v>
      </c>
      <c r="H196" s="2" t="s">
        <v>65</v>
      </c>
      <c r="I196" s="44">
        <v>17</v>
      </c>
      <c r="J196" s="328">
        <v>27400</v>
      </c>
      <c r="K196" s="58">
        <v>31900</v>
      </c>
      <c r="L196" s="58">
        <v>721604</v>
      </c>
      <c r="M196" s="58">
        <v>6135</v>
      </c>
      <c r="N196" s="58">
        <v>727739</v>
      </c>
      <c r="O196" s="6"/>
    </row>
    <row r="197" spans="1:15" x14ac:dyDescent="0.2">
      <c r="A197" s="41"/>
      <c r="B197" s="3"/>
      <c r="C197" s="3"/>
      <c r="D197" s="2"/>
      <c r="E197" s="42"/>
      <c r="F197" s="2"/>
      <c r="G197" s="44"/>
      <c r="H197" s="3"/>
      <c r="I197" s="44"/>
      <c r="J197" s="58"/>
      <c r="K197" s="58"/>
      <c r="L197" s="58"/>
      <c r="M197" s="58"/>
      <c r="N197" s="58"/>
      <c r="O197" s="6"/>
    </row>
    <row r="198" spans="1:15" x14ac:dyDescent="0.2">
      <c r="A198" s="41" t="s">
        <v>69</v>
      </c>
      <c r="B198" s="3">
        <v>501</v>
      </c>
      <c r="C198" s="3" t="s">
        <v>278</v>
      </c>
      <c r="D198" s="2" t="s">
        <v>38</v>
      </c>
      <c r="E198" s="42">
        <v>156.30000000000001</v>
      </c>
      <c r="F198" s="2" t="s">
        <v>279</v>
      </c>
      <c r="G198" s="44">
        <v>4.1500000000000004</v>
      </c>
      <c r="H198" s="2" t="s">
        <v>57</v>
      </c>
      <c r="I198" s="44">
        <v>7.75</v>
      </c>
      <c r="J198" s="58">
        <v>156300</v>
      </c>
      <c r="K198" s="58">
        <v>64420.42</v>
      </c>
      <c r="L198" s="58">
        <v>1457241</v>
      </c>
      <c r="M198" s="58">
        <v>14727</v>
      </c>
      <c r="N198" s="58">
        <v>1471968</v>
      </c>
      <c r="O198" s="6"/>
    </row>
    <row r="199" spans="1:15" x14ac:dyDescent="0.2">
      <c r="A199" s="41" t="s">
        <v>241</v>
      </c>
      <c r="B199" s="3">
        <v>501</v>
      </c>
      <c r="C199" s="3" t="s">
        <v>278</v>
      </c>
      <c r="D199" s="2" t="s">
        <v>38</v>
      </c>
      <c r="E199" s="42">
        <v>47.1</v>
      </c>
      <c r="F199" s="2" t="s">
        <v>280</v>
      </c>
      <c r="G199" s="44">
        <v>4.5</v>
      </c>
      <c r="H199" s="2" t="s">
        <v>57</v>
      </c>
      <c r="I199" s="44">
        <v>14.75</v>
      </c>
      <c r="J199" s="58">
        <v>47100</v>
      </c>
      <c r="K199" s="58">
        <v>59337.53</v>
      </c>
      <c r="L199" s="58">
        <v>1342262</v>
      </c>
      <c r="M199" s="58">
        <v>0</v>
      </c>
      <c r="N199" s="58">
        <v>1342262</v>
      </c>
      <c r="O199" s="6"/>
    </row>
    <row r="200" spans="1:15" x14ac:dyDescent="0.2">
      <c r="A200" s="41" t="s">
        <v>241</v>
      </c>
      <c r="B200" s="3">
        <v>501</v>
      </c>
      <c r="C200" s="3" t="s">
        <v>278</v>
      </c>
      <c r="D200" s="2" t="s">
        <v>38</v>
      </c>
      <c r="E200" s="42">
        <v>11.4</v>
      </c>
      <c r="F200" s="2" t="s">
        <v>281</v>
      </c>
      <c r="G200" s="44">
        <v>5.5</v>
      </c>
      <c r="H200" s="2" t="s">
        <v>57</v>
      </c>
      <c r="I200" s="44">
        <v>15</v>
      </c>
      <c r="J200" s="58">
        <v>11400</v>
      </c>
      <c r="K200" s="58">
        <v>15097.94</v>
      </c>
      <c r="L200" s="58">
        <v>341527</v>
      </c>
      <c r="M200" s="58">
        <v>0</v>
      </c>
      <c r="N200" s="58">
        <v>341527</v>
      </c>
      <c r="O200" s="6"/>
    </row>
    <row r="201" spans="1:15" x14ac:dyDescent="0.2">
      <c r="A201" s="41" t="s">
        <v>241</v>
      </c>
      <c r="B201" s="3">
        <v>501</v>
      </c>
      <c r="C201" s="3" t="s">
        <v>278</v>
      </c>
      <c r="D201" s="2" t="s">
        <v>38</v>
      </c>
      <c r="E201" s="42">
        <v>58</v>
      </c>
      <c r="F201" s="2" t="s">
        <v>282</v>
      </c>
      <c r="G201" s="44">
        <v>5</v>
      </c>
      <c r="H201" s="2" t="s">
        <v>57</v>
      </c>
      <c r="I201" s="44">
        <v>15.25</v>
      </c>
      <c r="J201" s="58">
        <v>58000</v>
      </c>
      <c r="K201" s="58">
        <v>74922.880000000005</v>
      </c>
      <c r="L201" s="58">
        <v>1694815</v>
      </c>
      <c r="M201" s="58">
        <v>0</v>
      </c>
      <c r="N201" s="58">
        <v>1694815</v>
      </c>
      <c r="O201" s="6"/>
    </row>
    <row r="202" spans="1:15" x14ac:dyDescent="0.2">
      <c r="A202" s="41"/>
      <c r="B202" s="3"/>
      <c r="C202" s="3"/>
      <c r="D202" s="2"/>
      <c r="E202" s="42"/>
      <c r="F202" s="2"/>
      <c r="G202" s="44"/>
      <c r="H202" s="3"/>
      <c r="I202" s="44"/>
      <c r="J202" s="58"/>
      <c r="K202" s="58"/>
      <c r="L202" s="58"/>
      <c r="M202" s="58"/>
      <c r="N202" s="58"/>
      <c r="O202" s="6"/>
    </row>
    <row r="203" spans="1:15" x14ac:dyDescent="0.2">
      <c r="A203" s="41" t="s">
        <v>283</v>
      </c>
      <c r="B203" s="3">
        <v>510</v>
      </c>
      <c r="C203" s="2" t="s">
        <v>284</v>
      </c>
      <c r="D203" s="2" t="s">
        <v>38</v>
      </c>
      <c r="E203" s="42">
        <v>863</v>
      </c>
      <c r="F203" s="2" t="s">
        <v>285</v>
      </c>
      <c r="G203" s="44">
        <v>4</v>
      </c>
      <c r="H203" s="3" t="s">
        <v>65</v>
      </c>
      <c r="I203" s="44">
        <v>18.5</v>
      </c>
      <c r="J203" s="58">
        <v>863000</v>
      </c>
      <c r="K203" s="58">
        <v>580204</v>
      </c>
      <c r="L203" s="58">
        <v>13124679</v>
      </c>
      <c r="M203" s="58">
        <v>86208</v>
      </c>
      <c r="N203" s="58">
        <v>13210887</v>
      </c>
      <c r="O203" s="6"/>
    </row>
    <row r="204" spans="1:15" x14ac:dyDescent="0.2">
      <c r="A204" s="41" t="s">
        <v>283</v>
      </c>
      <c r="B204" s="3">
        <v>510</v>
      </c>
      <c r="C204" s="2" t="s">
        <v>284</v>
      </c>
      <c r="D204" s="2" t="s">
        <v>38</v>
      </c>
      <c r="E204" s="42">
        <v>141</v>
      </c>
      <c r="F204" s="2" t="s">
        <v>286</v>
      </c>
      <c r="G204" s="44">
        <v>4</v>
      </c>
      <c r="H204" s="3" t="s">
        <v>65</v>
      </c>
      <c r="I204" s="44">
        <v>18.5</v>
      </c>
      <c r="J204" s="58">
        <v>141000</v>
      </c>
      <c r="K204" s="58">
        <v>95857</v>
      </c>
      <c r="L204" s="58">
        <v>2168362</v>
      </c>
      <c r="M204" s="58">
        <v>14242</v>
      </c>
      <c r="N204" s="58">
        <v>2182604</v>
      </c>
      <c r="O204" s="6"/>
    </row>
    <row r="205" spans="1:15" x14ac:dyDescent="0.2">
      <c r="A205" s="41" t="s">
        <v>66</v>
      </c>
      <c r="B205" s="3">
        <v>510</v>
      </c>
      <c r="C205" s="2" t="s">
        <v>284</v>
      </c>
      <c r="D205" s="2" t="s">
        <v>38</v>
      </c>
      <c r="E205" s="42">
        <v>45</v>
      </c>
      <c r="F205" s="2" t="s">
        <v>287</v>
      </c>
      <c r="G205" s="44">
        <v>4</v>
      </c>
      <c r="H205" s="3" t="s">
        <v>65</v>
      </c>
      <c r="I205" s="44">
        <v>18.5</v>
      </c>
      <c r="J205" s="58">
        <v>45000</v>
      </c>
      <c r="K205" s="58">
        <v>54215</v>
      </c>
      <c r="L205" s="58">
        <v>1226387</v>
      </c>
      <c r="M205" s="58">
        <v>8056</v>
      </c>
      <c r="N205" s="58">
        <v>1234443</v>
      </c>
      <c r="O205" s="6"/>
    </row>
    <row r="206" spans="1:15" x14ac:dyDescent="0.2">
      <c r="A206" s="41" t="s">
        <v>66</v>
      </c>
      <c r="B206" s="3">
        <v>510</v>
      </c>
      <c r="C206" s="2" t="s">
        <v>284</v>
      </c>
      <c r="D206" s="2" t="s">
        <v>38</v>
      </c>
      <c r="E206" s="42">
        <v>18</v>
      </c>
      <c r="F206" s="2" t="s">
        <v>288</v>
      </c>
      <c r="G206" s="44">
        <v>4</v>
      </c>
      <c r="H206" s="3" t="s">
        <v>65</v>
      </c>
      <c r="I206" s="44">
        <v>18.5</v>
      </c>
      <c r="J206" s="58">
        <v>18000</v>
      </c>
      <c r="K206" s="58">
        <v>21686</v>
      </c>
      <c r="L206" s="58">
        <v>490555</v>
      </c>
      <c r="M206" s="58">
        <v>3222</v>
      </c>
      <c r="N206" s="58">
        <v>493777</v>
      </c>
      <c r="O206" s="6"/>
    </row>
    <row r="207" spans="1:15" x14ac:dyDescent="0.2">
      <c r="A207" s="41" t="s">
        <v>289</v>
      </c>
      <c r="B207" s="3">
        <v>510</v>
      </c>
      <c r="C207" s="2" t="s">
        <v>284</v>
      </c>
      <c r="D207" s="2" t="s">
        <v>38</v>
      </c>
      <c r="E207" s="42">
        <v>46</v>
      </c>
      <c r="F207" s="2" t="s">
        <v>290</v>
      </c>
      <c r="G207" s="44">
        <v>4</v>
      </c>
      <c r="H207" s="3" t="s">
        <v>65</v>
      </c>
      <c r="I207" s="44">
        <v>18.5</v>
      </c>
      <c r="J207" s="58">
        <v>46000</v>
      </c>
      <c r="K207" s="58">
        <v>55419</v>
      </c>
      <c r="L207" s="58">
        <v>1253622</v>
      </c>
      <c r="M207" s="58">
        <v>8235</v>
      </c>
      <c r="N207" s="58">
        <v>1261857</v>
      </c>
      <c r="O207" s="6"/>
    </row>
    <row r="208" spans="1:15" x14ac:dyDescent="0.2">
      <c r="A208" s="41" t="s">
        <v>289</v>
      </c>
      <c r="B208" s="3">
        <v>510</v>
      </c>
      <c r="C208" s="2" t="s">
        <v>284</v>
      </c>
      <c r="D208" s="2" t="s">
        <v>38</v>
      </c>
      <c r="E208" s="42">
        <v>113</v>
      </c>
      <c r="F208" s="2" t="s">
        <v>291</v>
      </c>
      <c r="G208" s="44">
        <v>4</v>
      </c>
      <c r="H208" s="3" t="s">
        <v>65</v>
      </c>
      <c r="I208" s="44">
        <v>18.5</v>
      </c>
      <c r="J208" s="58">
        <v>113000</v>
      </c>
      <c r="K208" s="58">
        <v>136139</v>
      </c>
      <c r="L208" s="58">
        <v>3079573</v>
      </c>
      <c r="M208" s="58">
        <v>20229</v>
      </c>
      <c r="N208" s="58">
        <v>3099802</v>
      </c>
      <c r="O208" s="6"/>
    </row>
    <row r="209" spans="1:15" x14ac:dyDescent="0.2">
      <c r="A209" s="125" t="s">
        <v>212</v>
      </c>
      <c r="B209" s="121">
        <v>511</v>
      </c>
      <c r="C209" s="121" t="s">
        <v>292</v>
      </c>
      <c r="D209" s="122" t="s">
        <v>214</v>
      </c>
      <c r="E209" s="329">
        <v>17160000</v>
      </c>
      <c r="F209" s="122" t="s">
        <v>293</v>
      </c>
      <c r="G209" s="330">
        <v>7</v>
      </c>
      <c r="H209" s="122" t="s">
        <v>184</v>
      </c>
      <c r="I209" s="330">
        <v>6</v>
      </c>
      <c r="J209" s="134">
        <v>17160000000</v>
      </c>
      <c r="K209" s="134">
        <v>0</v>
      </c>
      <c r="L209" s="134">
        <v>0</v>
      </c>
      <c r="M209" s="134"/>
      <c r="N209" s="134"/>
    </row>
    <row r="210" spans="1:15" x14ac:dyDescent="0.2">
      <c r="A210" s="125" t="s">
        <v>212</v>
      </c>
      <c r="B210" s="121">
        <v>511</v>
      </c>
      <c r="C210" s="121" t="s">
        <v>292</v>
      </c>
      <c r="D210" s="122" t="s">
        <v>214</v>
      </c>
      <c r="E210" s="329">
        <v>3450000</v>
      </c>
      <c r="F210" s="122" t="s">
        <v>294</v>
      </c>
      <c r="G210" s="330">
        <v>7.7</v>
      </c>
      <c r="H210" s="122" t="s">
        <v>184</v>
      </c>
      <c r="I210" s="330">
        <v>6</v>
      </c>
      <c r="J210" s="134">
        <v>3450000000</v>
      </c>
      <c r="K210" s="134">
        <v>0</v>
      </c>
      <c r="L210" s="134">
        <v>0</v>
      </c>
      <c r="M210" s="134"/>
      <c r="N210" s="134"/>
    </row>
    <row r="211" spans="1:15" x14ac:dyDescent="0.2">
      <c r="A211" s="125" t="s">
        <v>216</v>
      </c>
      <c r="B211" s="121">
        <v>511</v>
      </c>
      <c r="C211" s="121" t="s">
        <v>292</v>
      </c>
      <c r="D211" s="122" t="s">
        <v>214</v>
      </c>
      <c r="E211" s="329">
        <v>3596000</v>
      </c>
      <c r="F211" s="122" t="s">
        <v>295</v>
      </c>
      <c r="G211" s="330">
        <v>10</v>
      </c>
      <c r="H211" s="122" t="s">
        <v>184</v>
      </c>
      <c r="I211" s="330">
        <v>6.25</v>
      </c>
      <c r="J211" s="134">
        <v>3596000000</v>
      </c>
      <c r="K211" s="134">
        <v>0</v>
      </c>
      <c r="L211" s="134">
        <v>0</v>
      </c>
      <c r="M211" s="134"/>
      <c r="N211" s="134"/>
    </row>
    <row r="212" spans="1:15" x14ac:dyDescent="0.2">
      <c r="A212" s="41"/>
      <c r="B212" s="3"/>
      <c r="C212" s="3"/>
      <c r="D212" s="2"/>
      <c r="E212" s="42"/>
      <c r="F212" s="2"/>
      <c r="G212" s="44"/>
      <c r="H212" s="2"/>
      <c r="I212" s="44"/>
      <c r="J212" s="58"/>
      <c r="K212" s="58"/>
      <c r="L212" s="58"/>
      <c r="M212" s="58"/>
      <c r="N212" s="58"/>
      <c r="O212" s="6"/>
    </row>
    <row r="213" spans="1:15" x14ac:dyDescent="0.2">
      <c r="A213" s="41" t="s">
        <v>296</v>
      </c>
      <c r="B213" s="3">
        <v>514</v>
      </c>
      <c r="C213" s="3" t="s">
        <v>297</v>
      </c>
      <c r="D213" s="2" t="s">
        <v>298</v>
      </c>
      <c r="E213" s="42">
        <v>65000</v>
      </c>
      <c r="F213" s="2" t="s">
        <v>299</v>
      </c>
      <c r="G213" s="44">
        <v>7.61</v>
      </c>
      <c r="H213" s="2" t="s">
        <v>300</v>
      </c>
      <c r="I213" s="44">
        <v>14.5</v>
      </c>
      <c r="J213" s="58">
        <v>65000000</v>
      </c>
      <c r="K213" s="58">
        <v>65000000</v>
      </c>
      <c r="L213" s="58">
        <v>33779850</v>
      </c>
      <c r="M213" s="58">
        <v>664084</v>
      </c>
      <c r="N213" s="58">
        <v>34443934</v>
      </c>
      <c r="O213" s="6"/>
    </row>
    <row r="214" spans="1:15" x14ac:dyDescent="0.2">
      <c r="A214" s="41" t="s">
        <v>301</v>
      </c>
      <c r="B214" s="3">
        <v>514</v>
      </c>
      <c r="C214" s="3" t="s">
        <v>297</v>
      </c>
      <c r="D214" s="2" t="s">
        <v>298</v>
      </c>
      <c r="E214" s="42">
        <v>1</v>
      </c>
      <c r="F214" s="2" t="s">
        <v>302</v>
      </c>
      <c r="G214" s="44">
        <v>7.75</v>
      </c>
      <c r="H214" s="2" t="s">
        <v>300</v>
      </c>
      <c r="I214" s="44">
        <v>15</v>
      </c>
      <c r="J214" s="58">
        <v>1000</v>
      </c>
      <c r="K214" s="58">
        <v>1407.99</v>
      </c>
      <c r="L214" s="58">
        <v>732</v>
      </c>
      <c r="M214" s="58">
        <v>14</v>
      </c>
      <c r="N214" s="58">
        <v>746</v>
      </c>
      <c r="O214" s="6"/>
    </row>
    <row r="215" spans="1:15" s="6" customFormat="1" x14ac:dyDescent="0.2">
      <c r="A215" s="41" t="s">
        <v>303</v>
      </c>
      <c r="B215" s="3">
        <v>519</v>
      </c>
      <c r="C215" s="3" t="s">
        <v>304</v>
      </c>
      <c r="D215" s="2" t="s">
        <v>214</v>
      </c>
      <c r="E215" s="42">
        <v>34000000</v>
      </c>
      <c r="F215" s="2" t="s">
        <v>305</v>
      </c>
      <c r="G215" s="44">
        <v>6.5</v>
      </c>
      <c r="H215" s="2" t="s">
        <v>184</v>
      </c>
      <c r="I215" s="44">
        <v>7.25</v>
      </c>
      <c r="J215" s="58">
        <v>34000000000</v>
      </c>
      <c r="K215" s="58">
        <v>21777761600</v>
      </c>
      <c r="L215" s="58">
        <v>21777762</v>
      </c>
      <c r="M215" s="58">
        <v>533654</v>
      </c>
      <c r="N215" s="58">
        <v>22311416</v>
      </c>
    </row>
    <row r="216" spans="1:15" s="6" customFormat="1" x14ac:dyDescent="0.2">
      <c r="A216" s="41" t="s">
        <v>303</v>
      </c>
      <c r="B216" s="3">
        <v>519</v>
      </c>
      <c r="C216" s="3" t="s">
        <v>304</v>
      </c>
      <c r="D216" s="2" t="s">
        <v>214</v>
      </c>
      <c r="E216" s="42">
        <v>6000000</v>
      </c>
      <c r="F216" s="2" t="s">
        <v>306</v>
      </c>
      <c r="G216" s="44">
        <v>0</v>
      </c>
      <c r="H216" s="2" t="s">
        <v>184</v>
      </c>
      <c r="I216" s="44">
        <v>7.5</v>
      </c>
      <c r="J216" s="58">
        <v>6000000000</v>
      </c>
      <c r="K216" s="58">
        <v>6000000000</v>
      </c>
      <c r="L216" s="58">
        <v>6000000</v>
      </c>
      <c r="M216" s="58">
        <v>0</v>
      </c>
      <c r="N216" s="58">
        <v>6000000</v>
      </c>
    </row>
    <row r="217" spans="1:15" x14ac:dyDescent="0.2">
      <c r="A217" s="41" t="s">
        <v>296</v>
      </c>
      <c r="B217" s="3">
        <v>536</v>
      </c>
      <c r="C217" s="3" t="s">
        <v>307</v>
      </c>
      <c r="D217" s="2" t="s">
        <v>38</v>
      </c>
      <c r="E217" s="42">
        <v>302</v>
      </c>
      <c r="F217" s="2" t="s">
        <v>308</v>
      </c>
      <c r="G217" s="44">
        <v>3.7</v>
      </c>
      <c r="H217" s="2" t="s">
        <v>65</v>
      </c>
      <c r="I217" s="44">
        <v>19.5</v>
      </c>
      <c r="J217" s="58">
        <v>302000</v>
      </c>
      <c r="K217" s="58">
        <v>218089.28</v>
      </c>
      <c r="L217" s="58">
        <v>4933354</v>
      </c>
      <c r="M217" s="58">
        <v>14740</v>
      </c>
      <c r="N217" s="58">
        <v>4948094</v>
      </c>
      <c r="O217" s="6"/>
    </row>
    <row r="218" spans="1:15" x14ac:dyDescent="0.2">
      <c r="A218" s="41" t="s">
        <v>301</v>
      </c>
      <c r="B218" s="3">
        <v>536</v>
      </c>
      <c r="C218" s="3" t="s">
        <v>307</v>
      </c>
      <c r="D218" s="2" t="s">
        <v>38</v>
      </c>
      <c r="E218" s="42">
        <v>19</v>
      </c>
      <c r="F218" s="2" t="s">
        <v>309</v>
      </c>
      <c r="G218" s="44">
        <v>4</v>
      </c>
      <c r="H218" s="2" t="s">
        <v>65</v>
      </c>
      <c r="I218" s="44">
        <v>19.5</v>
      </c>
      <c r="J218" s="58">
        <v>19000</v>
      </c>
      <c r="K218" s="58">
        <v>22227.31</v>
      </c>
      <c r="L218" s="58">
        <v>502800</v>
      </c>
      <c r="M218" s="58">
        <v>1622</v>
      </c>
      <c r="N218" s="58">
        <v>504422</v>
      </c>
      <c r="O218" s="6"/>
    </row>
    <row r="219" spans="1:15" x14ac:dyDescent="0.2">
      <c r="A219" s="41" t="s">
        <v>301</v>
      </c>
      <c r="B219" s="3">
        <v>536</v>
      </c>
      <c r="C219" s="3" t="s">
        <v>307</v>
      </c>
      <c r="D219" s="2" t="s">
        <v>38</v>
      </c>
      <c r="E219" s="42">
        <v>17</v>
      </c>
      <c r="F219" s="2" t="s">
        <v>310</v>
      </c>
      <c r="G219" s="44">
        <v>4.7</v>
      </c>
      <c r="H219" s="2" t="s">
        <v>65</v>
      </c>
      <c r="I219" s="44">
        <v>19.5</v>
      </c>
      <c r="J219" s="58">
        <v>17000</v>
      </c>
      <c r="K219" s="58">
        <v>20428.46</v>
      </c>
      <c r="L219" s="58">
        <v>462108</v>
      </c>
      <c r="M219" s="58">
        <v>1747</v>
      </c>
      <c r="N219" s="58">
        <v>463855</v>
      </c>
      <c r="O219" s="6"/>
    </row>
    <row r="220" spans="1:15" x14ac:dyDescent="0.2">
      <c r="A220" s="41" t="s">
        <v>301</v>
      </c>
      <c r="B220" s="3">
        <v>536</v>
      </c>
      <c r="C220" s="3" t="s">
        <v>307</v>
      </c>
      <c r="D220" s="2" t="s">
        <v>38</v>
      </c>
      <c r="E220" s="42">
        <v>11.5</v>
      </c>
      <c r="F220" s="2" t="s">
        <v>311</v>
      </c>
      <c r="G220" s="44">
        <v>5.5</v>
      </c>
      <c r="H220" s="2" t="s">
        <v>65</v>
      </c>
      <c r="I220" s="44">
        <v>19.5</v>
      </c>
      <c r="J220" s="58">
        <v>11500</v>
      </c>
      <c r="K220" s="58">
        <v>14246.49</v>
      </c>
      <c r="L220" s="58">
        <v>322267</v>
      </c>
      <c r="M220" s="58">
        <v>1420</v>
      </c>
      <c r="N220" s="58">
        <v>323687</v>
      </c>
      <c r="O220" s="6"/>
    </row>
    <row r="221" spans="1:15" x14ac:dyDescent="0.2">
      <c r="A221" s="41" t="s">
        <v>312</v>
      </c>
      <c r="B221" s="3">
        <v>536</v>
      </c>
      <c r="C221" s="3" t="s">
        <v>307</v>
      </c>
      <c r="D221" s="2" t="s">
        <v>38</v>
      </c>
      <c r="E221" s="42">
        <v>20</v>
      </c>
      <c r="F221" s="2" t="s">
        <v>313</v>
      </c>
      <c r="G221" s="44">
        <v>7.5</v>
      </c>
      <c r="H221" s="2" t="s">
        <v>65</v>
      </c>
      <c r="I221" s="44">
        <v>19.5</v>
      </c>
      <c r="J221" s="58">
        <v>20000</v>
      </c>
      <c r="K221" s="58">
        <v>26709.39</v>
      </c>
      <c r="L221" s="58">
        <v>604188</v>
      </c>
      <c r="M221" s="58">
        <v>3599</v>
      </c>
      <c r="N221" s="58">
        <v>607787</v>
      </c>
      <c r="O221" s="6"/>
    </row>
    <row r="222" spans="1:15" x14ac:dyDescent="0.2">
      <c r="A222" s="41"/>
      <c r="B222" s="3"/>
      <c r="C222" s="3"/>
      <c r="D222" s="2"/>
      <c r="E222" s="42"/>
      <c r="F222" s="2"/>
      <c r="G222" s="44"/>
      <c r="H222" s="2"/>
      <c r="I222" s="44"/>
      <c r="J222" s="58"/>
      <c r="K222" s="58"/>
      <c r="L222" s="58"/>
      <c r="M222" s="58"/>
      <c r="N222" s="58"/>
      <c r="O222" s="6"/>
    </row>
    <row r="223" spans="1:15" x14ac:dyDescent="0.2">
      <c r="A223" s="41" t="s">
        <v>69</v>
      </c>
      <c r="B223" s="3">
        <v>557</v>
      </c>
      <c r="C223" s="3" t="s">
        <v>314</v>
      </c>
      <c r="D223" s="2" t="s">
        <v>38</v>
      </c>
      <c r="E223" s="42">
        <v>120.8</v>
      </c>
      <c r="F223" s="2" t="s">
        <v>215</v>
      </c>
      <c r="G223" s="44">
        <v>4.2</v>
      </c>
      <c r="H223" s="2" t="s">
        <v>57</v>
      </c>
      <c r="I223" s="44">
        <v>9.75</v>
      </c>
      <c r="J223" s="58">
        <v>120800</v>
      </c>
      <c r="K223" s="58">
        <v>0</v>
      </c>
      <c r="L223" s="58">
        <v>0</v>
      </c>
      <c r="M223" s="58"/>
      <c r="N223" s="58"/>
      <c r="O223" s="6"/>
    </row>
    <row r="224" spans="1:15" x14ac:dyDescent="0.2">
      <c r="A224" s="41" t="s">
        <v>315</v>
      </c>
      <c r="B224" s="3">
        <v>557</v>
      </c>
      <c r="C224" s="3" t="s">
        <v>314</v>
      </c>
      <c r="D224" s="2" t="s">
        <v>38</v>
      </c>
      <c r="E224" s="42">
        <v>41.9</v>
      </c>
      <c r="F224" s="2" t="s">
        <v>217</v>
      </c>
      <c r="G224" s="44">
        <v>5</v>
      </c>
      <c r="H224" s="2" t="s">
        <v>57</v>
      </c>
      <c r="I224" s="44">
        <v>19.5</v>
      </c>
      <c r="J224" s="58"/>
      <c r="K224" s="58"/>
      <c r="L224" s="58"/>
      <c r="M224" s="58"/>
      <c r="N224" s="58"/>
      <c r="O224" s="6"/>
    </row>
    <row r="225" spans="1:15" x14ac:dyDescent="0.2">
      <c r="A225" s="41" t="s">
        <v>315</v>
      </c>
      <c r="B225" s="3">
        <v>557</v>
      </c>
      <c r="C225" s="3" t="s">
        <v>314</v>
      </c>
      <c r="D225" s="2" t="s">
        <v>38</v>
      </c>
      <c r="E225" s="42">
        <v>11</v>
      </c>
      <c r="F225" s="2" t="s">
        <v>316</v>
      </c>
      <c r="G225" s="44">
        <v>5</v>
      </c>
      <c r="H225" s="2" t="s">
        <v>57</v>
      </c>
      <c r="I225" s="44">
        <v>19.75</v>
      </c>
      <c r="J225" s="58"/>
      <c r="K225" s="58"/>
      <c r="L225" s="58"/>
      <c r="M225" s="58"/>
      <c r="N225" s="58"/>
      <c r="O225" s="6"/>
    </row>
    <row r="226" spans="1:15" x14ac:dyDescent="0.2">
      <c r="A226" s="41" t="s">
        <v>315</v>
      </c>
      <c r="B226" s="3">
        <v>557</v>
      </c>
      <c r="C226" s="3" t="s">
        <v>314</v>
      </c>
      <c r="D226" s="2" t="s">
        <v>38</v>
      </c>
      <c r="E226" s="42">
        <v>64</v>
      </c>
      <c r="F226" s="2" t="s">
        <v>317</v>
      </c>
      <c r="G226" s="44">
        <v>3</v>
      </c>
      <c r="H226" s="2" t="s">
        <v>57</v>
      </c>
      <c r="I226" s="44">
        <v>20</v>
      </c>
      <c r="J226" s="58"/>
      <c r="K226" s="58"/>
      <c r="L226" s="58"/>
      <c r="M226" s="58"/>
      <c r="N226" s="58"/>
      <c r="O226" s="6"/>
    </row>
    <row r="227" spans="1:15" x14ac:dyDescent="0.2">
      <c r="A227" s="41" t="s">
        <v>303</v>
      </c>
      <c r="B227" s="3">
        <v>571</v>
      </c>
      <c r="C227" s="3" t="s">
        <v>318</v>
      </c>
      <c r="D227" s="2" t="s">
        <v>214</v>
      </c>
      <c r="E227" s="42">
        <v>90000000</v>
      </c>
      <c r="F227" s="2" t="s">
        <v>319</v>
      </c>
      <c r="G227" s="44">
        <v>5</v>
      </c>
      <c r="H227" s="2" t="s">
        <v>184</v>
      </c>
      <c r="I227" s="44">
        <v>6.5</v>
      </c>
      <c r="J227" s="58">
        <v>90000000000</v>
      </c>
      <c r="K227" s="58">
        <v>90000000000</v>
      </c>
      <c r="L227" s="58">
        <v>90000000</v>
      </c>
      <c r="M227" s="58">
        <v>1092493</v>
      </c>
      <c r="N227" s="58">
        <v>91092493</v>
      </c>
      <c r="O227" s="6"/>
    </row>
    <row r="228" spans="1:15" x14ac:dyDescent="0.2">
      <c r="A228" s="41" t="s">
        <v>303</v>
      </c>
      <c r="B228" s="3">
        <v>571</v>
      </c>
      <c r="C228" s="3" t="s">
        <v>318</v>
      </c>
      <c r="D228" s="2" t="s">
        <v>214</v>
      </c>
      <c r="E228" s="42">
        <v>21495000</v>
      </c>
      <c r="F228" s="2" t="s">
        <v>320</v>
      </c>
      <c r="G228" s="44">
        <v>0</v>
      </c>
      <c r="H228" s="2" t="s">
        <v>184</v>
      </c>
      <c r="I228" s="44">
        <v>6.75</v>
      </c>
      <c r="J228" s="58">
        <v>21495000000</v>
      </c>
      <c r="K228" s="58">
        <v>21495000000</v>
      </c>
      <c r="L228" s="58">
        <v>21495000</v>
      </c>
      <c r="M228" s="58">
        <v>0</v>
      </c>
      <c r="N228" s="58">
        <v>21495000</v>
      </c>
      <c r="O228" s="6"/>
    </row>
    <row r="229" spans="1:15" x14ac:dyDescent="0.2">
      <c r="A229" s="41" t="s">
        <v>303</v>
      </c>
      <c r="B229" s="3">
        <v>571</v>
      </c>
      <c r="C229" s="3" t="s">
        <v>318</v>
      </c>
      <c r="D229" s="2" t="s">
        <v>214</v>
      </c>
      <c r="E229" s="42">
        <v>3500000</v>
      </c>
      <c r="F229" s="2" t="s">
        <v>321</v>
      </c>
      <c r="G229" s="44">
        <v>0</v>
      </c>
      <c r="H229" s="2" t="s">
        <v>184</v>
      </c>
      <c r="I229" s="44">
        <v>6.75</v>
      </c>
      <c r="J229" s="58">
        <v>3500000000</v>
      </c>
      <c r="K229" s="58">
        <v>3500000000</v>
      </c>
      <c r="L229" s="58">
        <v>3500000</v>
      </c>
      <c r="M229" s="58">
        <v>0</v>
      </c>
      <c r="N229" s="58">
        <v>3500000</v>
      </c>
      <c r="O229" s="6"/>
    </row>
    <row r="230" spans="1:15" x14ac:dyDescent="0.2">
      <c r="A230" s="41" t="s">
        <v>303</v>
      </c>
      <c r="B230" s="3">
        <v>571</v>
      </c>
      <c r="C230" s="3" t="s">
        <v>318</v>
      </c>
      <c r="D230" s="2" t="s">
        <v>214</v>
      </c>
      <c r="E230" s="42">
        <v>5000</v>
      </c>
      <c r="F230" s="2" t="s">
        <v>322</v>
      </c>
      <c r="G230" s="44">
        <v>0</v>
      </c>
      <c r="H230" s="2" t="s">
        <v>184</v>
      </c>
      <c r="I230" s="44">
        <v>6.75</v>
      </c>
      <c r="J230" s="58">
        <v>5000000</v>
      </c>
      <c r="K230" s="58">
        <v>5000000</v>
      </c>
      <c r="L230" s="58">
        <v>5000</v>
      </c>
      <c r="M230" s="58">
        <v>0</v>
      </c>
      <c r="N230" s="58">
        <v>5000</v>
      </c>
      <c r="O230" s="6"/>
    </row>
    <row r="231" spans="1:15" x14ac:dyDescent="0.2">
      <c r="A231" s="41"/>
      <c r="B231" s="3"/>
      <c r="C231" s="3"/>
      <c r="D231" s="2"/>
      <c r="E231" s="42"/>
      <c r="F231" s="2"/>
      <c r="G231" s="44"/>
      <c r="H231" s="2"/>
      <c r="I231" s="44"/>
      <c r="J231" s="44"/>
      <c r="K231" s="58"/>
      <c r="L231" s="58"/>
      <c r="M231" s="58"/>
      <c r="N231" s="58"/>
      <c r="O231" s="6"/>
    </row>
    <row r="232" spans="1:15" x14ac:dyDescent="0.2">
      <c r="A232" s="41" t="s">
        <v>283</v>
      </c>
      <c r="B232" s="3">
        <v>582</v>
      </c>
      <c r="C232" s="3" t="s">
        <v>323</v>
      </c>
      <c r="D232" s="2" t="s">
        <v>38</v>
      </c>
      <c r="E232" s="42">
        <v>750</v>
      </c>
      <c r="F232" s="2" t="s">
        <v>308</v>
      </c>
      <c r="G232" s="44">
        <v>4.5</v>
      </c>
      <c r="H232" s="2" t="s">
        <v>65</v>
      </c>
      <c r="I232" s="44">
        <v>18.5</v>
      </c>
      <c r="J232" s="58">
        <v>750000</v>
      </c>
      <c r="K232" s="58">
        <v>619075</v>
      </c>
      <c r="L232" s="58">
        <v>14003972</v>
      </c>
      <c r="M232" s="58">
        <v>103302</v>
      </c>
      <c r="N232" s="58">
        <v>14107274</v>
      </c>
      <c r="O232" s="6"/>
    </row>
    <row r="233" spans="1:15" x14ac:dyDescent="0.2">
      <c r="A233" s="41" t="s">
        <v>289</v>
      </c>
      <c r="B233" s="3">
        <v>582</v>
      </c>
      <c r="C233" s="3" t="s">
        <v>323</v>
      </c>
      <c r="D233" s="2" t="s">
        <v>38</v>
      </c>
      <c r="E233" s="42">
        <v>45</v>
      </c>
      <c r="F233" s="2" t="s">
        <v>309</v>
      </c>
      <c r="G233" s="44">
        <v>4.5</v>
      </c>
      <c r="H233" s="2" t="s">
        <v>65</v>
      </c>
      <c r="I233" s="44">
        <v>18.5</v>
      </c>
      <c r="J233" s="58">
        <v>45000</v>
      </c>
      <c r="K233" s="58">
        <v>37602</v>
      </c>
      <c r="L233" s="58">
        <v>850587</v>
      </c>
      <c r="M233" s="58">
        <v>6274</v>
      </c>
      <c r="N233" s="58">
        <v>856861</v>
      </c>
      <c r="O233" s="6"/>
    </row>
    <row r="234" spans="1:15" x14ac:dyDescent="0.2">
      <c r="A234" s="41" t="s">
        <v>289</v>
      </c>
      <c r="B234" s="3">
        <v>582</v>
      </c>
      <c r="C234" s="3" t="s">
        <v>323</v>
      </c>
      <c r="D234" s="2" t="s">
        <v>38</v>
      </c>
      <c r="E234" s="42">
        <v>19</v>
      </c>
      <c r="F234" s="2" t="s">
        <v>310</v>
      </c>
      <c r="G234" s="44">
        <v>4.5</v>
      </c>
      <c r="H234" s="2" t="s">
        <v>65</v>
      </c>
      <c r="I234" s="44">
        <v>18.5</v>
      </c>
      <c r="J234" s="58">
        <v>19000</v>
      </c>
      <c r="K234" s="58">
        <v>21682</v>
      </c>
      <c r="L234" s="58">
        <v>490464</v>
      </c>
      <c r="M234" s="58">
        <v>3618</v>
      </c>
      <c r="N234" s="58">
        <v>494082</v>
      </c>
      <c r="O234" s="6"/>
    </row>
    <row r="235" spans="1:15" x14ac:dyDescent="0.2">
      <c r="A235" s="41" t="s">
        <v>289</v>
      </c>
      <c r="B235" s="3">
        <v>582</v>
      </c>
      <c r="C235" s="3" t="s">
        <v>323</v>
      </c>
      <c r="D235" s="2" t="s">
        <v>38</v>
      </c>
      <c r="E235" s="42">
        <v>9</v>
      </c>
      <c r="F235" s="2" t="s">
        <v>311</v>
      </c>
      <c r="G235" s="44">
        <v>4.5</v>
      </c>
      <c r="H235" s="2" t="s">
        <v>65</v>
      </c>
      <c r="I235" s="44">
        <v>18.5</v>
      </c>
      <c r="J235" s="58">
        <v>9000</v>
      </c>
      <c r="K235" s="58">
        <v>10270</v>
      </c>
      <c r="L235" s="58">
        <v>232316</v>
      </c>
      <c r="M235" s="58">
        <v>1714</v>
      </c>
      <c r="N235" s="58">
        <v>234030</v>
      </c>
      <c r="O235" s="6"/>
    </row>
    <row r="236" spans="1:15" x14ac:dyDescent="0.2">
      <c r="A236" s="41" t="s">
        <v>289</v>
      </c>
      <c r="B236" s="3">
        <v>582</v>
      </c>
      <c r="C236" s="3" t="s">
        <v>323</v>
      </c>
      <c r="D236" s="2" t="s">
        <v>38</v>
      </c>
      <c r="E236" s="42">
        <v>24.6</v>
      </c>
      <c r="F236" s="2" t="s">
        <v>313</v>
      </c>
      <c r="G236" s="44">
        <v>4.5</v>
      </c>
      <c r="H236" s="2" t="s">
        <v>65</v>
      </c>
      <c r="I236" s="44">
        <v>18.5</v>
      </c>
      <c r="J236" s="58">
        <v>24600</v>
      </c>
      <c r="K236" s="58">
        <v>28073</v>
      </c>
      <c r="L236" s="58">
        <v>635034</v>
      </c>
      <c r="M236" s="58">
        <v>4684</v>
      </c>
      <c r="N236" s="58">
        <v>639718</v>
      </c>
      <c r="O236" s="6"/>
    </row>
    <row r="237" spans="1:15" x14ac:dyDescent="0.2">
      <c r="A237" s="41" t="s">
        <v>289</v>
      </c>
      <c r="B237" s="3">
        <v>582</v>
      </c>
      <c r="C237" s="3" t="s">
        <v>323</v>
      </c>
      <c r="D237" s="2" t="s">
        <v>38</v>
      </c>
      <c r="E237" s="42">
        <v>112.4</v>
      </c>
      <c r="F237" s="2" t="s">
        <v>324</v>
      </c>
      <c r="G237" s="44">
        <v>4.5</v>
      </c>
      <c r="H237" s="2" t="s">
        <v>65</v>
      </c>
      <c r="I237" s="44">
        <v>18.5</v>
      </c>
      <c r="J237" s="58">
        <v>112400</v>
      </c>
      <c r="K237" s="58">
        <v>128267</v>
      </c>
      <c r="L237" s="58">
        <v>2901502</v>
      </c>
      <c r="M237" s="58">
        <v>21403</v>
      </c>
      <c r="N237" s="58">
        <v>2922905</v>
      </c>
      <c r="O237" s="6"/>
    </row>
    <row r="238" spans="1:15" x14ac:dyDescent="0.2">
      <c r="A238" s="41"/>
      <c r="B238" s="3"/>
      <c r="C238" s="3"/>
      <c r="D238" s="2"/>
      <c r="E238" s="42"/>
      <c r="F238" s="2"/>
      <c r="G238" s="44"/>
      <c r="H238" s="2"/>
      <c r="I238" s="44"/>
      <c r="J238" s="44"/>
      <c r="K238" s="58"/>
      <c r="L238" s="58"/>
      <c r="M238" s="58"/>
      <c r="N238" s="58"/>
      <c r="O238" s="6"/>
    </row>
    <row r="239" spans="1:15" x14ac:dyDescent="0.2">
      <c r="A239" s="41" t="s">
        <v>296</v>
      </c>
      <c r="B239" s="3">
        <v>607</v>
      </c>
      <c r="C239" s="3" t="s">
        <v>325</v>
      </c>
      <c r="D239" s="2" t="s">
        <v>214</v>
      </c>
      <c r="E239" s="42">
        <v>52800000</v>
      </c>
      <c r="F239" s="2" t="s">
        <v>326</v>
      </c>
      <c r="G239" s="44">
        <v>7.5</v>
      </c>
      <c r="H239" s="2" t="s">
        <v>184</v>
      </c>
      <c r="I239" s="44">
        <v>9.75</v>
      </c>
      <c r="J239" s="58">
        <v>52800000000</v>
      </c>
      <c r="K239" s="58">
        <v>52800000000</v>
      </c>
      <c r="L239" s="58">
        <v>52800000</v>
      </c>
      <c r="M239" s="58">
        <v>314539</v>
      </c>
      <c r="N239" s="58">
        <v>53114539</v>
      </c>
      <c r="O239" s="6"/>
    </row>
    <row r="240" spans="1:15" x14ac:dyDescent="0.2">
      <c r="A240" s="41" t="s">
        <v>296</v>
      </c>
      <c r="B240" s="3">
        <v>607</v>
      </c>
      <c r="C240" s="3" t="s">
        <v>325</v>
      </c>
      <c r="D240" s="2" t="s">
        <v>214</v>
      </c>
      <c r="E240" s="42">
        <v>2700000</v>
      </c>
      <c r="F240" s="2" t="s">
        <v>327</v>
      </c>
      <c r="G240" s="44">
        <v>9</v>
      </c>
      <c r="H240" s="2" t="s">
        <v>184</v>
      </c>
      <c r="I240" s="44">
        <v>9.75</v>
      </c>
      <c r="J240" s="58">
        <v>2700000000</v>
      </c>
      <c r="K240" s="58">
        <v>2700000000</v>
      </c>
      <c r="L240" s="58">
        <v>2700000</v>
      </c>
      <c r="M240" s="58">
        <v>19182</v>
      </c>
      <c r="N240" s="58">
        <v>2719182</v>
      </c>
      <c r="O240" s="6"/>
    </row>
    <row r="241" spans="1:15" x14ac:dyDescent="0.2">
      <c r="A241" s="41" t="s">
        <v>296</v>
      </c>
      <c r="B241" s="3">
        <v>607</v>
      </c>
      <c r="C241" s="3" t="s">
        <v>325</v>
      </c>
      <c r="D241" s="2" t="s">
        <v>214</v>
      </c>
      <c r="E241" s="42">
        <v>4500000</v>
      </c>
      <c r="F241" s="2" t="s">
        <v>328</v>
      </c>
      <c r="G241" s="44">
        <v>0</v>
      </c>
      <c r="H241" s="2" t="s">
        <v>184</v>
      </c>
      <c r="I241" s="44">
        <v>10</v>
      </c>
      <c r="J241" s="58">
        <v>4500000000</v>
      </c>
      <c r="K241" s="58">
        <v>4500000000</v>
      </c>
      <c r="L241" s="58">
        <v>4500000</v>
      </c>
      <c r="M241" s="58">
        <v>0</v>
      </c>
      <c r="N241" s="58">
        <v>4500000</v>
      </c>
      <c r="O241" s="6"/>
    </row>
    <row r="242" spans="1:15" x14ac:dyDescent="0.2">
      <c r="A242" s="41"/>
      <c r="B242" s="3"/>
      <c r="C242" s="3"/>
      <c r="D242" s="2"/>
      <c r="E242" s="42"/>
      <c r="F242" s="2"/>
      <c r="G242" s="44"/>
      <c r="H242" s="2"/>
      <c r="I242" s="44"/>
      <c r="J242" s="44"/>
      <c r="K242" s="58"/>
      <c r="L242" s="58"/>
      <c r="M242" s="58"/>
      <c r="N242" s="58"/>
      <c r="O242" s="6"/>
    </row>
    <row r="243" spans="1:15" x14ac:dyDescent="0.2">
      <c r="A243" s="41" t="s">
        <v>303</v>
      </c>
      <c r="B243" s="3">
        <v>612</v>
      </c>
      <c r="C243" s="3" t="s">
        <v>329</v>
      </c>
      <c r="D243" s="2" t="s">
        <v>214</v>
      </c>
      <c r="E243" s="42">
        <v>34500000</v>
      </c>
      <c r="F243" s="2" t="s">
        <v>330</v>
      </c>
      <c r="G243" s="44">
        <v>6</v>
      </c>
      <c r="H243" s="2" t="s">
        <v>184</v>
      </c>
      <c r="I243" s="44">
        <v>7.25</v>
      </c>
      <c r="J243" s="58">
        <v>34500000000</v>
      </c>
      <c r="K243" s="58">
        <v>34500000000</v>
      </c>
      <c r="L243" s="58">
        <v>34500000</v>
      </c>
      <c r="M243" s="58">
        <v>500743</v>
      </c>
      <c r="N243" s="58">
        <v>35000743</v>
      </c>
      <c r="O243" s="6"/>
    </row>
    <row r="244" spans="1:15" x14ac:dyDescent="0.2">
      <c r="A244" s="41" t="s">
        <v>303</v>
      </c>
      <c r="B244" s="3">
        <v>612</v>
      </c>
      <c r="C244" s="3" t="s">
        <v>329</v>
      </c>
      <c r="D244" s="2" t="s">
        <v>214</v>
      </c>
      <c r="E244" s="42">
        <v>10500000</v>
      </c>
      <c r="F244" s="2" t="s">
        <v>331</v>
      </c>
      <c r="G244" s="44">
        <v>0</v>
      </c>
      <c r="H244" s="2" t="s">
        <v>184</v>
      </c>
      <c r="I244" s="44">
        <v>7.5</v>
      </c>
      <c r="J244" s="58">
        <v>10500000000</v>
      </c>
      <c r="K244" s="58">
        <v>10500000000</v>
      </c>
      <c r="L244" s="58">
        <v>10500000</v>
      </c>
      <c r="M244" s="58">
        <v>0</v>
      </c>
      <c r="N244" s="58">
        <v>10500000</v>
      </c>
      <c r="O244" s="6"/>
    </row>
    <row r="245" spans="1:15" x14ac:dyDescent="0.2">
      <c r="A245" s="41" t="s">
        <v>303</v>
      </c>
      <c r="B245" s="3">
        <v>614</v>
      </c>
      <c r="C245" s="3" t="s">
        <v>332</v>
      </c>
      <c r="D245" s="2" t="s">
        <v>214</v>
      </c>
      <c r="E245" s="42">
        <v>13500000</v>
      </c>
      <c r="F245" s="2" t="s">
        <v>333</v>
      </c>
      <c r="G245" s="44">
        <v>6.5</v>
      </c>
      <c r="H245" s="2" t="s">
        <v>184</v>
      </c>
      <c r="I245" s="44">
        <v>6.5</v>
      </c>
      <c r="J245" s="58">
        <v>13500000000</v>
      </c>
      <c r="K245" s="58">
        <v>13500000000</v>
      </c>
      <c r="L245" s="58">
        <v>13500000</v>
      </c>
      <c r="M245" s="58">
        <v>141244</v>
      </c>
      <c r="N245" s="58">
        <v>13641244</v>
      </c>
      <c r="O245" s="6"/>
    </row>
    <row r="246" spans="1:15" x14ac:dyDescent="0.2">
      <c r="A246" s="41" t="s">
        <v>303</v>
      </c>
      <c r="B246" s="3">
        <v>614</v>
      </c>
      <c r="C246" s="3" t="s">
        <v>332</v>
      </c>
      <c r="D246" s="2" t="s">
        <v>214</v>
      </c>
      <c r="E246" s="42">
        <v>10500000</v>
      </c>
      <c r="F246" s="2" t="s">
        <v>334</v>
      </c>
      <c r="G246" s="44">
        <v>0</v>
      </c>
      <c r="H246" s="2" t="s">
        <v>184</v>
      </c>
      <c r="I246" s="44">
        <v>6.75</v>
      </c>
      <c r="J246" s="58">
        <v>10500000000</v>
      </c>
      <c r="K246" s="58">
        <v>7500000900</v>
      </c>
      <c r="L246" s="58">
        <v>7500001</v>
      </c>
      <c r="M246" s="58">
        <v>0</v>
      </c>
      <c r="N246" s="58">
        <v>7500001</v>
      </c>
      <c r="O246" s="6"/>
    </row>
    <row r="247" spans="1:15" x14ac:dyDescent="0.2">
      <c r="A247" s="41"/>
      <c r="B247" s="3"/>
      <c r="C247" s="3"/>
      <c r="D247" s="2"/>
      <c r="E247" s="42"/>
      <c r="F247" s="2"/>
      <c r="G247" s="44"/>
      <c r="H247" s="2"/>
      <c r="I247" s="44"/>
      <c r="J247" s="58"/>
      <c r="K247" s="58"/>
      <c r="L247" s="58"/>
      <c r="M247" s="58"/>
      <c r="N247" s="58"/>
      <c r="O247" s="6"/>
    </row>
    <row r="248" spans="1:15" x14ac:dyDescent="0.2">
      <c r="A248" s="41" t="s">
        <v>335</v>
      </c>
      <c r="B248" s="3">
        <v>626</v>
      </c>
      <c r="C248" s="3" t="s">
        <v>336</v>
      </c>
      <c r="D248" s="2" t="s">
        <v>298</v>
      </c>
      <c r="E248" s="42">
        <v>100000</v>
      </c>
      <c r="F248" s="2" t="s">
        <v>337</v>
      </c>
      <c r="G248" s="44">
        <v>0</v>
      </c>
      <c r="H248" s="2" t="s">
        <v>338</v>
      </c>
      <c r="I248" s="44">
        <v>0.5</v>
      </c>
      <c r="J248" s="58"/>
      <c r="K248" s="58"/>
      <c r="L248" s="58"/>
      <c r="M248" s="58"/>
      <c r="N248" s="58"/>
      <c r="O248" s="6"/>
    </row>
    <row r="249" spans="1:15" x14ac:dyDescent="0.2">
      <c r="A249" s="41" t="s">
        <v>335</v>
      </c>
      <c r="B249" s="3">
        <v>626</v>
      </c>
      <c r="C249" s="3" t="s">
        <v>336</v>
      </c>
      <c r="D249" s="2" t="s">
        <v>298</v>
      </c>
      <c r="E249" s="42">
        <v>100000</v>
      </c>
      <c r="F249" s="2" t="s">
        <v>339</v>
      </c>
      <c r="G249" s="44">
        <v>0</v>
      </c>
      <c r="H249" s="2" t="s">
        <v>338</v>
      </c>
      <c r="I249" s="44">
        <v>0.25</v>
      </c>
      <c r="J249" s="58"/>
      <c r="K249" s="58"/>
      <c r="L249" s="58"/>
      <c r="M249" s="58"/>
      <c r="N249" s="58"/>
      <c r="O249" s="6"/>
    </row>
    <row r="250" spans="1:15" x14ac:dyDescent="0.2">
      <c r="A250" s="41" t="s">
        <v>303</v>
      </c>
      <c r="B250" s="3">
        <v>628</v>
      </c>
      <c r="C250" s="3" t="s">
        <v>340</v>
      </c>
      <c r="D250" s="2" t="s">
        <v>214</v>
      </c>
      <c r="E250" s="42">
        <v>33500000</v>
      </c>
      <c r="F250" s="2" t="s">
        <v>341</v>
      </c>
      <c r="G250" s="44">
        <v>6.5</v>
      </c>
      <c r="H250" s="2" t="s">
        <v>184</v>
      </c>
      <c r="I250" s="44">
        <v>7.25</v>
      </c>
      <c r="J250" s="58">
        <v>33500000000</v>
      </c>
      <c r="K250" s="58">
        <v>33500000000</v>
      </c>
      <c r="L250" s="58">
        <v>33500000</v>
      </c>
      <c r="M250" s="58">
        <v>525807</v>
      </c>
      <c r="N250" s="58">
        <v>34025807</v>
      </c>
      <c r="O250" s="6"/>
    </row>
    <row r="251" spans="1:15" x14ac:dyDescent="0.2">
      <c r="A251" s="41" t="s">
        <v>303</v>
      </c>
      <c r="B251" s="3">
        <v>628</v>
      </c>
      <c r="C251" s="3" t="s">
        <v>340</v>
      </c>
      <c r="D251" s="2" t="s">
        <v>214</v>
      </c>
      <c r="E251" s="42">
        <v>6500000</v>
      </c>
      <c r="F251" s="2" t="s">
        <v>342</v>
      </c>
      <c r="G251" s="44">
        <v>0</v>
      </c>
      <c r="H251" s="2" t="s">
        <v>184</v>
      </c>
      <c r="I251" s="44">
        <v>7.5</v>
      </c>
      <c r="J251" s="58">
        <v>6500000000</v>
      </c>
      <c r="K251" s="58">
        <v>6500000000</v>
      </c>
      <c r="L251" s="58">
        <v>6500000</v>
      </c>
      <c r="M251" s="58">
        <v>0</v>
      </c>
      <c r="N251" s="58">
        <v>6500000</v>
      </c>
      <c r="O251" s="6"/>
    </row>
    <row r="252" spans="1:15" x14ac:dyDescent="0.2">
      <c r="A252" s="41" t="s">
        <v>303</v>
      </c>
      <c r="B252" s="3">
        <v>631</v>
      </c>
      <c r="C252" s="3" t="s">
        <v>343</v>
      </c>
      <c r="D252" s="2" t="s">
        <v>214</v>
      </c>
      <c r="E252" s="42">
        <v>25000000</v>
      </c>
      <c r="F252" s="2" t="s">
        <v>344</v>
      </c>
      <c r="G252" s="44">
        <v>6.5</v>
      </c>
      <c r="H252" s="2" t="s">
        <v>184</v>
      </c>
      <c r="I252" s="44">
        <v>6</v>
      </c>
      <c r="J252" s="58">
        <v>25000000000</v>
      </c>
      <c r="K252" s="58">
        <v>25000000000</v>
      </c>
      <c r="L252" s="58">
        <v>25000000</v>
      </c>
      <c r="M252" s="58">
        <v>392393</v>
      </c>
      <c r="N252" s="58">
        <v>25392393</v>
      </c>
      <c r="O252" s="6"/>
    </row>
    <row r="253" spans="1:15" x14ac:dyDescent="0.2">
      <c r="A253" s="41" t="s">
        <v>345</v>
      </c>
      <c r="B253" s="3">
        <v>631</v>
      </c>
      <c r="C253" s="3" t="s">
        <v>343</v>
      </c>
      <c r="D253" s="2" t="s">
        <v>214</v>
      </c>
      <c r="E253" s="42">
        <v>3500000</v>
      </c>
      <c r="F253" s="2" t="s">
        <v>346</v>
      </c>
      <c r="G253" s="44">
        <v>7</v>
      </c>
      <c r="H253" s="2" t="s">
        <v>184</v>
      </c>
      <c r="I253" s="44">
        <v>6</v>
      </c>
      <c r="J253" s="58"/>
      <c r="K253" s="58"/>
      <c r="L253" s="58"/>
      <c r="M253" s="58"/>
      <c r="N253" s="58"/>
      <c r="O253" s="6"/>
    </row>
    <row r="254" spans="1:15" x14ac:dyDescent="0.2">
      <c r="A254" s="41" t="s">
        <v>303</v>
      </c>
      <c r="B254" s="3">
        <v>631</v>
      </c>
      <c r="C254" s="3" t="s">
        <v>343</v>
      </c>
      <c r="D254" s="2" t="s">
        <v>214</v>
      </c>
      <c r="E254" s="42">
        <v>10000</v>
      </c>
      <c r="F254" s="2" t="s">
        <v>347</v>
      </c>
      <c r="G254" s="44">
        <v>0</v>
      </c>
      <c r="H254" s="2" t="s">
        <v>184</v>
      </c>
      <c r="I254" s="44">
        <v>6.25</v>
      </c>
      <c r="J254" s="58">
        <v>10000000</v>
      </c>
      <c r="K254" s="58">
        <v>10000000</v>
      </c>
      <c r="L254" s="58">
        <v>10000</v>
      </c>
      <c r="M254" s="58">
        <v>0</v>
      </c>
      <c r="N254" s="58">
        <v>10000</v>
      </c>
      <c r="O254" s="6"/>
    </row>
    <row r="255" spans="1:15" x14ac:dyDescent="0.2">
      <c r="A255" s="41"/>
      <c r="B255" s="3"/>
      <c r="C255" s="3"/>
      <c r="D255" s="2"/>
      <c r="E255" s="42"/>
      <c r="F255" s="2"/>
      <c r="G255" s="44"/>
      <c r="H255" s="2"/>
      <c r="I255" s="44"/>
      <c r="J255" s="58"/>
      <c r="K255" s="58"/>
      <c r="L255" s="58"/>
      <c r="M255" s="58"/>
      <c r="N255" s="58"/>
      <c r="O255" s="6"/>
    </row>
    <row r="256" spans="1:15" x14ac:dyDescent="0.2">
      <c r="A256" s="41" t="s">
        <v>348</v>
      </c>
      <c r="B256" s="3">
        <v>634</v>
      </c>
      <c r="C256" s="3" t="s">
        <v>349</v>
      </c>
      <c r="D256" s="2" t="s">
        <v>298</v>
      </c>
      <c r="E256" s="42">
        <v>50000</v>
      </c>
      <c r="F256" s="2" t="s">
        <v>350</v>
      </c>
      <c r="G256" s="44">
        <v>0</v>
      </c>
      <c r="H256" s="2" t="s">
        <v>338</v>
      </c>
      <c r="I256" s="44">
        <v>8.4931506849315067E-2</v>
      </c>
      <c r="J256" s="58"/>
      <c r="K256" s="58"/>
      <c r="L256" s="58"/>
      <c r="M256" s="58"/>
      <c r="N256" s="58"/>
      <c r="O256" s="6"/>
    </row>
    <row r="257" spans="1:15" x14ac:dyDescent="0.2">
      <c r="A257" s="41" t="s">
        <v>348</v>
      </c>
      <c r="B257" s="3">
        <v>634</v>
      </c>
      <c r="C257" s="3" t="s">
        <v>349</v>
      </c>
      <c r="D257" s="2" t="s">
        <v>298</v>
      </c>
      <c r="E257" s="42">
        <v>50000</v>
      </c>
      <c r="F257" s="2" t="s">
        <v>351</v>
      </c>
      <c r="G257" s="44">
        <v>0</v>
      </c>
      <c r="H257" s="2" t="s">
        <v>338</v>
      </c>
      <c r="I257" s="44">
        <v>0.24931506849315069</v>
      </c>
      <c r="J257" s="58"/>
      <c r="K257" s="58"/>
      <c r="L257" s="58"/>
      <c r="M257" s="58"/>
      <c r="N257" s="58"/>
      <c r="O257" s="6"/>
    </row>
    <row r="258" spans="1:15" x14ac:dyDescent="0.2">
      <c r="A258" s="41" t="s">
        <v>348</v>
      </c>
      <c r="B258" s="3">
        <v>634</v>
      </c>
      <c r="C258" s="3" t="s">
        <v>349</v>
      </c>
      <c r="D258" s="2" t="s">
        <v>298</v>
      </c>
      <c r="E258" s="42">
        <v>50000</v>
      </c>
      <c r="F258" s="2" t="s">
        <v>352</v>
      </c>
      <c r="G258" s="44">
        <v>0</v>
      </c>
      <c r="H258" s="2" t="s">
        <v>338</v>
      </c>
      <c r="I258" s="44">
        <v>0.49589041095890413</v>
      </c>
      <c r="J258" s="6"/>
      <c r="K258" s="6"/>
      <c r="L258" s="6"/>
      <c r="M258" s="6"/>
      <c r="N258" s="6"/>
      <c r="O258" s="6"/>
    </row>
    <row r="259" spans="1:15" x14ac:dyDescent="0.2">
      <c r="A259" s="41" t="s">
        <v>348</v>
      </c>
      <c r="B259" s="3">
        <v>634</v>
      </c>
      <c r="C259" s="3" t="s">
        <v>349</v>
      </c>
      <c r="D259" s="2" t="s">
        <v>298</v>
      </c>
      <c r="E259" s="42">
        <v>50000</v>
      </c>
      <c r="F259" s="2" t="s">
        <v>353</v>
      </c>
      <c r="G259" s="44">
        <v>0</v>
      </c>
      <c r="H259" s="2" t="s">
        <v>338</v>
      </c>
      <c r="I259" s="44">
        <v>0.989041095890411</v>
      </c>
      <c r="J259" s="6"/>
      <c r="K259" s="6"/>
      <c r="L259" s="6"/>
      <c r="M259" s="6"/>
      <c r="N259" s="6"/>
      <c r="O259" s="6"/>
    </row>
    <row r="260" spans="1:15" x14ac:dyDescent="0.2">
      <c r="A260" s="41" t="s">
        <v>348</v>
      </c>
      <c r="B260" s="3">
        <v>634</v>
      </c>
      <c r="C260" s="3" t="s">
        <v>349</v>
      </c>
      <c r="D260" s="2" t="s">
        <v>214</v>
      </c>
      <c r="E260" s="42">
        <v>25000000</v>
      </c>
      <c r="F260" s="2" t="s">
        <v>354</v>
      </c>
      <c r="G260" s="44">
        <v>0</v>
      </c>
      <c r="H260" s="2" t="s">
        <v>338</v>
      </c>
      <c r="I260" s="44">
        <v>8.4931506849315067E-2</v>
      </c>
      <c r="J260" s="6"/>
      <c r="K260" s="6"/>
      <c r="L260" s="6"/>
      <c r="M260" s="6"/>
      <c r="N260" s="6"/>
      <c r="O260" s="6"/>
    </row>
    <row r="261" spans="1:15" x14ac:dyDescent="0.2">
      <c r="A261" s="41" t="s">
        <v>348</v>
      </c>
      <c r="B261" s="3">
        <v>634</v>
      </c>
      <c r="C261" s="3" t="s">
        <v>349</v>
      </c>
      <c r="D261" s="2" t="s">
        <v>214</v>
      </c>
      <c r="E261" s="42">
        <v>25000000</v>
      </c>
      <c r="F261" s="2" t="s">
        <v>355</v>
      </c>
      <c r="G261" s="44">
        <v>0</v>
      </c>
      <c r="H261" s="2" t="s">
        <v>338</v>
      </c>
      <c r="I261" s="44">
        <v>0.24931506849315069</v>
      </c>
      <c r="J261" s="58"/>
      <c r="K261" s="58"/>
      <c r="L261" s="58"/>
      <c r="M261" s="58"/>
      <c r="N261" s="58"/>
      <c r="O261" s="6"/>
    </row>
    <row r="262" spans="1:15" x14ac:dyDescent="0.2">
      <c r="A262" s="41" t="s">
        <v>348</v>
      </c>
      <c r="B262" s="3">
        <v>634</v>
      </c>
      <c r="C262" s="3" t="s">
        <v>349</v>
      </c>
      <c r="D262" s="2" t="s">
        <v>214</v>
      </c>
      <c r="E262" s="42">
        <v>25000000</v>
      </c>
      <c r="F262" s="2" t="s">
        <v>356</v>
      </c>
      <c r="G262" s="44">
        <v>0</v>
      </c>
      <c r="H262" s="2" t="s">
        <v>338</v>
      </c>
      <c r="I262" s="44">
        <v>0.49589041095890413</v>
      </c>
      <c r="J262" s="58"/>
      <c r="K262" s="58"/>
      <c r="L262" s="58"/>
      <c r="M262" s="58"/>
      <c r="N262" s="58"/>
      <c r="O262" s="6"/>
    </row>
    <row r="263" spans="1:15" x14ac:dyDescent="0.2">
      <c r="A263" s="41" t="s">
        <v>348</v>
      </c>
      <c r="B263" s="3">
        <v>634</v>
      </c>
      <c r="C263" s="3" t="s">
        <v>349</v>
      </c>
      <c r="D263" s="2" t="s">
        <v>214</v>
      </c>
      <c r="E263" s="42">
        <v>25000000</v>
      </c>
      <c r="F263" s="2" t="s">
        <v>357</v>
      </c>
      <c r="G263" s="44">
        <v>0</v>
      </c>
      <c r="H263" s="2" t="s">
        <v>338</v>
      </c>
      <c r="I263" s="44">
        <v>0.989041095890411</v>
      </c>
      <c r="J263" s="6"/>
      <c r="K263" s="6"/>
      <c r="L263" s="6"/>
      <c r="M263" s="6"/>
      <c r="N263" s="6"/>
      <c r="O263" s="6"/>
    </row>
    <row r="264" spans="1:15" x14ac:dyDescent="0.2">
      <c r="A264" s="41" t="s">
        <v>348</v>
      </c>
      <c r="B264" s="3">
        <v>634</v>
      </c>
      <c r="C264" s="3" t="s">
        <v>349</v>
      </c>
      <c r="D264" s="2" t="s">
        <v>214</v>
      </c>
      <c r="E264" s="42">
        <v>25000000</v>
      </c>
      <c r="F264" s="2" t="s">
        <v>358</v>
      </c>
      <c r="G264" s="44">
        <v>0</v>
      </c>
      <c r="H264" s="2" t="s">
        <v>338</v>
      </c>
      <c r="I264" s="44">
        <v>0.24931506849315069</v>
      </c>
      <c r="J264" s="6"/>
      <c r="K264" s="6"/>
      <c r="L264" s="6"/>
      <c r="M264" s="6"/>
      <c r="N264" s="6"/>
      <c r="O264" s="6"/>
    </row>
    <row r="265" spans="1:15" x14ac:dyDescent="0.2">
      <c r="A265" s="41" t="s">
        <v>348</v>
      </c>
      <c r="B265" s="3">
        <v>634</v>
      </c>
      <c r="C265" s="3" t="s">
        <v>349</v>
      </c>
      <c r="D265" s="2" t="s">
        <v>214</v>
      </c>
      <c r="E265" s="42">
        <v>25000000</v>
      </c>
      <c r="F265" s="2" t="s">
        <v>359</v>
      </c>
      <c r="G265" s="44">
        <v>0</v>
      </c>
      <c r="H265" s="2" t="s">
        <v>338</v>
      </c>
      <c r="I265" s="44">
        <v>0.49589041095890413</v>
      </c>
      <c r="J265" s="6"/>
      <c r="K265" s="6"/>
      <c r="L265" s="6"/>
      <c r="M265" s="6"/>
      <c r="N265" s="6"/>
      <c r="O265" s="6"/>
    </row>
    <row r="266" spans="1:15" x14ac:dyDescent="0.2">
      <c r="A266" s="41" t="s">
        <v>348</v>
      </c>
      <c r="B266" s="3">
        <v>634</v>
      </c>
      <c r="C266" s="3" t="s">
        <v>349</v>
      </c>
      <c r="D266" s="2" t="s">
        <v>214</v>
      </c>
      <c r="E266" s="42">
        <v>25000000</v>
      </c>
      <c r="F266" s="2" t="s">
        <v>360</v>
      </c>
      <c r="G266" s="44">
        <v>0</v>
      </c>
      <c r="H266" s="2" t="s">
        <v>338</v>
      </c>
      <c r="I266" s="44">
        <v>0.989041095890411</v>
      </c>
      <c r="J266" s="6"/>
      <c r="K266" s="6"/>
      <c r="L266" s="6"/>
      <c r="M266" s="6"/>
      <c r="N266" s="6"/>
      <c r="O266" s="6"/>
    </row>
    <row r="267" spans="1:15" x14ac:dyDescent="0.2">
      <c r="A267" s="41" t="s">
        <v>348</v>
      </c>
      <c r="B267" s="3">
        <v>634</v>
      </c>
      <c r="C267" s="3" t="s">
        <v>349</v>
      </c>
      <c r="D267" s="2" t="s">
        <v>298</v>
      </c>
      <c r="E267" s="42">
        <v>50000</v>
      </c>
      <c r="F267" s="2" t="s">
        <v>361</v>
      </c>
      <c r="G267" s="44">
        <v>0</v>
      </c>
      <c r="H267" s="2" t="s">
        <v>338</v>
      </c>
      <c r="I267" s="44">
        <v>0.24931506849315069</v>
      </c>
      <c r="J267" s="58"/>
      <c r="K267" s="58"/>
      <c r="L267" s="58"/>
      <c r="M267" s="58"/>
      <c r="N267" s="58"/>
      <c r="O267" s="6"/>
    </row>
    <row r="268" spans="1:15" x14ac:dyDescent="0.2">
      <c r="A268" s="41" t="s">
        <v>348</v>
      </c>
      <c r="B268" s="3">
        <v>634</v>
      </c>
      <c r="C268" s="3" t="s">
        <v>349</v>
      </c>
      <c r="D268" s="2" t="s">
        <v>298</v>
      </c>
      <c r="E268" s="42">
        <v>50000</v>
      </c>
      <c r="F268" s="2" t="s">
        <v>362</v>
      </c>
      <c r="G268" s="44">
        <v>0</v>
      </c>
      <c r="H268" s="2" t="s">
        <v>338</v>
      </c>
      <c r="I268" s="44">
        <v>0.49589041095890413</v>
      </c>
      <c r="J268" s="58"/>
      <c r="K268" s="58"/>
      <c r="L268" s="58"/>
      <c r="M268" s="58"/>
      <c r="N268" s="58"/>
      <c r="O268" s="6"/>
    </row>
    <row r="269" spans="1:15" x14ac:dyDescent="0.2">
      <c r="A269" s="41" t="s">
        <v>296</v>
      </c>
      <c r="B269" s="3">
        <v>634</v>
      </c>
      <c r="C269" s="3" t="s">
        <v>349</v>
      </c>
      <c r="D269" s="2" t="s">
        <v>298</v>
      </c>
      <c r="E269" s="42">
        <v>50000</v>
      </c>
      <c r="F269" s="2" t="s">
        <v>363</v>
      </c>
      <c r="G269" s="44">
        <v>0</v>
      </c>
      <c r="H269" s="2" t="s">
        <v>338</v>
      </c>
      <c r="I269" s="44">
        <v>0.989041095890411</v>
      </c>
      <c r="J269" s="58">
        <v>25440000</v>
      </c>
      <c r="K269" s="58">
        <v>0</v>
      </c>
      <c r="L269" s="58">
        <v>0</v>
      </c>
      <c r="M269" s="58">
        <v>0</v>
      </c>
      <c r="N269" s="58">
        <v>0</v>
      </c>
      <c r="O269" s="6"/>
    </row>
    <row r="270" spans="1:15" x14ac:dyDescent="0.2">
      <c r="A270" s="41"/>
      <c r="B270" s="3"/>
      <c r="C270" s="3"/>
      <c r="D270" s="2"/>
      <c r="E270" s="42"/>
      <c r="F270" s="2"/>
      <c r="G270" s="44"/>
      <c r="H270" s="2"/>
      <c r="I270" s="44"/>
      <c r="J270" s="58"/>
      <c r="K270" s="58"/>
      <c r="L270" s="58"/>
      <c r="M270" s="58"/>
      <c r="N270" s="58"/>
      <c r="O270" s="6"/>
    </row>
    <row r="271" spans="1:15" x14ac:dyDescent="0.2">
      <c r="A271" s="41" t="s">
        <v>345</v>
      </c>
      <c r="B271" s="3">
        <v>657</v>
      </c>
      <c r="C271" s="3" t="s">
        <v>364</v>
      </c>
      <c r="D271" s="2" t="s">
        <v>214</v>
      </c>
      <c r="E271" s="42">
        <v>26100000</v>
      </c>
      <c r="F271" s="2" t="s">
        <v>365</v>
      </c>
      <c r="G271" s="44">
        <v>7.5</v>
      </c>
      <c r="H271" s="2" t="s">
        <v>184</v>
      </c>
      <c r="I271" s="44">
        <v>6.5</v>
      </c>
      <c r="J271" s="58"/>
      <c r="K271" s="58"/>
      <c r="L271" s="58"/>
      <c r="M271" s="58"/>
      <c r="N271" s="58"/>
      <c r="O271" s="6"/>
    </row>
    <row r="272" spans="1:15" x14ac:dyDescent="0.2">
      <c r="A272" s="41" t="s">
        <v>345</v>
      </c>
      <c r="B272" s="3">
        <v>657</v>
      </c>
      <c r="C272" s="3" t="s">
        <v>364</v>
      </c>
      <c r="D272" s="2" t="s">
        <v>214</v>
      </c>
      <c r="E272" s="42">
        <v>18900000</v>
      </c>
      <c r="F272" s="2" t="s">
        <v>366</v>
      </c>
      <c r="G272" s="44">
        <v>0</v>
      </c>
      <c r="H272" s="2" t="s">
        <v>184</v>
      </c>
      <c r="I272" s="44">
        <v>6.75</v>
      </c>
      <c r="J272" s="58"/>
      <c r="K272" s="58"/>
      <c r="L272" s="58"/>
      <c r="M272" s="58"/>
      <c r="N272" s="58"/>
      <c r="O272" s="6"/>
    </row>
    <row r="273" spans="1:15" x14ac:dyDescent="0.2">
      <c r="A273" s="41" t="s">
        <v>296</v>
      </c>
      <c r="B273" s="3">
        <v>658</v>
      </c>
      <c r="C273" s="60" t="s">
        <v>367</v>
      </c>
      <c r="D273" s="2" t="s">
        <v>214</v>
      </c>
      <c r="E273" s="42">
        <v>10000000</v>
      </c>
      <c r="F273" s="2" t="s">
        <v>368</v>
      </c>
      <c r="G273" s="44">
        <v>7</v>
      </c>
      <c r="H273" s="2" t="s">
        <v>184</v>
      </c>
      <c r="I273" s="44">
        <v>5</v>
      </c>
      <c r="J273" s="58">
        <v>10000000000</v>
      </c>
      <c r="K273" s="58">
        <v>10000000000</v>
      </c>
      <c r="L273" s="58">
        <v>10000000</v>
      </c>
      <c r="M273" s="58">
        <v>111726</v>
      </c>
      <c r="N273" s="58">
        <v>10111726</v>
      </c>
      <c r="O273" s="6"/>
    </row>
    <row r="274" spans="1:15" x14ac:dyDescent="0.2">
      <c r="A274" s="41" t="s">
        <v>301</v>
      </c>
      <c r="B274" s="3">
        <v>658</v>
      </c>
      <c r="C274" s="60" t="s">
        <v>367</v>
      </c>
      <c r="D274" s="2" t="s">
        <v>214</v>
      </c>
      <c r="E274" s="42">
        <v>50</v>
      </c>
      <c r="F274" s="2" t="s">
        <v>369</v>
      </c>
      <c r="G274" s="44">
        <v>8.5</v>
      </c>
      <c r="H274" s="2" t="s">
        <v>184</v>
      </c>
      <c r="I274" s="44">
        <v>5.25</v>
      </c>
      <c r="J274" s="58">
        <v>50000</v>
      </c>
      <c r="K274" s="58">
        <v>54249</v>
      </c>
      <c r="L274" s="58">
        <v>54</v>
      </c>
      <c r="M274" s="58">
        <v>1</v>
      </c>
      <c r="N274" s="58">
        <v>55</v>
      </c>
      <c r="O274" s="6"/>
    </row>
    <row r="275" spans="1:15" x14ac:dyDescent="0.2">
      <c r="A275" s="41"/>
      <c r="B275" s="3"/>
      <c r="C275" s="60"/>
      <c r="D275" s="2"/>
      <c r="E275" s="42"/>
      <c r="F275" s="2"/>
      <c r="G275" s="44"/>
      <c r="H275" s="2"/>
      <c r="I275" s="44"/>
      <c r="J275" s="58"/>
      <c r="K275" s="58"/>
      <c r="L275" s="58"/>
      <c r="M275" s="58"/>
      <c r="N275" s="58"/>
      <c r="O275" s="6"/>
    </row>
    <row r="276" spans="1:15" x14ac:dyDescent="0.2">
      <c r="A276" s="41" t="s">
        <v>370</v>
      </c>
      <c r="B276" s="3">
        <v>693</v>
      </c>
      <c r="C276" s="60" t="s">
        <v>371</v>
      </c>
      <c r="D276" s="2" t="s">
        <v>298</v>
      </c>
      <c r="E276" s="42">
        <v>50000</v>
      </c>
      <c r="F276" s="2" t="s">
        <v>51</v>
      </c>
      <c r="G276" s="44">
        <v>0</v>
      </c>
      <c r="H276" s="2" t="s">
        <v>338</v>
      </c>
      <c r="I276" s="44">
        <v>8.3333333333333329E-2</v>
      </c>
      <c r="J276" s="58"/>
      <c r="K276" s="58"/>
      <c r="L276" s="58"/>
      <c r="M276" s="58"/>
      <c r="N276" s="58"/>
      <c r="O276" s="6"/>
    </row>
    <row r="277" spans="1:15" x14ac:dyDescent="0.2">
      <c r="A277" s="41" t="s">
        <v>370</v>
      </c>
      <c r="B277" s="3">
        <v>693</v>
      </c>
      <c r="C277" s="60" t="s">
        <v>371</v>
      </c>
      <c r="D277" s="2" t="s">
        <v>298</v>
      </c>
      <c r="E277" s="42">
        <v>50000</v>
      </c>
      <c r="F277" s="2" t="s">
        <v>52</v>
      </c>
      <c r="G277" s="44">
        <v>0</v>
      </c>
      <c r="H277" s="2" t="s">
        <v>338</v>
      </c>
      <c r="I277" s="44">
        <v>0.25</v>
      </c>
      <c r="J277" s="58"/>
      <c r="K277" s="58"/>
      <c r="L277" s="58"/>
      <c r="M277" s="58"/>
      <c r="N277" s="58"/>
      <c r="O277" s="6"/>
    </row>
    <row r="278" spans="1:15" x14ac:dyDescent="0.2">
      <c r="A278" s="41" t="s">
        <v>370</v>
      </c>
      <c r="B278" s="3">
        <v>693</v>
      </c>
      <c r="C278" s="60" t="s">
        <v>371</v>
      </c>
      <c r="D278" s="2" t="s">
        <v>298</v>
      </c>
      <c r="E278" s="42">
        <v>50000</v>
      </c>
      <c r="F278" s="2" t="s">
        <v>372</v>
      </c>
      <c r="G278" s="44">
        <v>0</v>
      </c>
      <c r="H278" s="2" t="s">
        <v>338</v>
      </c>
      <c r="I278" s="44">
        <v>0.5</v>
      </c>
      <c r="J278" s="58"/>
      <c r="K278" s="58"/>
      <c r="L278" s="58"/>
      <c r="M278" s="58"/>
      <c r="N278" s="58"/>
      <c r="O278" s="6"/>
    </row>
    <row r="279" spans="1:15" x14ac:dyDescent="0.2">
      <c r="A279" s="41" t="s">
        <v>370</v>
      </c>
      <c r="B279" s="3">
        <v>693</v>
      </c>
      <c r="C279" s="60" t="s">
        <v>371</v>
      </c>
      <c r="D279" s="2" t="s">
        <v>298</v>
      </c>
      <c r="E279" s="42">
        <v>50000</v>
      </c>
      <c r="F279" s="2" t="s">
        <v>373</v>
      </c>
      <c r="G279" s="44">
        <v>0</v>
      </c>
      <c r="H279" s="2" t="s">
        <v>338</v>
      </c>
      <c r="I279" s="44">
        <v>1</v>
      </c>
      <c r="J279" s="58"/>
      <c r="K279" s="58"/>
      <c r="L279" s="58"/>
      <c r="M279" s="58"/>
      <c r="N279" s="58"/>
      <c r="O279" s="6"/>
    </row>
    <row r="280" spans="1:15" x14ac:dyDescent="0.2">
      <c r="A280" s="41" t="s">
        <v>370</v>
      </c>
      <c r="B280" s="3">
        <v>693</v>
      </c>
      <c r="C280" s="60" t="s">
        <v>371</v>
      </c>
      <c r="D280" s="2" t="s">
        <v>298</v>
      </c>
      <c r="E280" s="42">
        <v>50000</v>
      </c>
      <c r="F280" s="2" t="s">
        <v>374</v>
      </c>
      <c r="G280" s="44">
        <v>0</v>
      </c>
      <c r="H280" s="2" t="s">
        <v>338</v>
      </c>
      <c r="I280" s="44">
        <v>1.5</v>
      </c>
      <c r="J280" s="58"/>
      <c r="K280" s="58"/>
      <c r="L280" s="58"/>
      <c r="M280" s="58"/>
      <c r="N280" s="58"/>
      <c r="O280" s="6"/>
    </row>
    <row r="281" spans="1:15" x14ac:dyDescent="0.2">
      <c r="A281" s="41" t="s">
        <v>370</v>
      </c>
      <c r="B281" s="3">
        <v>693</v>
      </c>
      <c r="C281" s="60" t="s">
        <v>371</v>
      </c>
      <c r="D281" s="2" t="s">
        <v>214</v>
      </c>
      <c r="E281" s="42">
        <v>25000000</v>
      </c>
      <c r="F281" s="2" t="s">
        <v>54</v>
      </c>
      <c r="G281" s="44">
        <v>0</v>
      </c>
      <c r="H281" s="2" t="s">
        <v>338</v>
      </c>
      <c r="I281" s="44">
        <v>8.3333333333333329E-2</v>
      </c>
      <c r="J281" s="58"/>
      <c r="K281" s="58"/>
      <c r="L281" s="58"/>
      <c r="M281" s="58"/>
      <c r="N281" s="58"/>
      <c r="O281" s="6"/>
    </row>
    <row r="282" spans="1:15" x14ac:dyDescent="0.2">
      <c r="A282" s="41" t="s">
        <v>370</v>
      </c>
      <c r="B282" s="3">
        <v>693</v>
      </c>
      <c r="C282" s="60" t="s">
        <v>371</v>
      </c>
      <c r="D282" s="2" t="s">
        <v>214</v>
      </c>
      <c r="E282" s="42">
        <v>25000000</v>
      </c>
      <c r="F282" s="2" t="s">
        <v>375</v>
      </c>
      <c r="G282" s="44">
        <v>0</v>
      </c>
      <c r="H282" s="2" t="s">
        <v>338</v>
      </c>
      <c r="I282" s="44">
        <v>0.25</v>
      </c>
      <c r="J282" s="58"/>
      <c r="K282" s="58"/>
      <c r="L282" s="58"/>
      <c r="M282" s="58"/>
      <c r="N282" s="58"/>
      <c r="O282" s="6"/>
    </row>
    <row r="283" spans="1:15" x14ac:dyDescent="0.2">
      <c r="A283" s="41" t="s">
        <v>370</v>
      </c>
      <c r="B283" s="3">
        <v>693</v>
      </c>
      <c r="C283" s="60" t="s">
        <v>371</v>
      </c>
      <c r="D283" s="2" t="s">
        <v>214</v>
      </c>
      <c r="E283" s="42">
        <v>25000000</v>
      </c>
      <c r="F283" s="2" t="s">
        <v>376</v>
      </c>
      <c r="G283" s="44">
        <v>0</v>
      </c>
      <c r="H283" s="2" t="s">
        <v>338</v>
      </c>
      <c r="I283" s="44">
        <v>0.5</v>
      </c>
      <c r="J283" s="58"/>
      <c r="K283" s="58"/>
      <c r="L283" s="58"/>
      <c r="M283" s="58"/>
      <c r="N283" s="58"/>
      <c r="O283" s="6"/>
    </row>
    <row r="284" spans="1:15" x14ac:dyDescent="0.2">
      <c r="A284" s="41" t="s">
        <v>370</v>
      </c>
      <c r="B284" s="3">
        <v>693</v>
      </c>
      <c r="C284" s="60" t="s">
        <v>371</v>
      </c>
      <c r="D284" s="2" t="s">
        <v>214</v>
      </c>
      <c r="E284" s="42">
        <v>25000000</v>
      </c>
      <c r="F284" s="2" t="s">
        <v>377</v>
      </c>
      <c r="G284" s="44">
        <v>0</v>
      </c>
      <c r="H284" s="2" t="s">
        <v>338</v>
      </c>
      <c r="I284" s="44">
        <v>1</v>
      </c>
      <c r="J284" s="58"/>
      <c r="K284" s="58"/>
      <c r="L284" s="58"/>
      <c r="M284" s="58"/>
      <c r="N284" s="58"/>
      <c r="O284" s="6"/>
    </row>
    <row r="285" spans="1:15" x14ac:dyDescent="0.2">
      <c r="A285" s="41" t="s">
        <v>370</v>
      </c>
      <c r="B285" s="3">
        <v>693</v>
      </c>
      <c r="C285" s="60" t="s">
        <v>371</v>
      </c>
      <c r="D285" s="2" t="s">
        <v>214</v>
      </c>
      <c r="E285" s="42">
        <v>25000000</v>
      </c>
      <c r="F285" s="2" t="s">
        <v>378</v>
      </c>
      <c r="G285" s="44">
        <v>0</v>
      </c>
      <c r="H285" s="2" t="s">
        <v>338</v>
      </c>
      <c r="I285" s="44">
        <v>1.5</v>
      </c>
      <c r="J285" s="58"/>
      <c r="K285" s="58"/>
      <c r="L285" s="58"/>
      <c r="M285" s="58"/>
      <c r="N285" s="58"/>
      <c r="O285" s="6"/>
    </row>
    <row r="286" spans="1:15" x14ac:dyDescent="0.2">
      <c r="A286" s="41" t="s">
        <v>370</v>
      </c>
      <c r="B286" s="3">
        <v>693</v>
      </c>
      <c r="C286" s="60" t="s">
        <v>371</v>
      </c>
      <c r="D286" s="2" t="s">
        <v>214</v>
      </c>
      <c r="E286" s="42">
        <v>25000000</v>
      </c>
      <c r="F286" s="2" t="s">
        <v>379</v>
      </c>
      <c r="G286" s="44">
        <v>0</v>
      </c>
      <c r="H286" s="2" t="s">
        <v>338</v>
      </c>
      <c r="I286" s="44">
        <v>0.25</v>
      </c>
      <c r="J286" s="58"/>
      <c r="K286" s="58"/>
      <c r="L286" s="58"/>
      <c r="M286" s="58"/>
      <c r="N286" s="58"/>
      <c r="O286" s="6"/>
    </row>
    <row r="287" spans="1:15" x14ac:dyDescent="0.2">
      <c r="A287" s="41" t="s">
        <v>370</v>
      </c>
      <c r="B287" s="3">
        <v>693</v>
      </c>
      <c r="C287" s="60" t="s">
        <v>371</v>
      </c>
      <c r="D287" s="2" t="s">
        <v>214</v>
      </c>
      <c r="E287" s="42">
        <v>25000000</v>
      </c>
      <c r="F287" s="2" t="s">
        <v>380</v>
      </c>
      <c r="G287" s="44">
        <v>0</v>
      </c>
      <c r="H287" s="2" t="s">
        <v>338</v>
      </c>
      <c r="I287" s="44">
        <v>0.5</v>
      </c>
      <c r="J287" s="58"/>
      <c r="K287" s="58"/>
      <c r="L287" s="58"/>
      <c r="M287" s="58"/>
      <c r="N287" s="58"/>
      <c r="O287" s="6"/>
    </row>
    <row r="288" spans="1:15" x14ac:dyDescent="0.2">
      <c r="A288" s="41" t="s">
        <v>370</v>
      </c>
      <c r="B288" s="3">
        <v>693</v>
      </c>
      <c r="C288" s="60" t="s">
        <v>371</v>
      </c>
      <c r="D288" s="2" t="s">
        <v>214</v>
      </c>
      <c r="E288" s="42">
        <v>25000000</v>
      </c>
      <c r="F288" s="2" t="s">
        <v>381</v>
      </c>
      <c r="G288" s="44">
        <v>0</v>
      </c>
      <c r="H288" s="2" t="s">
        <v>338</v>
      </c>
      <c r="I288" s="44">
        <v>1</v>
      </c>
      <c r="J288" s="58"/>
      <c r="K288" s="58"/>
      <c r="L288" s="58"/>
      <c r="M288" s="58"/>
      <c r="N288" s="58"/>
      <c r="O288" s="6"/>
    </row>
    <row r="289" spans="1:15" x14ac:dyDescent="0.2">
      <c r="A289" s="41" t="s">
        <v>370</v>
      </c>
      <c r="B289" s="3">
        <v>693</v>
      </c>
      <c r="C289" s="60" t="s">
        <v>371</v>
      </c>
      <c r="D289" s="2" t="s">
        <v>214</v>
      </c>
      <c r="E289" s="42">
        <v>25000000</v>
      </c>
      <c r="F289" s="2" t="s">
        <v>382</v>
      </c>
      <c r="G289" s="44">
        <v>0</v>
      </c>
      <c r="H289" s="2" t="s">
        <v>338</v>
      </c>
      <c r="I289" s="44">
        <v>1.5</v>
      </c>
      <c r="J289" s="58"/>
      <c r="K289" s="58"/>
      <c r="L289" s="58"/>
      <c r="M289" s="58"/>
      <c r="N289" s="58"/>
      <c r="O289" s="6"/>
    </row>
    <row r="290" spans="1:15" x14ac:dyDescent="0.2">
      <c r="A290" s="41" t="s">
        <v>370</v>
      </c>
      <c r="B290" s="3">
        <v>693</v>
      </c>
      <c r="C290" s="60" t="s">
        <v>371</v>
      </c>
      <c r="D290" s="2" t="s">
        <v>38</v>
      </c>
      <c r="E290" s="42">
        <v>1100</v>
      </c>
      <c r="F290" s="2" t="s">
        <v>383</v>
      </c>
      <c r="G290" s="44">
        <v>0</v>
      </c>
      <c r="H290" s="2" t="s">
        <v>338</v>
      </c>
      <c r="I290" s="44">
        <v>0.25</v>
      </c>
      <c r="J290" s="58"/>
      <c r="K290" s="58"/>
      <c r="L290" s="58"/>
      <c r="M290" s="58"/>
      <c r="N290" s="58"/>
      <c r="O290" s="6"/>
    </row>
    <row r="291" spans="1:15" x14ac:dyDescent="0.2">
      <c r="A291" s="41" t="s">
        <v>370</v>
      </c>
      <c r="B291" s="3">
        <v>693</v>
      </c>
      <c r="C291" s="60" t="s">
        <v>371</v>
      </c>
      <c r="D291" s="2" t="s">
        <v>38</v>
      </c>
      <c r="E291" s="42">
        <v>1100</v>
      </c>
      <c r="F291" s="2" t="s">
        <v>384</v>
      </c>
      <c r="G291" s="44">
        <v>0</v>
      </c>
      <c r="H291" s="2" t="s">
        <v>338</v>
      </c>
      <c r="I291" s="44">
        <v>0.5</v>
      </c>
      <c r="J291" s="58"/>
      <c r="K291" s="58"/>
      <c r="L291" s="58"/>
      <c r="M291" s="58"/>
      <c r="N291" s="58"/>
      <c r="O291" s="6"/>
    </row>
    <row r="292" spans="1:15" x14ac:dyDescent="0.2">
      <c r="A292" s="41" t="s">
        <v>370</v>
      </c>
      <c r="B292" s="3">
        <v>693</v>
      </c>
      <c r="C292" s="60" t="s">
        <v>371</v>
      </c>
      <c r="D292" s="2" t="s">
        <v>38</v>
      </c>
      <c r="E292" s="42">
        <v>1100</v>
      </c>
      <c r="F292" s="2" t="s">
        <v>385</v>
      </c>
      <c r="G292" s="44">
        <v>0</v>
      </c>
      <c r="H292" s="2" t="s">
        <v>338</v>
      </c>
      <c r="I292" s="44">
        <v>1</v>
      </c>
      <c r="J292" s="58"/>
      <c r="K292" s="58"/>
      <c r="L292" s="58"/>
      <c r="M292" s="58"/>
      <c r="N292" s="58"/>
      <c r="O292" s="6"/>
    </row>
    <row r="293" spans="1:15" x14ac:dyDescent="0.2">
      <c r="A293" s="41" t="s">
        <v>370</v>
      </c>
      <c r="B293" s="3">
        <v>693</v>
      </c>
      <c r="C293" s="60" t="s">
        <v>371</v>
      </c>
      <c r="D293" s="2" t="s">
        <v>38</v>
      </c>
      <c r="E293" s="42">
        <v>1100</v>
      </c>
      <c r="F293" s="2" t="s">
        <v>386</v>
      </c>
      <c r="G293" s="44">
        <v>0</v>
      </c>
      <c r="H293" s="2" t="s">
        <v>338</v>
      </c>
      <c r="I293" s="44">
        <v>1.5</v>
      </c>
      <c r="J293" s="58"/>
      <c r="K293" s="58"/>
      <c r="L293" s="58"/>
      <c r="M293" s="58"/>
      <c r="N293" s="58"/>
      <c r="O293" s="6"/>
    </row>
    <row r="294" spans="1:15" x14ac:dyDescent="0.2">
      <c r="A294" s="41" t="s">
        <v>370</v>
      </c>
      <c r="B294" s="3">
        <v>693</v>
      </c>
      <c r="C294" s="60" t="s">
        <v>371</v>
      </c>
      <c r="D294" s="2" t="s">
        <v>298</v>
      </c>
      <c r="E294" s="42">
        <v>50000</v>
      </c>
      <c r="F294" s="2" t="s">
        <v>387</v>
      </c>
      <c r="G294" s="44">
        <v>0</v>
      </c>
      <c r="H294" s="2" t="s">
        <v>338</v>
      </c>
      <c r="I294" s="44">
        <v>0.25</v>
      </c>
      <c r="J294" s="58"/>
      <c r="K294" s="58"/>
      <c r="L294" s="58"/>
      <c r="M294" s="58"/>
      <c r="N294" s="58"/>
      <c r="O294" s="6"/>
    </row>
    <row r="295" spans="1:15" x14ac:dyDescent="0.2">
      <c r="A295" s="41" t="s">
        <v>370</v>
      </c>
      <c r="B295" s="3">
        <v>693</v>
      </c>
      <c r="C295" s="60" t="s">
        <v>371</v>
      </c>
      <c r="D295" s="2" t="s">
        <v>298</v>
      </c>
      <c r="E295" s="42">
        <v>50000</v>
      </c>
      <c r="F295" s="2" t="s">
        <v>388</v>
      </c>
      <c r="G295" s="44">
        <v>0</v>
      </c>
      <c r="H295" s="2" t="s">
        <v>338</v>
      </c>
      <c r="I295" s="44">
        <v>0.5</v>
      </c>
      <c r="J295" s="58"/>
      <c r="K295" s="58"/>
      <c r="L295" s="58"/>
      <c r="M295" s="58"/>
      <c r="N295" s="58"/>
      <c r="O295" s="6"/>
    </row>
    <row r="296" spans="1:15" x14ac:dyDescent="0.2">
      <c r="A296" s="41" t="s">
        <v>370</v>
      </c>
      <c r="B296" s="3">
        <v>693</v>
      </c>
      <c r="C296" s="60" t="s">
        <v>371</v>
      </c>
      <c r="D296" s="2" t="s">
        <v>298</v>
      </c>
      <c r="E296" s="42">
        <v>50000</v>
      </c>
      <c r="F296" s="2" t="s">
        <v>389</v>
      </c>
      <c r="G296" s="44">
        <v>0</v>
      </c>
      <c r="H296" s="2" t="s">
        <v>338</v>
      </c>
      <c r="I296" s="44">
        <v>1</v>
      </c>
      <c r="J296" s="58"/>
      <c r="K296" s="58"/>
      <c r="L296" s="58"/>
      <c r="M296" s="58"/>
      <c r="N296" s="58"/>
      <c r="O296" s="6"/>
    </row>
    <row r="297" spans="1:15" x14ac:dyDescent="0.2">
      <c r="A297" s="41" t="s">
        <v>370</v>
      </c>
      <c r="B297" s="3">
        <v>693</v>
      </c>
      <c r="C297" s="60" t="s">
        <v>371</v>
      </c>
      <c r="D297" s="2" t="s">
        <v>298</v>
      </c>
      <c r="E297" s="42">
        <v>50000</v>
      </c>
      <c r="F297" s="2" t="s">
        <v>390</v>
      </c>
      <c r="G297" s="44">
        <v>0</v>
      </c>
      <c r="H297" s="2" t="s">
        <v>338</v>
      </c>
      <c r="I297" s="44">
        <v>1.5</v>
      </c>
      <c r="J297" s="58"/>
      <c r="K297" s="58"/>
      <c r="L297" s="58"/>
      <c r="M297" s="58"/>
      <c r="N297" s="58"/>
      <c r="O297" s="6"/>
    </row>
    <row r="298" spans="1:15" x14ac:dyDescent="0.2">
      <c r="A298" s="41" t="s">
        <v>370</v>
      </c>
      <c r="B298" s="3">
        <v>693</v>
      </c>
      <c r="C298" s="60" t="s">
        <v>371</v>
      </c>
      <c r="D298" s="2" t="s">
        <v>38</v>
      </c>
      <c r="E298" s="42">
        <v>1100</v>
      </c>
      <c r="F298" s="2" t="s">
        <v>391</v>
      </c>
      <c r="G298" s="44">
        <v>0</v>
      </c>
      <c r="H298" s="2" t="s">
        <v>338</v>
      </c>
      <c r="I298" s="44">
        <v>0.25</v>
      </c>
      <c r="J298" s="58"/>
      <c r="K298" s="58"/>
      <c r="L298" s="58"/>
      <c r="M298" s="58"/>
      <c r="N298" s="58"/>
      <c r="O298" s="6"/>
    </row>
    <row r="299" spans="1:15" x14ac:dyDescent="0.2">
      <c r="A299" s="41" t="s">
        <v>370</v>
      </c>
      <c r="B299" s="3">
        <v>693</v>
      </c>
      <c r="C299" s="60" t="s">
        <v>371</v>
      </c>
      <c r="D299" s="2" t="s">
        <v>38</v>
      </c>
      <c r="E299" s="42">
        <v>1100</v>
      </c>
      <c r="F299" s="2" t="s">
        <v>392</v>
      </c>
      <c r="G299" s="44">
        <v>0</v>
      </c>
      <c r="H299" s="2" t="s">
        <v>338</v>
      </c>
      <c r="I299" s="44">
        <v>0.5</v>
      </c>
      <c r="J299" s="58"/>
      <c r="K299" s="58"/>
      <c r="L299" s="58"/>
      <c r="M299" s="58"/>
      <c r="N299" s="58"/>
      <c r="O299" s="6"/>
    </row>
    <row r="300" spans="1:15" x14ac:dyDescent="0.2">
      <c r="A300" s="41" t="s">
        <v>370</v>
      </c>
      <c r="B300" s="3">
        <v>693</v>
      </c>
      <c r="C300" s="60" t="s">
        <v>371</v>
      </c>
      <c r="D300" s="2" t="s">
        <v>38</v>
      </c>
      <c r="E300" s="42">
        <v>1100</v>
      </c>
      <c r="F300" s="2" t="s">
        <v>393</v>
      </c>
      <c r="G300" s="44">
        <v>0</v>
      </c>
      <c r="H300" s="2" t="s">
        <v>338</v>
      </c>
      <c r="I300" s="44">
        <v>1</v>
      </c>
      <c r="J300" s="58"/>
      <c r="K300" s="58"/>
      <c r="L300" s="58"/>
      <c r="M300" s="58"/>
      <c r="N300" s="58"/>
      <c r="O300" s="6"/>
    </row>
    <row r="301" spans="1:15" x14ac:dyDescent="0.2">
      <c r="A301" s="41" t="s">
        <v>370</v>
      </c>
      <c r="B301" s="3">
        <v>693</v>
      </c>
      <c r="C301" s="60" t="s">
        <v>371</v>
      </c>
      <c r="D301" s="2" t="s">
        <v>38</v>
      </c>
      <c r="E301" s="42">
        <v>1100</v>
      </c>
      <c r="F301" s="2" t="s">
        <v>394</v>
      </c>
      <c r="G301" s="44">
        <v>0</v>
      </c>
      <c r="H301" s="2" t="s">
        <v>338</v>
      </c>
      <c r="I301" s="44">
        <v>1.5</v>
      </c>
      <c r="J301" s="58"/>
      <c r="K301" s="58"/>
      <c r="L301" s="58"/>
      <c r="M301" s="58"/>
      <c r="N301" s="58"/>
      <c r="O301" s="6"/>
    </row>
    <row r="302" spans="1:15" x14ac:dyDescent="0.2">
      <c r="A302" s="41" t="s">
        <v>370</v>
      </c>
      <c r="B302" s="3">
        <v>693</v>
      </c>
      <c r="C302" s="60" t="s">
        <v>371</v>
      </c>
      <c r="D302" s="2" t="s">
        <v>38</v>
      </c>
      <c r="E302" s="54">
        <v>1E-3</v>
      </c>
      <c r="F302" s="2" t="s">
        <v>395</v>
      </c>
      <c r="G302" s="44">
        <v>0</v>
      </c>
      <c r="H302" s="2" t="s">
        <v>338</v>
      </c>
      <c r="I302" s="44">
        <v>1.5027777777777778</v>
      </c>
      <c r="J302" s="58"/>
      <c r="K302" s="58"/>
      <c r="L302" s="58"/>
      <c r="M302" s="58"/>
      <c r="N302" s="58"/>
      <c r="O302" s="6"/>
    </row>
    <row r="303" spans="1:15" x14ac:dyDescent="0.2">
      <c r="A303" s="41"/>
      <c r="B303" s="3"/>
      <c r="C303" s="60"/>
      <c r="D303" s="2"/>
      <c r="E303" s="42"/>
      <c r="F303" s="2"/>
      <c r="G303" s="44"/>
      <c r="H303" s="2"/>
      <c r="I303" s="44"/>
      <c r="J303" s="58"/>
      <c r="K303" s="58"/>
      <c r="L303" s="58"/>
      <c r="M303" s="58"/>
      <c r="N303" s="58"/>
      <c r="O303" s="6"/>
    </row>
    <row r="304" spans="1:15" s="6" customFormat="1" x14ac:dyDescent="0.2">
      <c r="A304" s="41" t="s">
        <v>348</v>
      </c>
      <c r="B304" s="3">
        <v>707</v>
      </c>
      <c r="C304" s="60" t="s">
        <v>710</v>
      </c>
      <c r="D304" s="2" t="s">
        <v>38</v>
      </c>
      <c r="E304" s="42">
        <v>1267</v>
      </c>
      <c r="F304" s="2" t="s">
        <v>305</v>
      </c>
      <c r="G304" s="44">
        <v>4.5407200000000003</v>
      </c>
      <c r="H304" s="2" t="s">
        <v>184</v>
      </c>
      <c r="I304" s="44">
        <v>6</v>
      </c>
      <c r="J304" s="58"/>
      <c r="K304" s="58"/>
      <c r="L304" s="58"/>
      <c r="M304" s="58"/>
      <c r="N304" s="58"/>
    </row>
    <row r="305" spans="1:15" s="6" customFormat="1" x14ac:dyDescent="0.2">
      <c r="A305" s="41" t="s">
        <v>348</v>
      </c>
      <c r="B305" s="3">
        <v>707</v>
      </c>
      <c r="C305" s="60" t="s">
        <v>710</v>
      </c>
      <c r="D305" s="2" t="s">
        <v>38</v>
      </c>
      <c r="E305" s="54">
        <v>1E-3</v>
      </c>
      <c r="F305" s="2" t="s">
        <v>306</v>
      </c>
      <c r="G305" s="44">
        <v>0</v>
      </c>
      <c r="H305" s="2" t="s">
        <v>184</v>
      </c>
      <c r="I305" s="44">
        <v>6</v>
      </c>
      <c r="J305" s="58"/>
      <c r="K305" s="58"/>
      <c r="L305" s="58"/>
      <c r="M305" s="58"/>
      <c r="N305" s="58"/>
    </row>
    <row r="306" spans="1:15" x14ac:dyDescent="0.2">
      <c r="A306" s="125"/>
      <c r="D306" s="122"/>
      <c r="E306" s="329"/>
      <c r="F306" s="122"/>
      <c r="G306" s="330"/>
      <c r="H306" s="122"/>
      <c r="I306" s="330"/>
      <c r="J306" s="330"/>
      <c r="K306" s="134"/>
      <c r="L306" s="134"/>
      <c r="M306" s="134"/>
      <c r="N306" s="134"/>
    </row>
    <row r="307" spans="1:15" x14ac:dyDescent="0.2">
      <c r="A307" s="129" t="s">
        <v>407</v>
      </c>
      <c r="B307" s="331"/>
      <c r="C307" s="331"/>
      <c r="D307" s="127"/>
      <c r="E307" s="332"/>
      <c r="F307" s="127"/>
      <c r="G307" s="127"/>
      <c r="H307" s="127" t="s">
        <v>3</v>
      </c>
      <c r="I307" s="130"/>
      <c r="J307" s="130"/>
      <c r="K307" s="333"/>
      <c r="L307" s="334">
        <v>839407750</v>
      </c>
      <c r="M307" s="334">
        <v>29268017</v>
      </c>
      <c r="N307" s="334">
        <v>868675768</v>
      </c>
      <c r="O307" s="335"/>
    </row>
    <row r="308" spans="1:15" x14ac:dyDescent="0.2">
      <c r="A308" s="132"/>
      <c r="G308" s="336"/>
      <c r="H308" s="337"/>
      <c r="I308" s="338"/>
      <c r="J308" s="338"/>
      <c r="K308" s="339"/>
      <c r="L308" s="339"/>
      <c r="M308" s="339"/>
      <c r="N308" s="339"/>
      <c r="O308" s="134"/>
    </row>
    <row r="309" spans="1:15" x14ac:dyDescent="0.2">
      <c r="A309" s="135" t="s">
        <v>834</v>
      </c>
      <c r="B309" s="135"/>
      <c r="C309" s="135" t="s">
        <v>835</v>
      </c>
      <c r="G309" s="336"/>
      <c r="H309" s="337"/>
      <c r="I309" s="338"/>
      <c r="J309" s="338"/>
    </row>
    <row r="310" spans="1:15" x14ac:dyDescent="0.2">
      <c r="A310" s="135" t="s">
        <v>410</v>
      </c>
      <c r="H310" s="340"/>
      <c r="K310" s="136"/>
      <c r="L310" s="341"/>
    </row>
    <row r="311" spans="1:15" x14ac:dyDescent="0.2">
      <c r="A311" s="135" t="s">
        <v>411</v>
      </c>
    </row>
    <row r="312" spans="1:15" x14ac:dyDescent="0.2">
      <c r="A312" s="135" t="s">
        <v>776</v>
      </c>
    </row>
    <row r="313" spans="1:15" x14ac:dyDescent="0.2">
      <c r="A313" s="135" t="s">
        <v>777</v>
      </c>
    </row>
    <row r="314" spans="1:15" x14ac:dyDescent="0.2">
      <c r="A314" s="342" t="s">
        <v>778</v>
      </c>
      <c r="B314" s="342" t="s">
        <v>779</v>
      </c>
    </row>
    <row r="315" spans="1:15" x14ac:dyDescent="0.2">
      <c r="A315" s="342" t="s">
        <v>780</v>
      </c>
    </row>
    <row r="316" spans="1:15" x14ac:dyDescent="0.2">
      <c r="A316" s="342" t="s">
        <v>807</v>
      </c>
    </row>
    <row r="317" spans="1:15" x14ac:dyDescent="0.2">
      <c r="A317" s="342" t="s">
        <v>808</v>
      </c>
      <c r="E317" s="343"/>
    </row>
    <row r="318" spans="1:15" x14ac:dyDescent="0.2">
      <c r="A318" s="125" t="s">
        <v>809</v>
      </c>
      <c r="B318" s="125" t="s">
        <v>784</v>
      </c>
      <c r="G318" s="125" t="s">
        <v>785</v>
      </c>
    </row>
    <row r="319" spans="1:15" x14ac:dyDescent="0.2">
      <c r="A319" s="125" t="s">
        <v>810</v>
      </c>
      <c r="B319" s="125" t="s">
        <v>787</v>
      </c>
      <c r="G319" s="125" t="s">
        <v>788</v>
      </c>
    </row>
    <row r="324" spans="1:6" x14ac:dyDescent="0.2">
      <c r="A324" s="344" t="s">
        <v>425</v>
      </c>
      <c r="C324" s="102"/>
      <c r="E324" s="102"/>
    </row>
    <row r="325" spans="1:6" x14ac:dyDescent="0.2">
      <c r="A325" s="300" t="s">
        <v>426</v>
      </c>
      <c r="C325" s="102"/>
      <c r="E325" s="102"/>
    </row>
    <row r="326" spans="1:6" x14ac:dyDescent="0.2">
      <c r="A326" s="344" t="s">
        <v>836</v>
      </c>
      <c r="C326" s="102"/>
      <c r="E326" s="102"/>
    </row>
    <row r="327" spans="1:6" x14ac:dyDescent="0.2">
      <c r="A327" s="107"/>
      <c r="B327" s="122"/>
      <c r="C327" s="107"/>
      <c r="D327" s="107"/>
      <c r="E327" s="107"/>
      <c r="F327" s="107"/>
    </row>
    <row r="328" spans="1:6" x14ac:dyDescent="0.2">
      <c r="A328" s="345"/>
      <c r="B328" s="346"/>
      <c r="C328" s="347"/>
      <c r="D328" s="347" t="s">
        <v>427</v>
      </c>
      <c r="E328" s="346"/>
      <c r="F328" s="348" t="s">
        <v>428</v>
      </c>
    </row>
    <row r="329" spans="1:6" x14ac:dyDescent="0.2">
      <c r="A329" s="349" t="s">
        <v>4</v>
      </c>
      <c r="B329" s="350" t="s">
        <v>5</v>
      </c>
      <c r="C329" s="314"/>
      <c r="D329" s="350" t="s">
        <v>429</v>
      </c>
      <c r="E329" s="350" t="s">
        <v>430</v>
      </c>
      <c r="F329" s="351" t="s">
        <v>431</v>
      </c>
    </row>
    <row r="330" spans="1:6" x14ac:dyDescent="0.2">
      <c r="A330" s="349" t="s">
        <v>432</v>
      </c>
      <c r="B330" s="350" t="s">
        <v>433</v>
      </c>
      <c r="C330" s="350" t="s">
        <v>7</v>
      </c>
      <c r="D330" s="350" t="s">
        <v>434</v>
      </c>
      <c r="E330" s="350" t="s">
        <v>435</v>
      </c>
      <c r="F330" s="351" t="s">
        <v>436</v>
      </c>
    </row>
    <row r="331" spans="1:6" x14ac:dyDescent="0.2">
      <c r="A331" s="352"/>
      <c r="B331" s="353"/>
      <c r="C331" s="324"/>
      <c r="D331" s="353" t="s">
        <v>35</v>
      </c>
      <c r="E331" s="353" t="s">
        <v>35</v>
      </c>
      <c r="F331" s="354" t="s">
        <v>35</v>
      </c>
    </row>
    <row r="332" spans="1:6" x14ac:dyDescent="0.2">
      <c r="A332" s="107"/>
      <c r="B332" s="122"/>
      <c r="C332" s="107"/>
      <c r="D332" s="107"/>
      <c r="E332" s="107"/>
      <c r="F332" s="107"/>
    </row>
    <row r="333" spans="1:6" x14ac:dyDescent="0.2">
      <c r="A333" s="125" t="s">
        <v>790</v>
      </c>
      <c r="B333" s="122">
        <v>271</v>
      </c>
      <c r="C333" s="122" t="s">
        <v>95</v>
      </c>
      <c r="D333" s="506">
        <v>309855</v>
      </c>
      <c r="E333" s="506">
        <v>100355</v>
      </c>
      <c r="F333" s="507"/>
    </row>
    <row r="334" spans="1:6" x14ac:dyDescent="0.2">
      <c r="A334" s="125" t="s">
        <v>790</v>
      </c>
      <c r="B334" s="122">
        <v>271</v>
      </c>
      <c r="C334" s="122" t="s">
        <v>96</v>
      </c>
      <c r="D334" s="506">
        <v>70872</v>
      </c>
      <c r="E334" s="506">
        <v>25377</v>
      </c>
      <c r="F334" s="507"/>
    </row>
    <row r="335" spans="1:6" x14ac:dyDescent="0.2">
      <c r="A335" s="125" t="s">
        <v>791</v>
      </c>
      <c r="B335" s="121">
        <v>337</v>
      </c>
      <c r="C335" s="122" t="s">
        <v>39</v>
      </c>
      <c r="D335" s="506">
        <v>95795</v>
      </c>
      <c r="E335" s="506">
        <v>66958</v>
      </c>
      <c r="F335" s="507"/>
    </row>
    <row r="336" spans="1:6" x14ac:dyDescent="0.2">
      <c r="A336" s="125" t="s">
        <v>791</v>
      </c>
      <c r="B336" s="121">
        <v>337</v>
      </c>
      <c r="C336" s="122" t="s">
        <v>41</v>
      </c>
      <c r="D336" s="506">
        <v>17748</v>
      </c>
      <c r="E336" s="506">
        <v>12406</v>
      </c>
      <c r="F336" s="507"/>
    </row>
    <row r="337" spans="1:12" x14ac:dyDescent="0.2">
      <c r="A337" s="125" t="s">
        <v>791</v>
      </c>
      <c r="B337" s="121">
        <v>337</v>
      </c>
      <c r="C337" s="122" t="s">
        <v>792</v>
      </c>
      <c r="D337" s="506">
        <v>112533</v>
      </c>
      <c r="E337" s="506">
        <v>73848</v>
      </c>
      <c r="F337" s="507"/>
    </row>
    <row r="338" spans="1:12" x14ac:dyDescent="0.2">
      <c r="A338" s="125" t="s">
        <v>92</v>
      </c>
      <c r="B338" s="121">
        <v>363</v>
      </c>
      <c r="C338" s="122" t="s">
        <v>183</v>
      </c>
      <c r="D338" s="506">
        <v>41871</v>
      </c>
      <c r="E338" s="506">
        <v>23085</v>
      </c>
      <c r="F338" s="507"/>
    </row>
    <row r="339" spans="1:12" x14ac:dyDescent="0.2">
      <c r="A339" s="125" t="s">
        <v>92</v>
      </c>
      <c r="B339" s="121">
        <v>363</v>
      </c>
      <c r="C339" s="122" t="s">
        <v>185</v>
      </c>
      <c r="D339" s="506">
        <v>10049</v>
      </c>
      <c r="E339" s="506">
        <v>5540</v>
      </c>
      <c r="F339" s="507"/>
    </row>
    <row r="340" spans="1:12" x14ac:dyDescent="0.2">
      <c r="A340" s="125" t="s">
        <v>439</v>
      </c>
      <c r="B340" s="121">
        <v>383</v>
      </c>
      <c r="C340" s="122" t="s">
        <v>99</v>
      </c>
      <c r="D340" s="506">
        <v>53647</v>
      </c>
      <c r="E340" s="506">
        <v>36594</v>
      </c>
      <c r="F340" s="507"/>
    </row>
    <row r="341" spans="1:12" x14ac:dyDescent="0.2">
      <c r="A341" s="125" t="s">
        <v>296</v>
      </c>
      <c r="B341" s="121">
        <v>536</v>
      </c>
      <c r="C341" s="122" t="s">
        <v>308</v>
      </c>
      <c r="D341" s="506">
        <v>89343</v>
      </c>
      <c r="E341" s="507">
        <v>45829</v>
      </c>
    </row>
    <row r="342" spans="1:12" x14ac:dyDescent="0.2">
      <c r="A342" s="125" t="s">
        <v>296</v>
      </c>
      <c r="B342" s="121">
        <v>607</v>
      </c>
      <c r="C342" s="122" t="s">
        <v>326</v>
      </c>
      <c r="D342" s="506">
        <v>0</v>
      </c>
      <c r="E342" s="506">
        <v>963315</v>
      </c>
      <c r="F342" s="507"/>
    </row>
    <row r="343" spans="1:12" x14ac:dyDescent="0.2">
      <c r="A343" s="125" t="s">
        <v>296</v>
      </c>
      <c r="B343" s="121">
        <v>607</v>
      </c>
      <c r="C343" s="122" t="s">
        <v>327</v>
      </c>
      <c r="D343" s="506">
        <v>0</v>
      </c>
      <c r="E343" s="506">
        <v>58801</v>
      </c>
      <c r="F343" s="507"/>
    </row>
    <row r="344" spans="1:12" x14ac:dyDescent="0.2">
      <c r="A344" s="125"/>
      <c r="C344" s="122"/>
      <c r="D344" s="506"/>
      <c r="E344" s="506"/>
      <c r="F344" s="507"/>
    </row>
    <row r="345" spans="1:12" x14ac:dyDescent="0.2">
      <c r="A345" s="356" t="s">
        <v>440</v>
      </c>
      <c r="B345" s="331"/>
      <c r="C345" s="127"/>
      <c r="D345" s="129">
        <v>801713</v>
      </c>
      <c r="E345" s="129">
        <v>1412108</v>
      </c>
      <c r="F345" s="129">
        <v>0</v>
      </c>
    </row>
    <row r="347" spans="1:12" ht="12.75" x14ac:dyDescent="0.2">
      <c r="A347" s="100" t="s">
        <v>441</v>
      </c>
      <c r="B347" s="101"/>
      <c r="C347" s="101"/>
      <c r="E347" s="102"/>
      <c r="F347" s="103"/>
      <c r="G347" s="103"/>
      <c r="L347" s="104"/>
    </row>
    <row r="348" spans="1:12" ht="12.75" x14ac:dyDescent="0.2">
      <c r="A348" s="105" t="s">
        <v>426</v>
      </c>
      <c r="B348" s="101"/>
      <c r="C348" s="101"/>
      <c r="E348" s="102"/>
      <c r="F348" s="103"/>
      <c r="G348" s="103"/>
      <c r="L348" s="104"/>
    </row>
    <row r="349" spans="1:12" ht="12.75" x14ac:dyDescent="0.2">
      <c r="A349" s="106" t="s">
        <v>836</v>
      </c>
      <c r="B349" s="102"/>
      <c r="C349" s="102"/>
      <c r="E349" s="102"/>
      <c r="F349" s="103"/>
      <c r="G349" s="103"/>
      <c r="L349" s="104"/>
    </row>
    <row r="350" spans="1:12" x14ac:dyDescent="0.2">
      <c r="A350" s="107"/>
      <c r="B350" s="107"/>
      <c r="C350" s="107"/>
      <c r="D350" s="107"/>
      <c r="E350" s="107"/>
      <c r="F350" s="108"/>
      <c r="G350" s="108"/>
      <c r="H350" s="107"/>
      <c r="I350" s="107"/>
      <c r="J350" s="107"/>
      <c r="K350" s="107"/>
      <c r="L350" s="104"/>
    </row>
    <row r="351" spans="1:12" ht="12.75" x14ac:dyDescent="0.2">
      <c r="A351" s="357"/>
      <c r="B351" s="358" t="s">
        <v>443</v>
      </c>
      <c r="C351" s="358"/>
      <c r="D351" s="358"/>
      <c r="E351" s="359"/>
      <c r="F351" s="358" t="s">
        <v>444</v>
      </c>
      <c r="G351" s="358" t="s">
        <v>445</v>
      </c>
      <c r="H351" s="358" t="s">
        <v>446</v>
      </c>
      <c r="I351" s="358" t="s">
        <v>14</v>
      </c>
      <c r="J351" s="358" t="s">
        <v>446</v>
      </c>
      <c r="K351" s="358" t="s">
        <v>447</v>
      </c>
      <c r="L351" s="358" t="s">
        <v>448</v>
      </c>
    </row>
    <row r="352" spans="1:12" ht="12.75" x14ac:dyDescent="0.2">
      <c r="A352" s="360" t="s">
        <v>449</v>
      </c>
      <c r="B352" s="361" t="s">
        <v>450</v>
      </c>
      <c r="C352" s="361" t="s">
        <v>451</v>
      </c>
      <c r="D352" s="361" t="s">
        <v>5</v>
      </c>
      <c r="E352" s="361" t="s">
        <v>7</v>
      </c>
      <c r="F352" s="361" t="s">
        <v>15</v>
      </c>
      <c r="G352" s="361" t="s">
        <v>452</v>
      </c>
      <c r="H352" s="361" t="s">
        <v>453</v>
      </c>
      <c r="I352" s="361" t="s">
        <v>454</v>
      </c>
      <c r="J352" s="361" t="s">
        <v>455</v>
      </c>
      <c r="K352" s="361" t="s">
        <v>456</v>
      </c>
      <c r="L352" s="361" t="s">
        <v>457</v>
      </c>
    </row>
    <row r="353" spans="1:12" ht="12.75" x14ac:dyDescent="0.2">
      <c r="A353" s="360" t="s">
        <v>432</v>
      </c>
      <c r="B353" s="361" t="s">
        <v>458</v>
      </c>
      <c r="C353" s="361" t="s">
        <v>459</v>
      </c>
      <c r="D353" s="361" t="s">
        <v>460</v>
      </c>
      <c r="E353" s="362"/>
      <c r="F353" s="361" t="s">
        <v>461</v>
      </c>
      <c r="G353" s="361" t="s">
        <v>462</v>
      </c>
      <c r="H353" s="361" t="s">
        <v>463</v>
      </c>
      <c r="I353" s="361" t="s">
        <v>464</v>
      </c>
      <c r="J353" s="361" t="s">
        <v>22</v>
      </c>
      <c r="K353" s="363" t="s">
        <v>22</v>
      </c>
      <c r="L353" s="363" t="s">
        <v>465</v>
      </c>
    </row>
    <row r="354" spans="1:12" ht="12.75" x14ac:dyDescent="0.2">
      <c r="A354" s="364"/>
      <c r="B354" s="365" t="s">
        <v>466</v>
      </c>
      <c r="C354" s="365"/>
      <c r="D354" s="365"/>
      <c r="E354" s="366"/>
      <c r="F354" s="367"/>
      <c r="G354" s="367"/>
      <c r="H354" s="365"/>
      <c r="I354" s="365" t="s">
        <v>35</v>
      </c>
      <c r="J354" s="365"/>
      <c r="K354" s="368"/>
      <c r="L354" s="368" t="s">
        <v>467</v>
      </c>
    </row>
    <row r="355" spans="1:12" x14ac:dyDescent="0.2">
      <c r="A355" s="107"/>
      <c r="B355" s="107"/>
      <c r="C355" s="107"/>
      <c r="D355" s="107"/>
      <c r="E355" s="107"/>
      <c r="F355" s="108"/>
      <c r="G355" s="108"/>
      <c r="H355" s="107"/>
      <c r="I355" s="107"/>
      <c r="J355" s="107"/>
      <c r="K355" s="107"/>
      <c r="L355" s="104"/>
    </row>
    <row r="356" spans="1:12" ht="12.75" x14ac:dyDescent="0.2">
      <c r="A356" s="106" t="s">
        <v>837</v>
      </c>
      <c r="B356" s="102"/>
      <c r="C356" s="102"/>
      <c r="D356" s="121"/>
      <c r="E356" s="122"/>
      <c r="F356" s="123"/>
      <c r="G356" s="122"/>
      <c r="H356" s="124"/>
      <c r="I356" s="124"/>
      <c r="J356" s="124"/>
      <c r="K356" s="124"/>
      <c r="L356" s="104"/>
    </row>
    <row r="357" spans="1:12" x14ac:dyDescent="0.2">
      <c r="A357" s="125"/>
      <c r="B357" s="125"/>
      <c r="C357" s="102"/>
      <c r="D357" s="121"/>
      <c r="E357" s="122"/>
      <c r="F357" s="123"/>
      <c r="G357" s="122"/>
      <c r="H357" s="124"/>
      <c r="I357" s="124"/>
      <c r="J357" s="124"/>
      <c r="K357" s="124"/>
      <c r="L357" s="104"/>
    </row>
    <row r="358" spans="1:12" x14ac:dyDescent="0.2">
      <c r="A358" s="126" t="s">
        <v>440</v>
      </c>
      <c r="B358" s="127"/>
      <c r="C358" s="127"/>
      <c r="D358" s="127"/>
      <c r="E358" s="127"/>
      <c r="F358" s="128"/>
      <c r="G358" s="128"/>
      <c r="H358" s="129"/>
      <c r="I358" s="130">
        <v>0</v>
      </c>
      <c r="J358" s="130">
        <v>0</v>
      </c>
      <c r="K358" s="130">
        <v>0</v>
      </c>
      <c r="L358" s="129"/>
    </row>
    <row r="359" spans="1:12" x14ac:dyDescent="0.2">
      <c r="A359" s="131"/>
      <c r="B359" s="102"/>
      <c r="C359" s="102"/>
      <c r="E359" s="102"/>
      <c r="F359" s="103"/>
      <c r="G359" s="103"/>
      <c r="H359" s="132"/>
      <c r="I359" s="132"/>
      <c r="J359" s="132"/>
      <c r="K359" s="132"/>
      <c r="L359" s="104"/>
    </row>
    <row r="360" spans="1:12" x14ac:dyDescent="0.2">
      <c r="A360" s="133" t="s">
        <v>469</v>
      </c>
      <c r="B360" s="102"/>
      <c r="C360" s="102"/>
      <c r="E360" s="102"/>
      <c r="F360" s="103"/>
      <c r="G360" s="103"/>
      <c r="H360" s="134"/>
      <c r="I360" s="134"/>
      <c r="J360" s="134"/>
      <c r="K360" s="134"/>
      <c r="L360" s="104"/>
    </row>
    <row r="361" spans="1:12" x14ac:dyDescent="0.2">
      <c r="A361" s="135" t="s">
        <v>470</v>
      </c>
      <c r="B361" s="102"/>
      <c r="C361" s="102"/>
      <c r="E361" s="136"/>
      <c r="F361" s="137"/>
      <c r="G361" s="138"/>
      <c r="H361" s="134"/>
      <c r="I361" s="134"/>
      <c r="J361" s="134"/>
      <c r="K361" s="134"/>
      <c r="L361" s="104"/>
    </row>
    <row r="362" spans="1:12" x14ac:dyDescent="0.2">
      <c r="A362" s="135" t="s">
        <v>471</v>
      </c>
      <c r="B362" s="102"/>
      <c r="C362" s="102"/>
      <c r="E362" s="102"/>
      <c r="F362" s="103"/>
      <c r="G362" s="103"/>
      <c r="L362" s="104"/>
    </row>
    <row r="363" spans="1:12" x14ac:dyDescent="0.2">
      <c r="A363" s="139"/>
      <c r="B363" s="102"/>
      <c r="C363" s="102"/>
      <c r="E363" s="102"/>
      <c r="F363" s="103"/>
      <c r="G363" s="103"/>
      <c r="H363" s="134"/>
      <c r="I363" s="134"/>
      <c r="J363" s="134"/>
      <c r="K363" s="134"/>
      <c r="L363" s="104"/>
    </row>
    <row r="364" spans="1:12" x14ac:dyDescent="0.2">
      <c r="A364" s="139"/>
      <c r="B364" s="102"/>
      <c r="C364" s="102"/>
      <c r="E364" s="102"/>
      <c r="F364" s="103"/>
      <c r="G364" s="103"/>
      <c r="H364" s="134"/>
      <c r="I364" s="134"/>
      <c r="J364" s="134"/>
      <c r="K364" s="134"/>
      <c r="L364" s="104"/>
    </row>
    <row r="366" spans="1:12" x14ac:dyDescent="0.2">
      <c r="A366" s="280"/>
      <c r="B366" s="280"/>
      <c r="C366" s="281"/>
      <c r="D366" s="281"/>
      <c r="E366" s="281"/>
      <c r="F366" s="281"/>
    </row>
    <row r="367" spans="1:12" x14ac:dyDescent="0.2">
      <c r="A367" s="282" t="s">
        <v>472</v>
      </c>
      <c r="B367" s="283"/>
      <c r="C367" s="283"/>
      <c r="D367" s="283"/>
      <c r="E367" s="283"/>
      <c r="F367" s="284"/>
    </row>
    <row r="368" spans="1:12" ht="31.5" x14ac:dyDescent="0.2">
      <c r="A368" s="285" t="s">
        <v>473</v>
      </c>
      <c r="B368" s="286" t="s">
        <v>474</v>
      </c>
      <c r="C368" s="286" t="s">
        <v>475</v>
      </c>
      <c r="D368" s="287" t="s">
        <v>476</v>
      </c>
      <c r="E368" s="286" t="s">
        <v>477</v>
      </c>
      <c r="F368" s="288" t="s">
        <v>478</v>
      </c>
    </row>
    <row r="369" spans="1:6" ht="101.25" x14ac:dyDescent="0.2">
      <c r="A369" s="289">
        <v>193</v>
      </c>
      <c r="B369" s="290" t="s">
        <v>37</v>
      </c>
      <c r="C369" s="290" t="s">
        <v>479</v>
      </c>
      <c r="D369" s="290" t="s">
        <v>480</v>
      </c>
      <c r="E369" s="291" t="s">
        <v>481</v>
      </c>
      <c r="F369" s="291" t="s">
        <v>482</v>
      </c>
    </row>
    <row r="370" spans="1:6" ht="101.25" x14ac:dyDescent="0.2">
      <c r="A370" s="292">
        <v>199</v>
      </c>
      <c r="B370" s="293" t="s">
        <v>42</v>
      </c>
      <c r="C370" s="293" t="s">
        <v>479</v>
      </c>
      <c r="D370" s="293" t="s">
        <v>480</v>
      </c>
      <c r="E370" s="294" t="s">
        <v>481</v>
      </c>
      <c r="F370" s="294" t="s">
        <v>483</v>
      </c>
    </row>
    <row r="371" spans="1:6" ht="146.25" x14ac:dyDescent="0.2">
      <c r="A371" s="289">
        <v>202</v>
      </c>
      <c r="B371" s="290" t="s">
        <v>45</v>
      </c>
      <c r="C371" s="290" t="s">
        <v>479</v>
      </c>
      <c r="D371" s="290" t="s">
        <v>480</v>
      </c>
      <c r="E371" s="291" t="s">
        <v>484</v>
      </c>
      <c r="F371" s="291" t="s">
        <v>485</v>
      </c>
    </row>
    <row r="372" spans="1:6" ht="45" x14ac:dyDescent="0.2">
      <c r="A372" s="292">
        <v>211</v>
      </c>
      <c r="B372" s="293" t="s">
        <v>50</v>
      </c>
      <c r="C372" s="293" t="s">
        <v>486</v>
      </c>
      <c r="D372" s="293" t="s">
        <v>480</v>
      </c>
      <c r="E372" s="293" t="s">
        <v>487</v>
      </c>
      <c r="F372" s="293" t="s">
        <v>488</v>
      </c>
    </row>
    <row r="373" spans="1:6" ht="56.25" x14ac:dyDescent="0.2">
      <c r="A373" s="289">
        <v>221</v>
      </c>
      <c r="B373" s="290" t="s">
        <v>55</v>
      </c>
      <c r="C373" s="290" t="s">
        <v>486</v>
      </c>
      <c r="D373" s="290" t="s">
        <v>489</v>
      </c>
      <c r="E373" s="293" t="s">
        <v>490</v>
      </c>
      <c r="F373" s="293" t="s">
        <v>491</v>
      </c>
    </row>
    <row r="374" spans="1:6" ht="33.75" x14ac:dyDescent="0.2">
      <c r="A374" s="292">
        <v>225</v>
      </c>
      <c r="B374" s="293" t="s">
        <v>63</v>
      </c>
      <c r="C374" s="293" t="s">
        <v>492</v>
      </c>
      <c r="D374" s="293" t="s">
        <v>493</v>
      </c>
      <c r="E374" s="293" t="s">
        <v>494</v>
      </c>
      <c r="F374" s="293" t="s">
        <v>495</v>
      </c>
    </row>
    <row r="375" spans="1:6" ht="22.5" x14ac:dyDescent="0.2">
      <c r="A375" s="289">
        <v>226</v>
      </c>
      <c r="B375" s="290" t="s">
        <v>496</v>
      </c>
      <c r="C375" s="290" t="s">
        <v>486</v>
      </c>
      <c r="D375" s="290" t="s">
        <v>480</v>
      </c>
      <c r="E375" s="290" t="s">
        <v>497</v>
      </c>
      <c r="F375" s="290" t="s">
        <v>498</v>
      </c>
    </row>
    <row r="376" spans="1:6" ht="22.5" x14ac:dyDescent="0.2">
      <c r="A376" s="292">
        <v>228</v>
      </c>
      <c r="B376" s="293" t="s">
        <v>68</v>
      </c>
      <c r="C376" s="293" t="s">
        <v>492</v>
      </c>
      <c r="D376" s="293" t="s">
        <v>493</v>
      </c>
      <c r="E376" s="293" t="s">
        <v>499</v>
      </c>
      <c r="F376" s="293" t="s">
        <v>499</v>
      </c>
    </row>
    <row r="377" spans="1:6" ht="33.75" x14ac:dyDescent="0.2">
      <c r="A377" s="289">
        <v>233</v>
      </c>
      <c r="B377" s="290" t="s">
        <v>500</v>
      </c>
      <c r="C377" s="290" t="s">
        <v>486</v>
      </c>
      <c r="D377" s="290" t="s">
        <v>501</v>
      </c>
      <c r="E377" s="293" t="s">
        <v>502</v>
      </c>
      <c r="F377" s="293" t="s">
        <v>503</v>
      </c>
    </row>
    <row r="378" spans="1:6" ht="67.5" x14ac:dyDescent="0.2">
      <c r="A378" s="292">
        <v>236</v>
      </c>
      <c r="B378" s="293" t="s">
        <v>70</v>
      </c>
      <c r="C378" s="293" t="s">
        <v>479</v>
      </c>
      <c r="D378" s="293" t="s">
        <v>493</v>
      </c>
      <c r="E378" s="293" t="s">
        <v>504</v>
      </c>
      <c r="F378" s="293" t="s">
        <v>505</v>
      </c>
    </row>
    <row r="379" spans="1:6" ht="22.5" x14ac:dyDescent="0.2">
      <c r="A379" s="289">
        <v>239</v>
      </c>
      <c r="B379" s="290" t="s">
        <v>506</v>
      </c>
      <c r="C379" s="290" t="s">
        <v>507</v>
      </c>
      <c r="D379" s="290" t="s">
        <v>480</v>
      </c>
      <c r="E379" s="290" t="s">
        <v>508</v>
      </c>
      <c r="F379" s="290" t="s">
        <v>508</v>
      </c>
    </row>
    <row r="380" spans="1:6" ht="22.5" x14ac:dyDescent="0.2">
      <c r="A380" s="292">
        <v>243</v>
      </c>
      <c r="B380" s="293" t="s">
        <v>509</v>
      </c>
      <c r="C380" s="293" t="s">
        <v>507</v>
      </c>
      <c r="D380" s="293" t="s">
        <v>480</v>
      </c>
      <c r="E380" s="293" t="s">
        <v>510</v>
      </c>
      <c r="F380" s="293" t="s">
        <v>510</v>
      </c>
    </row>
    <row r="381" spans="1:6" ht="90" x14ac:dyDescent="0.2">
      <c r="A381" s="289">
        <v>245</v>
      </c>
      <c r="B381" s="290" t="s">
        <v>74</v>
      </c>
      <c r="C381" s="290" t="s">
        <v>486</v>
      </c>
      <c r="D381" s="290" t="s">
        <v>489</v>
      </c>
      <c r="E381" s="293" t="s">
        <v>511</v>
      </c>
      <c r="F381" s="293" t="s">
        <v>512</v>
      </c>
    </row>
    <row r="382" spans="1:6" ht="90" x14ac:dyDescent="0.2">
      <c r="A382" s="292">
        <v>247</v>
      </c>
      <c r="B382" s="293" t="s">
        <v>79</v>
      </c>
      <c r="C382" s="293" t="s">
        <v>486</v>
      </c>
      <c r="D382" s="293" t="s">
        <v>489</v>
      </c>
      <c r="E382" s="293" t="s">
        <v>513</v>
      </c>
      <c r="F382" s="293" t="s">
        <v>514</v>
      </c>
    </row>
    <row r="383" spans="1:6" ht="22.5" x14ac:dyDescent="0.2">
      <c r="A383" s="289">
        <v>262</v>
      </c>
      <c r="B383" s="290" t="s">
        <v>84</v>
      </c>
      <c r="C383" s="290" t="s">
        <v>515</v>
      </c>
      <c r="D383" s="290" t="s">
        <v>480</v>
      </c>
      <c r="E383" s="290" t="s">
        <v>516</v>
      </c>
      <c r="F383" s="290" t="s">
        <v>516</v>
      </c>
    </row>
    <row r="384" spans="1:6" ht="67.5" x14ac:dyDescent="0.2">
      <c r="A384" s="292">
        <v>265</v>
      </c>
      <c r="B384" s="293" t="s">
        <v>517</v>
      </c>
      <c r="C384" s="293" t="s">
        <v>518</v>
      </c>
      <c r="D384" s="293" t="s">
        <v>489</v>
      </c>
      <c r="E384" s="293" t="s">
        <v>519</v>
      </c>
      <c r="F384" s="293" t="s">
        <v>520</v>
      </c>
    </row>
    <row r="385" spans="1:6" ht="22.5" x14ac:dyDescent="0.2">
      <c r="A385" s="289">
        <v>270</v>
      </c>
      <c r="B385" s="290" t="s">
        <v>91</v>
      </c>
      <c r="C385" s="290" t="s">
        <v>492</v>
      </c>
      <c r="D385" s="290" t="s">
        <v>493</v>
      </c>
      <c r="E385" s="290" t="s">
        <v>499</v>
      </c>
      <c r="F385" s="290" t="s">
        <v>499</v>
      </c>
    </row>
    <row r="386" spans="1:6" ht="78.75" x14ac:dyDescent="0.2">
      <c r="A386" s="292">
        <v>271</v>
      </c>
      <c r="B386" s="293" t="s">
        <v>93</v>
      </c>
      <c r="C386" s="293" t="s">
        <v>521</v>
      </c>
      <c r="D386" s="293" t="s">
        <v>489</v>
      </c>
      <c r="E386" s="293" t="s">
        <v>522</v>
      </c>
      <c r="F386" s="293" t="s">
        <v>523</v>
      </c>
    </row>
    <row r="387" spans="1:6" ht="22.5" x14ac:dyDescent="0.2">
      <c r="A387" s="289">
        <v>278</v>
      </c>
      <c r="B387" s="290" t="s">
        <v>524</v>
      </c>
      <c r="C387" s="290" t="s">
        <v>525</v>
      </c>
      <c r="D387" s="290" t="s">
        <v>480</v>
      </c>
      <c r="E387" s="290" t="s">
        <v>526</v>
      </c>
      <c r="F387" s="290" t="s">
        <v>526</v>
      </c>
    </row>
    <row r="388" spans="1:6" ht="33.75" x14ac:dyDescent="0.2">
      <c r="A388" s="292">
        <v>280</v>
      </c>
      <c r="B388" s="293" t="s">
        <v>527</v>
      </c>
      <c r="C388" s="293" t="s">
        <v>486</v>
      </c>
      <c r="D388" s="293" t="s">
        <v>528</v>
      </c>
      <c r="E388" s="293" t="s">
        <v>529</v>
      </c>
      <c r="F388" s="293" t="s">
        <v>530</v>
      </c>
    </row>
    <row r="389" spans="1:6" ht="78.75" x14ac:dyDescent="0.2">
      <c r="A389" s="289">
        <v>282</v>
      </c>
      <c r="B389" s="290" t="s">
        <v>98</v>
      </c>
      <c r="C389" s="290" t="s">
        <v>521</v>
      </c>
      <c r="D389" s="290" t="s">
        <v>489</v>
      </c>
      <c r="E389" s="293" t="s">
        <v>531</v>
      </c>
      <c r="F389" s="293" t="s">
        <v>532</v>
      </c>
    </row>
    <row r="390" spans="1:6" ht="67.5" x14ac:dyDescent="0.2">
      <c r="A390" s="292">
        <v>283</v>
      </c>
      <c r="B390" s="293" t="s">
        <v>104</v>
      </c>
      <c r="C390" s="293" t="s">
        <v>479</v>
      </c>
      <c r="D390" s="293" t="s">
        <v>493</v>
      </c>
      <c r="E390" s="293" t="s">
        <v>533</v>
      </c>
      <c r="F390" s="293" t="s">
        <v>534</v>
      </c>
    </row>
    <row r="391" spans="1:6" ht="22.5" x14ac:dyDescent="0.2">
      <c r="A391" s="289">
        <v>290</v>
      </c>
      <c r="B391" s="290" t="s">
        <v>535</v>
      </c>
      <c r="C391" s="290" t="s">
        <v>521</v>
      </c>
      <c r="D391" s="290" t="s">
        <v>536</v>
      </c>
      <c r="E391" s="290"/>
      <c r="F391" s="290" t="s">
        <v>537</v>
      </c>
    </row>
    <row r="392" spans="1:6" ht="78.75" x14ac:dyDescent="0.2">
      <c r="A392" s="292">
        <v>294</v>
      </c>
      <c r="B392" s="293" t="s">
        <v>108</v>
      </c>
      <c r="C392" s="293" t="s">
        <v>486</v>
      </c>
      <c r="D392" s="293" t="s">
        <v>489</v>
      </c>
      <c r="E392" s="294" t="s">
        <v>538</v>
      </c>
      <c r="F392" s="294" t="s">
        <v>539</v>
      </c>
    </row>
    <row r="393" spans="1:6" ht="33.75" x14ac:dyDescent="0.2">
      <c r="A393" s="289">
        <v>295</v>
      </c>
      <c r="B393" s="290" t="s">
        <v>540</v>
      </c>
      <c r="C393" s="290" t="s">
        <v>521</v>
      </c>
      <c r="D393" s="290" t="s">
        <v>541</v>
      </c>
      <c r="E393" s="290" t="s">
        <v>542</v>
      </c>
      <c r="F393" s="290" t="s">
        <v>542</v>
      </c>
    </row>
    <row r="394" spans="1:6" ht="22.5" x14ac:dyDescent="0.2">
      <c r="A394" s="292">
        <v>299</v>
      </c>
      <c r="B394" s="293" t="s">
        <v>543</v>
      </c>
      <c r="C394" s="293" t="s">
        <v>521</v>
      </c>
      <c r="D394" s="293" t="s">
        <v>536</v>
      </c>
      <c r="E394" s="293"/>
      <c r="F394" s="293" t="s">
        <v>537</v>
      </c>
    </row>
    <row r="395" spans="1:6" ht="33.75" x14ac:dyDescent="0.2">
      <c r="A395" s="289">
        <v>300</v>
      </c>
      <c r="B395" s="290" t="s">
        <v>113</v>
      </c>
      <c r="C395" s="290" t="s">
        <v>518</v>
      </c>
      <c r="D395" s="290" t="s">
        <v>493</v>
      </c>
      <c r="E395" s="290" t="s">
        <v>544</v>
      </c>
      <c r="F395" s="290" t="s">
        <v>545</v>
      </c>
    </row>
    <row r="396" spans="1:6" ht="33.75" x14ac:dyDescent="0.2">
      <c r="A396" s="292">
        <v>304</v>
      </c>
      <c r="B396" s="293" t="s">
        <v>546</v>
      </c>
      <c r="C396" s="293" t="s">
        <v>515</v>
      </c>
      <c r="D396" s="293" t="s">
        <v>547</v>
      </c>
      <c r="E396" s="293" t="s">
        <v>548</v>
      </c>
      <c r="F396" s="293" t="s">
        <v>549</v>
      </c>
    </row>
    <row r="397" spans="1:6" ht="33.75" x14ac:dyDescent="0.2">
      <c r="A397" s="292" t="s">
        <v>550</v>
      </c>
      <c r="B397" s="293" t="s">
        <v>551</v>
      </c>
      <c r="C397" s="293" t="s">
        <v>486</v>
      </c>
      <c r="D397" s="293" t="s">
        <v>552</v>
      </c>
      <c r="E397" s="293" t="s">
        <v>553</v>
      </c>
      <c r="F397" s="293" t="s">
        <v>554</v>
      </c>
    </row>
    <row r="398" spans="1:6" ht="45" x14ac:dyDescent="0.2">
      <c r="A398" s="289">
        <v>311</v>
      </c>
      <c r="B398" s="290" t="s">
        <v>555</v>
      </c>
      <c r="C398" s="290" t="s">
        <v>515</v>
      </c>
      <c r="D398" s="290" t="s">
        <v>556</v>
      </c>
      <c r="E398" s="290" t="s">
        <v>557</v>
      </c>
      <c r="F398" s="290" t="s">
        <v>558</v>
      </c>
    </row>
    <row r="399" spans="1:6" ht="22.5" x14ac:dyDescent="0.2">
      <c r="A399" s="292">
        <v>312</v>
      </c>
      <c r="B399" s="293" t="s">
        <v>559</v>
      </c>
      <c r="C399" s="293" t="s">
        <v>560</v>
      </c>
      <c r="D399" s="293" t="s">
        <v>480</v>
      </c>
      <c r="E399" s="293" t="s">
        <v>561</v>
      </c>
      <c r="F399" s="293" t="s">
        <v>561</v>
      </c>
    </row>
    <row r="400" spans="1:6" ht="78.75" x14ac:dyDescent="0.2">
      <c r="A400" s="289">
        <v>313</v>
      </c>
      <c r="B400" s="290" t="s">
        <v>562</v>
      </c>
      <c r="C400" s="290" t="s">
        <v>563</v>
      </c>
      <c r="D400" s="290" t="s">
        <v>564</v>
      </c>
      <c r="E400" s="293" t="s">
        <v>565</v>
      </c>
      <c r="F400" s="290" t="s">
        <v>566</v>
      </c>
    </row>
    <row r="401" spans="1:6" ht="22.5" x14ac:dyDescent="0.2">
      <c r="A401" s="292">
        <v>315</v>
      </c>
      <c r="B401" s="293" t="s">
        <v>567</v>
      </c>
      <c r="C401" s="293" t="s">
        <v>568</v>
      </c>
      <c r="D401" s="293" t="s">
        <v>569</v>
      </c>
      <c r="E401" s="293"/>
      <c r="F401" s="293" t="s">
        <v>537</v>
      </c>
    </row>
    <row r="402" spans="1:6" ht="22.5" x14ac:dyDescent="0.2">
      <c r="A402" s="289">
        <v>316</v>
      </c>
      <c r="B402" s="290" t="s">
        <v>567</v>
      </c>
      <c r="C402" s="290" t="s">
        <v>521</v>
      </c>
      <c r="D402" s="290" t="s">
        <v>536</v>
      </c>
      <c r="E402" s="290"/>
      <c r="F402" s="290" t="s">
        <v>537</v>
      </c>
    </row>
    <row r="403" spans="1:6" ht="22.5" x14ac:dyDescent="0.2">
      <c r="A403" s="292">
        <v>319</v>
      </c>
      <c r="B403" s="293" t="s">
        <v>118</v>
      </c>
      <c r="C403" s="293" t="s">
        <v>492</v>
      </c>
      <c r="D403" s="293" t="s">
        <v>493</v>
      </c>
      <c r="E403" s="293" t="s">
        <v>499</v>
      </c>
      <c r="F403" s="293" t="s">
        <v>499</v>
      </c>
    </row>
    <row r="404" spans="1:6" ht="78.75" x14ac:dyDescent="0.2">
      <c r="A404" s="289">
        <v>322</v>
      </c>
      <c r="B404" s="290" t="s">
        <v>120</v>
      </c>
      <c r="C404" s="290" t="s">
        <v>521</v>
      </c>
      <c r="D404" s="290" t="s">
        <v>489</v>
      </c>
      <c r="E404" s="293" t="s">
        <v>570</v>
      </c>
      <c r="F404" s="293" t="s">
        <v>512</v>
      </c>
    </row>
    <row r="405" spans="1:6" ht="45" x14ac:dyDescent="0.2">
      <c r="A405" s="292">
        <v>323</v>
      </c>
      <c r="B405" s="293" t="s">
        <v>571</v>
      </c>
      <c r="C405" s="293" t="s">
        <v>560</v>
      </c>
      <c r="D405" s="293" t="s">
        <v>572</v>
      </c>
      <c r="E405" s="293" t="s">
        <v>573</v>
      </c>
      <c r="F405" s="293" t="s">
        <v>574</v>
      </c>
    </row>
    <row r="406" spans="1:6" ht="22.5" x14ac:dyDescent="0.2">
      <c r="A406" s="289">
        <v>330</v>
      </c>
      <c r="B406" s="290" t="s">
        <v>575</v>
      </c>
      <c r="C406" s="290" t="s">
        <v>518</v>
      </c>
      <c r="D406" s="290" t="s">
        <v>576</v>
      </c>
      <c r="E406" s="290" t="s">
        <v>577</v>
      </c>
      <c r="F406" s="290" t="s">
        <v>577</v>
      </c>
    </row>
    <row r="407" spans="1:6" ht="22.5" x14ac:dyDescent="0.2">
      <c r="A407" s="292">
        <v>331</v>
      </c>
      <c r="B407" s="293" t="s">
        <v>578</v>
      </c>
      <c r="C407" s="293" t="s">
        <v>568</v>
      </c>
      <c r="D407" s="293" t="s">
        <v>579</v>
      </c>
      <c r="E407" s="293" t="s">
        <v>580</v>
      </c>
      <c r="F407" s="293" t="s">
        <v>581</v>
      </c>
    </row>
    <row r="408" spans="1:6" ht="45" x14ac:dyDescent="0.2">
      <c r="A408" s="292">
        <v>332</v>
      </c>
      <c r="B408" s="293" t="s">
        <v>578</v>
      </c>
      <c r="C408" s="293" t="s">
        <v>582</v>
      </c>
      <c r="D408" s="293" t="s">
        <v>583</v>
      </c>
      <c r="E408" s="293" t="s">
        <v>584</v>
      </c>
      <c r="F408" s="293" t="s">
        <v>585</v>
      </c>
    </row>
    <row r="409" spans="1:6" ht="33.75" x14ac:dyDescent="0.2">
      <c r="A409" s="289" t="s">
        <v>586</v>
      </c>
      <c r="B409" s="290" t="s">
        <v>587</v>
      </c>
      <c r="C409" s="290" t="s">
        <v>486</v>
      </c>
      <c r="D409" s="290" t="s">
        <v>552</v>
      </c>
      <c r="E409" s="290" t="s">
        <v>553</v>
      </c>
      <c r="F409" s="290" t="s">
        <v>554</v>
      </c>
    </row>
    <row r="410" spans="1:6" ht="22.5" x14ac:dyDescent="0.2">
      <c r="A410" s="292" t="s">
        <v>588</v>
      </c>
      <c r="B410" s="293" t="s">
        <v>130</v>
      </c>
      <c r="C410" s="293" t="s">
        <v>589</v>
      </c>
      <c r="D410" s="293" t="s">
        <v>493</v>
      </c>
      <c r="E410" s="293" t="s">
        <v>590</v>
      </c>
      <c r="F410" s="293" t="s">
        <v>590</v>
      </c>
    </row>
    <row r="411" spans="1:6" ht="22.5" x14ac:dyDescent="0.2">
      <c r="A411" s="289">
        <v>338</v>
      </c>
      <c r="B411" s="290" t="s">
        <v>591</v>
      </c>
      <c r="C411" s="290" t="s">
        <v>515</v>
      </c>
      <c r="D411" s="290" t="s">
        <v>480</v>
      </c>
      <c r="E411" s="293" t="s">
        <v>592</v>
      </c>
      <c r="F411" s="293" t="s">
        <v>592</v>
      </c>
    </row>
    <row r="412" spans="1:6" ht="33.75" x14ac:dyDescent="0.2">
      <c r="A412" s="292">
        <v>341</v>
      </c>
      <c r="B412" s="293" t="s">
        <v>141</v>
      </c>
      <c r="C412" s="293" t="s">
        <v>492</v>
      </c>
      <c r="D412" s="293" t="s">
        <v>480</v>
      </c>
      <c r="E412" s="293" t="s">
        <v>593</v>
      </c>
      <c r="F412" s="293" t="s">
        <v>593</v>
      </c>
    </row>
    <row r="413" spans="1:6" ht="45" x14ac:dyDescent="0.2">
      <c r="A413" s="289">
        <v>342</v>
      </c>
      <c r="B413" s="290" t="s">
        <v>594</v>
      </c>
      <c r="C413" s="290" t="s">
        <v>521</v>
      </c>
      <c r="D413" s="290" t="s">
        <v>595</v>
      </c>
      <c r="E413" s="293" t="s">
        <v>542</v>
      </c>
      <c r="F413" s="290" t="s">
        <v>542</v>
      </c>
    </row>
    <row r="414" spans="1:6" ht="45" x14ac:dyDescent="0.2">
      <c r="A414" s="292">
        <v>346</v>
      </c>
      <c r="B414" s="293" t="s">
        <v>596</v>
      </c>
      <c r="C414" s="293" t="s">
        <v>515</v>
      </c>
      <c r="D414" s="293" t="s">
        <v>556</v>
      </c>
      <c r="E414" s="293" t="s">
        <v>597</v>
      </c>
      <c r="F414" s="293" t="s">
        <v>558</v>
      </c>
    </row>
    <row r="415" spans="1:6" ht="45" x14ac:dyDescent="0.2">
      <c r="A415" s="289" t="s">
        <v>598</v>
      </c>
      <c r="B415" s="290" t="s">
        <v>145</v>
      </c>
      <c r="C415" s="290" t="s">
        <v>521</v>
      </c>
      <c r="D415" s="293" t="s">
        <v>489</v>
      </c>
      <c r="E415" s="293" t="s">
        <v>599</v>
      </c>
      <c r="F415" s="293" t="s">
        <v>599</v>
      </c>
    </row>
    <row r="416" spans="1:6" ht="45" x14ac:dyDescent="0.2">
      <c r="A416" s="292">
        <v>354</v>
      </c>
      <c r="B416" s="293" t="s">
        <v>600</v>
      </c>
      <c r="C416" s="293" t="s">
        <v>568</v>
      </c>
      <c r="D416" s="293" t="s">
        <v>601</v>
      </c>
      <c r="E416" s="293" t="s">
        <v>602</v>
      </c>
      <c r="F416" s="293" t="s">
        <v>602</v>
      </c>
    </row>
    <row r="417" spans="1:6" ht="22.5" x14ac:dyDescent="0.2">
      <c r="A417" s="289">
        <v>361</v>
      </c>
      <c r="B417" s="290" t="s">
        <v>603</v>
      </c>
      <c r="C417" s="290" t="s">
        <v>560</v>
      </c>
      <c r="D417" s="290" t="s">
        <v>480</v>
      </c>
      <c r="E417" s="290" t="s">
        <v>561</v>
      </c>
      <c r="F417" s="290" t="s">
        <v>561</v>
      </c>
    </row>
    <row r="418" spans="1:6" ht="22.5" x14ac:dyDescent="0.2">
      <c r="A418" s="292">
        <v>362</v>
      </c>
      <c r="B418" s="293" t="s">
        <v>604</v>
      </c>
      <c r="C418" s="293" t="s">
        <v>486</v>
      </c>
      <c r="D418" s="293" t="s">
        <v>480</v>
      </c>
      <c r="E418" s="293" t="s">
        <v>526</v>
      </c>
      <c r="F418" s="293" t="s">
        <v>526</v>
      </c>
    </row>
    <row r="419" spans="1:6" ht="45" x14ac:dyDescent="0.2">
      <c r="A419" s="289">
        <v>363</v>
      </c>
      <c r="B419" s="290" t="s">
        <v>182</v>
      </c>
      <c r="C419" s="290" t="s">
        <v>521</v>
      </c>
      <c r="D419" s="290" t="s">
        <v>605</v>
      </c>
      <c r="E419" s="293" t="s">
        <v>606</v>
      </c>
      <c r="F419" s="293" t="s">
        <v>606</v>
      </c>
    </row>
    <row r="420" spans="1:6" ht="78.75" x14ac:dyDescent="0.2">
      <c r="A420" s="292" t="s">
        <v>607</v>
      </c>
      <c r="B420" s="293" t="s">
        <v>153</v>
      </c>
      <c r="C420" s="293" t="s">
        <v>521</v>
      </c>
      <c r="D420" s="293" t="s">
        <v>489</v>
      </c>
      <c r="E420" s="293" t="s">
        <v>608</v>
      </c>
      <c r="F420" s="293" t="s">
        <v>512</v>
      </c>
    </row>
    <row r="421" spans="1:6" ht="33.75" x14ac:dyDescent="0.2">
      <c r="A421" s="289">
        <v>365</v>
      </c>
      <c r="B421" s="290" t="s">
        <v>609</v>
      </c>
      <c r="C421" s="290" t="s">
        <v>560</v>
      </c>
      <c r="D421" s="290" t="s">
        <v>610</v>
      </c>
      <c r="E421" s="293" t="s">
        <v>611</v>
      </c>
      <c r="F421" s="293" t="s">
        <v>611</v>
      </c>
    </row>
    <row r="422" spans="1:6" ht="22.5" x14ac:dyDescent="0.2">
      <c r="A422" s="292">
        <v>367</v>
      </c>
      <c r="B422" s="293" t="s">
        <v>187</v>
      </c>
      <c r="C422" s="293" t="s">
        <v>492</v>
      </c>
      <c r="D422" s="293" t="s">
        <v>493</v>
      </c>
      <c r="E422" s="293" t="s">
        <v>499</v>
      </c>
      <c r="F422" s="293" t="s">
        <v>499</v>
      </c>
    </row>
    <row r="423" spans="1:6" ht="45" x14ac:dyDescent="0.2">
      <c r="A423" s="289">
        <v>368</v>
      </c>
      <c r="B423" s="290" t="s">
        <v>612</v>
      </c>
      <c r="C423" s="290" t="s">
        <v>515</v>
      </c>
      <c r="D423" s="290" t="s">
        <v>613</v>
      </c>
      <c r="E423" s="293" t="s">
        <v>614</v>
      </c>
      <c r="F423" s="293" t="s">
        <v>615</v>
      </c>
    </row>
    <row r="424" spans="1:6" ht="33.75" x14ac:dyDescent="0.2">
      <c r="A424" s="292">
        <v>369</v>
      </c>
      <c r="B424" s="293" t="s">
        <v>616</v>
      </c>
      <c r="C424" s="293" t="s">
        <v>560</v>
      </c>
      <c r="D424" s="293" t="s">
        <v>541</v>
      </c>
      <c r="E424" s="293" t="s">
        <v>542</v>
      </c>
      <c r="F424" s="293" t="s">
        <v>542</v>
      </c>
    </row>
    <row r="425" spans="1:6" ht="45" x14ac:dyDescent="0.2">
      <c r="A425" s="292">
        <v>373</v>
      </c>
      <c r="B425" s="293" t="s">
        <v>617</v>
      </c>
      <c r="C425" s="293" t="s">
        <v>518</v>
      </c>
      <c r="D425" s="293" t="s">
        <v>618</v>
      </c>
      <c r="E425" s="293" t="s">
        <v>619</v>
      </c>
      <c r="F425" s="293" t="s">
        <v>620</v>
      </c>
    </row>
    <row r="426" spans="1:6" ht="22.5" x14ac:dyDescent="0.2">
      <c r="A426" s="292">
        <v>379</v>
      </c>
      <c r="B426" s="293" t="s">
        <v>621</v>
      </c>
      <c r="C426" s="293" t="s">
        <v>521</v>
      </c>
      <c r="D426" s="293" t="s">
        <v>622</v>
      </c>
      <c r="E426" s="293"/>
      <c r="F426" s="293" t="s">
        <v>623</v>
      </c>
    </row>
    <row r="427" spans="1:6" ht="56.25" x14ac:dyDescent="0.2">
      <c r="A427" s="292" t="s">
        <v>624</v>
      </c>
      <c r="B427" s="293" t="s">
        <v>134</v>
      </c>
      <c r="C427" s="293" t="s">
        <v>589</v>
      </c>
      <c r="D427" s="293" t="s">
        <v>489</v>
      </c>
      <c r="E427" s="293" t="s">
        <v>625</v>
      </c>
      <c r="F427" s="293" t="s">
        <v>625</v>
      </c>
    </row>
    <row r="428" spans="1:6" ht="67.5" x14ac:dyDescent="0.2">
      <c r="A428" s="292" t="s">
        <v>626</v>
      </c>
      <c r="B428" s="293" t="s">
        <v>162</v>
      </c>
      <c r="C428" s="293" t="s">
        <v>521</v>
      </c>
      <c r="D428" s="293" t="s">
        <v>493</v>
      </c>
      <c r="E428" s="293" t="s">
        <v>627</v>
      </c>
      <c r="F428" s="293" t="s">
        <v>599</v>
      </c>
    </row>
    <row r="429" spans="1:6" ht="56.25" x14ac:dyDescent="0.2">
      <c r="A429" s="292">
        <v>383</v>
      </c>
      <c r="B429" s="293" t="s">
        <v>628</v>
      </c>
      <c r="C429" s="293" t="s">
        <v>582</v>
      </c>
      <c r="D429" s="293" t="s">
        <v>489</v>
      </c>
      <c r="E429" s="293" t="s">
        <v>629</v>
      </c>
      <c r="F429" s="293" t="s">
        <v>630</v>
      </c>
    </row>
    <row r="430" spans="1:6" ht="78.75" x14ac:dyDescent="0.2">
      <c r="A430" s="292">
        <v>392</v>
      </c>
      <c r="B430" s="293" t="s">
        <v>194</v>
      </c>
      <c r="C430" s="293" t="s">
        <v>479</v>
      </c>
      <c r="D430" s="293" t="s">
        <v>489</v>
      </c>
      <c r="E430" s="293" t="s">
        <v>631</v>
      </c>
      <c r="F430" s="293" t="s">
        <v>632</v>
      </c>
    </row>
    <row r="431" spans="1:6" ht="45" x14ac:dyDescent="0.2">
      <c r="A431" s="292">
        <v>393</v>
      </c>
      <c r="B431" s="293" t="s">
        <v>633</v>
      </c>
      <c r="C431" s="293" t="s">
        <v>521</v>
      </c>
      <c r="D431" s="293" t="s">
        <v>595</v>
      </c>
      <c r="E431" s="293" t="s">
        <v>542</v>
      </c>
      <c r="F431" s="293" t="s">
        <v>542</v>
      </c>
    </row>
    <row r="432" spans="1:6" ht="33.75" x14ac:dyDescent="0.2">
      <c r="A432" s="292">
        <v>396</v>
      </c>
      <c r="B432" s="293" t="s">
        <v>634</v>
      </c>
      <c r="C432" s="293" t="s">
        <v>560</v>
      </c>
      <c r="D432" s="293" t="s">
        <v>635</v>
      </c>
      <c r="E432" s="293" t="s">
        <v>636</v>
      </c>
      <c r="F432" s="293" t="s">
        <v>636</v>
      </c>
    </row>
    <row r="433" spans="1:6" ht="78.75" x14ac:dyDescent="0.2">
      <c r="A433" s="292" t="s">
        <v>637</v>
      </c>
      <c r="B433" s="293" t="s">
        <v>172</v>
      </c>
      <c r="C433" s="293" t="s">
        <v>521</v>
      </c>
      <c r="D433" s="293" t="s">
        <v>493</v>
      </c>
      <c r="E433" s="293" t="s">
        <v>638</v>
      </c>
      <c r="F433" s="293" t="s">
        <v>599</v>
      </c>
    </row>
    <row r="434" spans="1:6" ht="45" x14ac:dyDescent="0.2">
      <c r="A434" s="292">
        <v>405</v>
      </c>
      <c r="B434" s="295">
        <v>38393</v>
      </c>
      <c r="C434" s="293" t="s">
        <v>521</v>
      </c>
      <c r="D434" s="293" t="s">
        <v>480</v>
      </c>
      <c r="E434" s="293" t="s">
        <v>639</v>
      </c>
      <c r="F434" s="293" t="s">
        <v>639</v>
      </c>
    </row>
    <row r="435" spans="1:6" ht="45" x14ac:dyDescent="0.2">
      <c r="A435" s="289">
        <v>410</v>
      </c>
      <c r="B435" s="296">
        <v>38454</v>
      </c>
      <c r="C435" s="297" t="s">
        <v>521</v>
      </c>
      <c r="D435" s="297" t="s">
        <v>595</v>
      </c>
      <c r="E435" s="297" t="s">
        <v>542</v>
      </c>
      <c r="F435" s="297" t="s">
        <v>542</v>
      </c>
    </row>
    <row r="436" spans="1:6" ht="45" x14ac:dyDescent="0.2">
      <c r="A436" s="292">
        <v>412</v>
      </c>
      <c r="B436" s="295">
        <v>38470</v>
      </c>
      <c r="C436" s="293" t="s">
        <v>515</v>
      </c>
      <c r="D436" s="293" t="s">
        <v>640</v>
      </c>
      <c r="E436" s="293" t="s">
        <v>641</v>
      </c>
      <c r="F436" s="293" t="s">
        <v>641</v>
      </c>
    </row>
    <row r="437" spans="1:6" ht="33.75" x14ac:dyDescent="0.2">
      <c r="A437" s="292">
        <v>414</v>
      </c>
      <c r="B437" s="295">
        <v>38498</v>
      </c>
      <c r="C437" s="293" t="s">
        <v>560</v>
      </c>
      <c r="D437" s="293" t="s">
        <v>642</v>
      </c>
      <c r="E437" s="293" t="s">
        <v>643</v>
      </c>
      <c r="F437" s="293" t="s">
        <v>643</v>
      </c>
    </row>
    <row r="438" spans="1:6" ht="22.5" x14ac:dyDescent="0.2">
      <c r="A438" s="292">
        <v>420</v>
      </c>
      <c r="B438" s="295">
        <v>38526</v>
      </c>
      <c r="C438" s="293" t="s">
        <v>492</v>
      </c>
      <c r="D438" s="293" t="s">
        <v>480</v>
      </c>
      <c r="E438" s="293" t="s">
        <v>499</v>
      </c>
      <c r="F438" s="293" t="s">
        <v>499</v>
      </c>
    </row>
    <row r="439" spans="1:6" ht="33.75" x14ac:dyDescent="0.2">
      <c r="A439" s="292">
        <v>424</v>
      </c>
      <c r="B439" s="295">
        <v>38553</v>
      </c>
      <c r="C439" s="295" t="s">
        <v>486</v>
      </c>
      <c r="D439" s="290" t="s">
        <v>552</v>
      </c>
      <c r="E439" s="290" t="s">
        <v>553</v>
      </c>
      <c r="F439" s="290" t="s">
        <v>554</v>
      </c>
    </row>
    <row r="440" spans="1:6" ht="22.5" x14ac:dyDescent="0.2">
      <c r="A440" s="292" t="s">
        <v>644</v>
      </c>
      <c r="B440" s="295">
        <v>38559</v>
      </c>
      <c r="C440" s="293" t="s">
        <v>589</v>
      </c>
      <c r="D440" s="293" t="s">
        <v>493</v>
      </c>
      <c r="E440" s="293" t="s">
        <v>645</v>
      </c>
      <c r="F440" s="293" t="s">
        <v>645</v>
      </c>
    </row>
    <row r="441" spans="1:6" ht="33.75" x14ac:dyDescent="0.2">
      <c r="A441" s="292">
        <v>430</v>
      </c>
      <c r="B441" s="295">
        <v>38576</v>
      </c>
      <c r="C441" s="295" t="s">
        <v>486</v>
      </c>
      <c r="D441" s="293" t="s">
        <v>646</v>
      </c>
      <c r="E441" s="293" t="s">
        <v>647</v>
      </c>
      <c r="F441" s="293" t="s">
        <v>554</v>
      </c>
    </row>
    <row r="442" spans="1:6" ht="45" x14ac:dyDescent="0.2">
      <c r="A442" s="292">
        <v>436</v>
      </c>
      <c r="B442" s="295">
        <v>38638</v>
      </c>
      <c r="C442" s="293" t="s">
        <v>560</v>
      </c>
      <c r="D442" s="293" t="s">
        <v>572</v>
      </c>
      <c r="E442" s="293" t="s">
        <v>573</v>
      </c>
      <c r="F442" s="293" t="s">
        <v>574</v>
      </c>
    </row>
    <row r="443" spans="1:6" ht="67.5" x14ac:dyDescent="0.2">
      <c r="A443" s="292" t="s">
        <v>648</v>
      </c>
      <c r="B443" s="295">
        <v>38649</v>
      </c>
      <c r="C443" s="293" t="s">
        <v>521</v>
      </c>
      <c r="D443" s="293" t="s">
        <v>493</v>
      </c>
      <c r="E443" s="293" t="s">
        <v>649</v>
      </c>
      <c r="F443" s="293" t="s">
        <v>599</v>
      </c>
    </row>
    <row r="444" spans="1:6" ht="45" x14ac:dyDescent="0.2">
      <c r="A444" s="292">
        <v>441</v>
      </c>
      <c r="B444" s="295">
        <v>38673</v>
      </c>
      <c r="C444" s="293" t="s">
        <v>560</v>
      </c>
      <c r="D444" s="297" t="s">
        <v>595</v>
      </c>
      <c r="E444" s="297" t="s">
        <v>542</v>
      </c>
      <c r="F444" s="297" t="s">
        <v>542</v>
      </c>
    </row>
    <row r="445" spans="1:6" ht="33.75" x14ac:dyDescent="0.2">
      <c r="A445" s="292">
        <v>442</v>
      </c>
      <c r="B445" s="295">
        <v>38677</v>
      </c>
      <c r="C445" s="293" t="s">
        <v>515</v>
      </c>
      <c r="D445" s="293" t="s">
        <v>650</v>
      </c>
      <c r="E445" s="293" t="s">
        <v>651</v>
      </c>
      <c r="F445" s="293" t="s">
        <v>651</v>
      </c>
    </row>
    <row r="446" spans="1:6" ht="337.5" x14ac:dyDescent="0.2">
      <c r="A446" s="292">
        <v>449</v>
      </c>
      <c r="B446" s="295">
        <v>38716</v>
      </c>
      <c r="C446" s="293" t="s">
        <v>479</v>
      </c>
      <c r="D446" s="293" t="s">
        <v>489</v>
      </c>
      <c r="E446" s="298" t="s">
        <v>652</v>
      </c>
      <c r="F446" s="293" t="s">
        <v>653</v>
      </c>
    </row>
    <row r="447" spans="1:6" ht="45" x14ac:dyDescent="0.2">
      <c r="A447" s="292" t="s">
        <v>654</v>
      </c>
      <c r="B447" s="295">
        <v>38734</v>
      </c>
      <c r="C447" s="293" t="s">
        <v>515</v>
      </c>
      <c r="D447" s="293" t="s">
        <v>556</v>
      </c>
      <c r="E447" s="293" t="s">
        <v>597</v>
      </c>
      <c r="F447" s="293" t="s">
        <v>558</v>
      </c>
    </row>
    <row r="448" spans="1:6" ht="22.5" x14ac:dyDescent="0.2">
      <c r="A448" s="292">
        <v>455</v>
      </c>
      <c r="B448" s="295">
        <v>38769</v>
      </c>
      <c r="C448" s="293" t="s">
        <v>655</v>
      </c>
      <c r="D448" s="293" t="s">
        <v>656</v>
      </c>
      <c r="E448" s="293" t="s">
        <v>657</v>
      </c>
      <c r="F448" s="293" t="s">
        <v>657</v>
      </c>
    </row>
    <row r="449" spans="1:6" ht="45" x14ac:dyDescent="0.2">
      <c r="A449" s="292">
        <v>458</v>
      </c>
      <c r="B449" s="295">
        <v>38792</v>
      </c>
      <c r="C449" s="297" t="s">
        <v>658</v>
      </c>
      <c r="D449" s="293" t="s">
        <v>595</v>
      </c>
      <c r="E449" s="297" t="s">
        <v>542</v>
      </c>
      <c r="F449" s="297" t="s">
        <v>542</v>
      </c>
    </row>
    <row r="450" spans="1:6" ht="22.5" x14ac:dyDescent="0.2">
      <c r="A450" s="292">
        <v>460</v>
      </c>
      <c r="B450" s="295">
        <v>38812</v>
      </c>
      <c r="C450" s="293" t="s">
        <v>492</v>
      </c>
      <c r="D450" s="293" t="s">
        <v>493</v>
      </c>
      <c r="E450" s="293" t="s">
        <v>590</v>
      </c>
      <c r="F450" s="293" t="s">
        <v>590</v>
      </c>
    </row>
    <row r="451" spans="1:6" ht="112.5" x14ac:dyDescent="0.2">
      <c r="A451" s="292">
        <v>462</v>
      </c>
      <c r="B451" s="295">
        <v>38818</v>
      </c>
      <c r="C451" s="293" t="s">
        <v>515</v>
      </c>
      <c r="D451" s="293" t="s">
        <v>659</v>
      </c>
      <c r="E451" s="293" t="s">
        <v>660</v>
      </c>
      <c r="F451" s="293" t="s">
        <v>661</v>
      </c>
    </row>
    <row r="452" spans="1:6" ht="33.75" x14ac:dyDescent="0.2">
      <c r="A452" s="292">
        <v>471</v>
      </c>
      <c r="B452" s="295">
        <v>38960</v>
      </c>
      <c r="C452" s="293" t="s">
        <v>515</v>
      </c>
      <c r="D452" s="293" t="s">
        <v>662</v>
      </c>
      <c r="E452" s="293" t="s">
        <v>663</v>
      </c>
      <c r="F452" s="293" t="s">
        <v>663</v>
      </c>
    </row>
    <row r="453" spans="1:6" ht="33.75" x14ac:dyDescent="0.2">
      <c r="A453" s="292">
        <v>472</v>
      </c>
      <c r="B453" s="295">
        <v>38973</v>
      </c>
      <c r="C453" s="293" t="s">
        <v>589</v>
      </c>
      <c r="D453" s="290" t="s">
        <v>541</v>
      </c>
      <c r="E453" s="290" t="s">
        <v>542</v>
      </c>
      <c r="F453" s="290" t="s">
        <v>542</v>
      </c>
    </row>
    <row r="454" spans="1:6" ht="22.5" x14ac:dyDescent="0.2">
      <c r="A454" s="292">
        <v>473</v>
      </c>
      <c r="B454" s="295">
        <v>38986</v>
      </c>
      <c r="C454" s="293" t="s">
        <v>515</v>
      </c>
      <c r="D454" s="293" t="s">
        <v>664</v>
      </c>
      <c r="E454" s="293" t="s">
        <v>665</v>
      </c>
      <c r="F454" s="293" t="s">
        <v>665</v>
      </c>
    </row>
    <row r="455" spans="1:6" ht="33.75" x14ac:dyDescent="0.2">
      <c r="A455" s="292">
        <v>486</v>
      </c>
      <c r="B455" s="295" t="s">
        <v>244</v>
      </c>
      <c r="C455" s="293" t="s">
        <v>589</v>
      </c>
      <c r="D455" s="293" t="s">
        <v>493</v>
      </c>
      <c r="E455" s="293" t="s">
        <v>666</v>
      </c>
      <c r="F455" s="293" t="s">
        <v>666</v>
      </c>
    </row>
    <row r="456" spans="1:6" ht="67.5" x14ac:dyDescent="0.2">
      <c r="A456" s="292" t="s">
        <v>667</v>
      </c>
      <c r="B456" s="295" t="s">
        <v>230</v>
      </c>
      <c r="C456" s="293" t="s">
        <v>521</v>
      </c>
      <c r="D456" s="293" t="s">
        <v>493</v>
      </c>
      <c r="E456" s="293" t="s">
        <v>649</v>
      </c>
      <c r="F456" s="293" t="s">
        <v>599</v>
      </c>
    </row>
    <row r="457" spans="1:6" ht="45" x14ac:dyDescent="0.2">
      <c r="A457" s="292" t="s">
        <v>668</v>
      </c>
      <c r="B457" s="295" t="s">
        <v>669</v>
      </c>
      <c r="C457" s="293" t="s">
        <v>515</v>
      </c>
      <c r="D457" s="293" t="s">
        <v>613</v>
      </c>
      <c r="E457" s="293" t="s">
        <v>614</v>
      </c>
      <c r="F457" s="293" t="s">
        <v>615</v>
      </c>
    </row>
    <row r="458" spans="1:6" ht="22.5" x14ac:dyDescent="0.2">
      <c r="A458" s="292" t="s">
        <v>670</v>
      </c>
      <c r="B458" s="295" t="s">
        <v>250</v>
      </c>
      <c r="C458" s="293" t="s">
        <v>492</v>
      </c>
      <c r="D458" s="293" t="s">
        <v>493</v>
      </c>
      <c r="E458" s="293" t="s">
        <v>590</v>
      </c>
      <c r="F458" s="293" t="s">
        <v>590</v>
      </c>
    </row>
    <row r="459" spans="1:6" ht="101.25" x14ac:dyDescent="0.2">
      <c r="A459" s="292">
        <v>496</v>
      </c>
      <c r="B459" s="295" t="s">
        <v>671</v>
      </c>
      <c r="C459" s="293" t="s">
        <v>515</v>
      </c>
      <c r="D459" s="293" t="s">
        <v>672</v>
      </c>
      <c r="E459" s="293" t="s">
        <v>673</v>
      </c>
      <c r="F459" s="293" t="s">
        <v>674</v>
      </c>
    </row>
    <row r="460" spans="1:6" ht="45" x14ac:dyDescent="0.2">
      <c r="A460" s="292" t="s">
        <v>675</v>
      </c>
      <c r="B460" s="295" t="s">
        <v>676</v>
      </c>
      <c r="C460" s="293" t="s">
        <v>515</v>
      </c>
      <c r="D460" s="293" t="s">
        <v>677</v>
      </c>
      <c r="E460" s="293" t="s">
        <v>557</v>
      </c>
      <c r="F460" s="293" t="s">
        <v>558</v>
      </c>
    </row>
    <row r="461" spans="1:6" ht="45" x14ac:dyDescent="0.2">
      <c r="A461" s="292">
        <v>501</v>
      </c>
      <c r="B461" s="295" t="s">
        <v>278</v>
      </c>
      <c r="C461" s="293" t="s">
        <v>479</v>
      </c>
      <c r="D461" s="293" t="s">
        <v>489</v>
      </c>
      <c r="E461" s="293" t="s">
        <v>678</v>
      </c>
      <c r="F461" s="293" t="s">
        <v>653</v>
      </c>
    </row>
    <row r="462" spans="1:6" ht="45" x14ac:dyDescent="0.2">
      <c r="A462" s="292" t="s">
        <v>679</v>
      </c>
      <c r="B462" s="295" t="s">
        <v>676</v>
      </c>
      <c r="C462" s="293" t="s">
        <v>515</v>
      </c>
      <c r="D462" s="293" t="s">
        <v>613</v>
      </c>
      <c r="E462" s="293" t="s">
        <v>614</v>
      </c>
      <c r="F462" s="293" t="s">
        <v>615</v>
      </c>
    </row>
    <row r="463" spans="1:6" ht="22.5" x14ac:dyDescent="0.2">
      <c r="A463" s="292">
        <v>510</v>
      </c>
      <c r="B463" s="295" t="s">
        <v>284</v>
      </c>
      <c r="C463" s="293" t="s">
        <v>492</v>
      </c>
      <c r="D463" s="293" t="s">
        <v>493</v>
      </c>
      <c r="E463" s="293" t="s">
        <v>499</v>
      </c>
      <c r="F463" s="293" t="s">
        <v>499</v>
      </c>
    </row>
    <row r="464" spans="1:6" ht="45" x14ac:dyDescent="0.2">
      <c r="A464" s="292">
        <v>511</v>
      </c>
      <c r="B464" s="295" t="s">
        <v>292</v>
      </c>
      <c r="C464" s="293" t="s">
        <v>560</v>
      </c>
      <c r="D464" s="293" t="s">
        <v>572</v>
      </c>
      <c r="E464" s="293" t="s">
        <v>573</v>
      </c>
      <c r="F464" s="293" t="s">
        <v>574</v>
      </c>
    </row>
    <row r="465" spans="1:6" ht="22.5" x14ac:dyDescent="0.2">
      <c r="A465" s="292">
        <v>514</v>
      </c>
      <c r="B465" s="295" t="s">
        <v>297</v>
      </c>
      <c r="C465" s="293" t="s">
        <v>560</v>
      </c>
      <c r="D465" s="293" t="s">
        <v>680</v>
      </c>
      <c r="E465" s="293"/>
      <c r="F465" s="293" t="s">
        <v>296</v>
      </c>
    </row>
    <row r="466" spans="1:6" ht="22.5" x14ac:dyDescent="0.2">
      <c r="A466" s="292" t="s">
        <v>681</v>
      </c>
      <c r="B466" s="295" t="s">
        <v>259</v>
      </c>
      <c r="C466" s="293" t="s">
        <v>492</v>
      </c>
      <c r="D466" s="293" t="s">
        <v>493</v>
      </c>
      <c r="E466" s="293" t="s">
        <v>645</v>
      </c>
      <c r="F466" s="293" t="s">
        <v>645</v>
      </c>
    </row>
    <row r="467" spans="1:6" ht="33.75" x14ac:dyDescent="0.2">
      <c r="A467" s="292">
        <v>519</v>
      </c>
      <c r="B467" s="295" t="s">
        <v>304</v>
      </c>
      <c r="C467" s="293" t="s">
        <v>515</v>
      </c>
      <c r="D467" s="293" t="s">
        <v>642</v>
      </c>
      <c r="E467" s="293" t="s">
        <v>643</v>
      </c>
      <c r="F467" s="293" t="s">
        <v>643</v>
      </c>
    </row>
    <row r="468" spans="1:6" ht="33.75" x14ac:dyDescent="0.2">
      <c r="A468" s="292">
        <v>523</v>
      </c>
      <c r="B468" s="295" t="s">
        <v>247</v>
      </c>
      <c r="C468" s="293" t="s">
        <v>589</v>
      </c>
      <c r="D468" s="293" t="s">
        <v>493</v>
      </c>
      <c r="E468" s="293" t="s">
        <v>666</v>
      </c>
      <c r="F468" s="293" t="s">
        <v>666</v>
      </c>
    </row>
    <row r="469" spans="1:6" ht="101.25" x14ac:dyDescent="0.2">
      <c r="A469" s="292">
        <v>524</v>
      </c>
      <c r="B469" s="295" t="s">
        <v>682</v>
      </c>
      <c r="C469" s="293" t="s">
        <v>515</v>
      </c>
      <c r="D469" s="293" t="s">
        <v>672</v>
      </c>
      <c r="E469" s="293" t="s">
        <v>673</v>
      </c>
      <c r="F469" s="293" t="s">
        <v>674</v>
      </c>
    </row>
    <row r="470" spans="1:6" ht="22.5" x14ac:dyDescent="0.2">
      <c r="A470" s="292">
        <v>536</v>
      </c>
      <c r="B470" s="295" t="s">
        <v>307</v>
      </c>
      <c r="C470" s="293" t="s">
        <v>560</v>
      </c>
      <c r="D470" s="293" t="s">
        <v>493</v>
      </c>
      <c r="E470" s="293" t="s">
        <v>683</v>
      </c>
      <c r="F470" s="293" t="s">
        <v>645</v>
      </c>
    </row>
    <row r="471" spans="1:6" ht="135" x14ac:dyDescent="0.2">
      <c r="A471" s="292">
        <v>554</v>
      </c>
      <c r="B471" s="295" t="s">
        <v>684</v>
      </c>
      <c r="C471" s="293" t="s">
        <v>685</v>
      </c>
      <c r="D471" s="293" t="s">
        <v>686</v>
      </c>
      <c r="E471" s="293" t="s">
        <v>687</v>
      </c>
      <c r="F471" s="293" t="s">
        <v>303</v>
      </c>
    </row>
    <row r="472" spans="1:6" ht="67.5" x14ac:dyDescent="0.2">
      <c r="A472" s="292">
        <v>557</v>
      </c>
      <c r="B472" s="295" t="s">
        <v>314</v>
      </c>
      <c r="C472" s="293" t="s">
        <v>479</v>
      </c>
      <c r="D472" s="293" t="s">
        <v>489</v>
      </c>
      <c r="E472" s="293" t="s">
        <v>688</v>
      </c>
      <c r="F472" s="293" t="s">
        <v>689</v>
      </c>
    </row>
    <row r="473" spans="1:6" ht="22.5" x14ac:dyDescent="0.2">
      <c r="A473" s="292">
        <v>571</v>
      </c>
      <c r="B473" s="295" t="s">
        <v>318</v>
      </c>
      <c r="C473" s="293" t="s">
        <v>515</v>
      </c>
      <c r="D473" s="293" t="s">
        <v>690</v>
      </c>
      <c r="E473" s="293" t="s">
        <v>691</v>
      </c>
      <c r="F473" s="293" t="s">
        <v>691</v>
      </c>
    </row>
    <row r="474" spans="1:6" ht="22.5" x14ac:dyDescent="0.2">
      <c r="A474" s="292">
        <v>582</v>
      </c>
      <c r="B474" s="295" t="s">
        <v>323</v>
      </c>
      <c r="C474" s="293" t="s">
        <v>492</v>
      </c>
      <c r="D474" s="293" t="s">
        <v>493</v>
      </c>
      <c r="E474" s="293" t="s">
        <v>499</v>
      </c>
      <c r="F474" s="293" t="s">
        <v>499</v>
      </c>
    </row>
    <row r="475" spans="1:6" ht="22.5" x14ac:dyDescent="0.2">
      <c r="A475" s="292" t="s">
        <v>692</v>
      </c>
      <c r="B475" s="295" t="s">
        <v>270</v>
      </c>
      <c r="C475" s="293" t="s">
        <v>492</v>
      </c>
      <c r="D475" s="293" t="s">
        <v>493</v>
      </c>
      <c r="E475" s="293" t="s">
        <v>645</v>
      </c>
      <c r="F475" s="293" t="s">
        <v>645</v>
      </c>
    </row>
    <row r="476" spans="1:6" ht="22.5" x14ac:dyDescent="0.2">
      <c r="A476" s="292">
        <v>602</v>
      </c>
      <c r="B476" s="295" t="s">
        <v>693</v>
      </c>
      <c r="C476" s="293" t="s">
        <v>515</v>
      </c>
      <c r="D476" s="293" t="s">
        <v>556</v>
      </c>
      <c r="E476" s="293" t="s">
        <v>694</v>
      </c>
      <c r="F476" s="293" t="s">
        <v>558</v>
      </c>
    </row>
    <row r="477" spans="1:6" ht="22.5" x14ac:dyDescent="0.2">
      <c r="A477" s="292">
        <v>607</v>
      </c>
      <c r="B477" s="295" t="s">
        <v>325</v>
      </c>
      <c r="C477" s="293" t="s">
        <v>560</v>
      </c>
      <c r="D477" s="293" t="s">
        <v>695</v>
      </c>
      <c r="E477" s="293" t="s">
        <v>696</v>
      </c>
      <c r="F477" s="293" t="s">
        <v>696</v>
      </c>
    </row>
    <row r="478" spans="1:6" ht="33.75" x14ac:dyDescent="0.2">
      <c r="A478" s="292">
        <v>612</v>
      </c>
      <c r="B478" s="295" t="s">
        <v>329</v>
      </c>
      <c r="C478" s="293" t="s">
        <v>515</v>
      </c>
      <c r="D478" s="293" t="s">
        <v>697</v>
      </c>
      <c r="E478" s="293" t="s">
        <v>651</v>
      </c>
      <c r="F478" s="293" t="s">
        <v>651</v>
      </c>
    </row>
    <row r="479" spans="1:6" ht="123.75" x14ac:dyDescent="0.2">
      <c r="A479" s="292">
        <v>614</v>
      </c>
      <c r="B479" s="295" t="s">
        <v>332</v>
      </c>
      <c r="C479" s="293" t="s">
        <v>515</v>
      </c>
      <c r="D479" s="293" t="s">
        <v>698</v>
      </c>
      <c r="E479" s="293" t="s">
        <v>699</v>
      </c>
      <c r="F479" s="293" t="s">
        <v>615</v>
      </c>
    </row>
    <row r="480" spans="1:6" ht="67.5" x14ac:dyDescent="0.2">
      <c r="A480" s="292">
        <v>626</v>
      </c>
      <c r="B480" s="295" t="s">
        <v>336</v>
      </c>
      <c r="C480" s="293" t="s">
        <v>486</v>
      </c>
      <c r="D480" s="293" t="s">
        <v>700</v>
      </c>
      <c r="E480" s="293" t="s">
        <v>701</v>
      </c>
      <c r="F480" s="293" t="s">
        <v>554</v>
      </c>
    </row>
    <row r="481" spans="1:6" ht="22.5" x14ac:dyDescent="0.2">
      <c r="A481" s="292">
        <v>628</v>
      </c>
      <c r="B481" s="295" t="s">
        <v>340</v>
      </c>
      <c r="C481" s="293" t="s">
        <v>515</v>
      </c>
      <c r="D481" s="293" t="s">
        <v>702</v>
      </c>
      <c r="E481" s="293" t="s">
        <v>703</v>
      </c>
      <c r="F481" s="293" t="s">
        <v>703</v>
      </c>
    </row>
    <row r="482" spans="1:6" ht="33.75" x14ac:dyDescent="0.2">
      <c r="A482" s="292">
        <v>631</v>
      </c>
      <c r="B482" s="295" t="s">
        <v>343</v>
      </c>
      <c r="C482" s="293" t="s">
        <v>515</v>
      </c>
      <c r="D482" s="293" t="s">
        <v>664</v>
      </c>
      <c r="E482" s="293" t="s">
        <v>704</v>
      </c>
      <c r="F482" s="293" t="s">
        <v>704</v>
      </c>
    </row>
    <row r="483" spans="1:6" ht="22.5" x14ac:dyDescent="0.2">
      <c r="A483" s="292">
        <v>634</v>
      </c>
      <c r="B483" s="295" t="s">
        <v>349</v>
      </c>
      <c r="C483" s="293" t="s">
        <v>560</v>
      </c>
      <c r="D483" s="293" t="s">
        <v>705</v>
      </c>
      <c r="E483" s="293" t="s">
        <v>706</v>
      </c>
      <c r="F483" s="293" t="s">
        <v>296</v>
      </c>
    </row>
    <row r="484" spans="1:6" ht="123.75" x14ac:dyDescent="0.2">
      <c r="A484" s="292">
        <v>657</v>
      </c>
      <c r="B484" s="295" t="s">
        <v>343</v>
      </c>
      <c r="C484" s="293" t="s">
        <v>515</v>
      </c>
      <c r="D484" s="293" t="s">
        <v>698</v>
      </c>
      <c r="E484" s="293" t="s">
        <v>699</v>
      </c>
      <c r="F484" s="293" t="s">
        <v>615</v>
      </c>
    </row>
    <row r="485" spans="1:6" ht="33.75" x14ac:dyDescent="0.2">
      <c r="A485" s="292">
        <v>658</v>
      </c>
      <c r="B485" s="295" t="s">
        <v>367</v>
      </c>
      <c r="C485" s="293" t="s">
        <v>560</v>
      </c>
      <c r="D485" s="293" t="s">
        <v>610</v>
      </c>
      <c r="E485" s="293" t="s">
        <v>611</v>
      </c>
      <c r="F485" s="293" t="s">
        <v>611</v>
      </c>
    </row>
    <row r="486" spans="1:6" ht="33.75" x14ac:dyDescent="0.2">
      <c r="A486" s="292">
        <v>693</v>
      </c>
      <c r="B486" s="295" t="s">
        <v>371</v>
      </c>
      <c r="C486" s="293" t="s">
        <v>521</v>
      </c>
      <c r="D486" s="293" t="s">
        <v>707</v>
      </c>
      <c r="E486" s="293" t="s">
        <v>708</v>
      </c>
      <c r="F486" s="293" t="s">
        <v>709</v>
      </c>
    </row>
    <row r="487" spans="1:6" ht="90" x14ac:dyDescent="0.2">
      <c r="A487" s="292">
        <v>707</v>
      </c>
      <c r="B487" s="295" t="s">
        <v>710</v>
      </c>
      <c r="C487" s="293" t="s">
        <v>560</v>
      </c>
      <c r="D487" s="293" t="s">
        <v>711</v>
      </c>
      <c r="E487" s="293" t="s">
        <v>712</v>
      </c>
      <c r="F487" s="293" t="s">
        <v>712</v>
      </c>
    </row>
    <row r="488" spans="1:6" x14ac:dyDescent="0.2">
      <c r="A488" s="289"/>
      <c r="B488" s="296"/>
      <c r="C488" s="290"/>
      <c r="D488" s="290"/>
      <c r="E488" s="290"/>
      <c r="F488" s="290"/>
    </row>
    <row r="489" spans="1:6" x14ac:dyDescent="0.2">
      <c r="A489" s="280" t="s">
        <v>715</v>
      </c>
      <c r="B489" s="299" t="s">
        <v>716</v>
      </c>
      <c r="C489" s="281"/>
      <c r="D489" s="281"/>
      <c r="E489" s="291"/>
      <c r="F489" s="281"/>
    </row>
    <row r="490" spans="1:6" x14ac:dyDescent="0.2">
      <c r="A490" s="280" t="s">
        <v>717</v>
      </c>
      <c r="B490" s="281" t="s">
        <v>493</v>
      </c>
      <c r="C490" s="281"/>
      <c r="D490" s="281"/>
      <c r="E490" s="290"/>
      <c r="F490" s="281"/>
    </row>
    <row r="491" spans="1:6" x14ac:dyDescent="0.2">
      <c r="A491" s="280" t="s">
        <v>718</v>
      </c>
      <c r="B491" s="299" t="s">
        <v>480</v>
      </c>
      <c r="C491" s="281"/>
      <c r="D491" s="281"/>
      <c r="E491" s="281"/>
      <c r="F491" s="281"/>
    </row>
    <row r="492" spans="1:6" x14ac:dyDescent="0.2">
      <c r="A492" s="280" t="s">
        <v>719</v>
      </c>
      <c r="B492" s="281" t="s">
        <v>720</v>
      </c>
      <c r="C492" s="281"/>
      <c r="D492" s="281"/>
      <c r="E492" s="281"/>
      <c r="F492" s="281"/>
    </row>
    <row r="493" spans="1:6" x14ac:dyDescent="0.2">
      <c r="A493" s="280" t="s">
        <v>721</v>
      </c>
      <c r="B493" s="281" t="s">
        <v>722</v>
      </c>
      <c r="C493" s="281"/>
      <c r="D493" s="281"/>
      <c r="E493" s="281"/>
      <c r="F493" s="281"/>
    </row>
    <row r="494" spans="1:6" x14ac:dyDescent="0.2">
      <c r="A494" s="280" t="s">
        <v>723</v>
      </c>
      <c r="B494" s="281" t="s">
        <v>724</v>
      </c>
      <c r="C494" s="281"/>
      <c r="D494" s="281"/>
      <c r="E494" s="281"/>
      <c r="F494" s="281"/>
    </row>
    <row r="495" spans="1:6" x14ac:dyDescent="0.2">
      <c r="A495" s="280" t="s">
        <v>725</v>
      </c>
      <c r="B495" s="281" t="s">
        <v>726</v>
      </c>
      <c r="C495" s="281"/>
      <c r="D495" s="281"/>
      <c r="E495" s="281"/>
      <c r="F495" s="281"/>
    </row>
    <row r="496" spans="1:6" x14ac:dyDescent="0.2">
      <c r="A496" s="280" t="s">
        <v>727</v>
      </c>
      <c r="B496" s="281" t="s">
        <v>728</v>
      </c>
      <c r="C496" s="281"/>
      <c r="D496" s="281"/>
      <c r="E496" s="281"/>
      <c r="F496" s="281"/>
    </row>
    <row r="497" spans="1:6" x14ac:dyDescent="0.2">
      <c r="A497" s="280" t="s">
        <v>729</v>
      </c>
      <c r="B497" s="281" t="s">
        <v>730</v>
      </c>
      <c r="C497" s="281"/>
      <c r="D497" s="281"/>
      <c r="E497" s="281"/>
      <c r="F497" s="281"/>
    </row>
    <row r="498" spans="1:6" x14ac:dyDescent="0.2">
      <c r="A498" s="280" t="s">
        <v>731</v>
      </c>
      <c r="B498" s="281" t="s">
        <v>732</v>
      </c>
      <c r="C498" s="281"/>
      <c r="D498" s="281"/>
      <c r="E498" s="281"/>
      <c r="F498" s="281"/>
    </row>
    <row r="499" spans="1:6" x14ac:dyDescent="0.2">
      <c r="A499" s="280"/>
      <c r="B499" s="281"/>
      <c r="C499" s="281"/>
      <c r="D499" s="281"/>
      <c r="E499" s="281"/>
      <c r="F499" s="281"/>
    </row>
    <row r="500" spans="1:6" x14ac:dyDescent="0.2">
      <c r="A500" s="729" t="s">
        <v>733</v>
      </c>
      <c r="B500" s="729"/>
      <c r="C500" s="729"/>
      <c r="D500" s="729"/>
      <c r="E500" s="729"/>
      <c r="F500" s="729"/>
    </row>
    <row r="501" spans="1:6" x14ac:dyDescent="0.2">
      <c r="A501" s="729"/>
      <c r="B501" s="729"/>
      <c r="C501" s="729"/>
      <c r="D501" s="729"/>
      <c r="E501" s="729"/>
      <c r="F501" s="729"/>
    </row>
    <row r="502" spans="1:6" x14ac:dyDescent="0.2">
      <c r="A502" s="729"/>
      <c r="B502" s="729"/>
      <c r="C502" s="729"/>
      <c r="D502" s="729"/>
      <c r="E502" s="729"/>
      <c r="F502" s="729"/>
    </row>
    <row r="503" spans="1:6" x14ac:dyDescent="0.2">
      <c r="A503" s="729"/>
      <c r="B503" s="729"/>
      <c r="C503" s="729"/>
      <c r="D503" s="729"/>
      <c r="E503" s="729"/>
      <c r="F503" s="729"/>
    </row>
  </sheetData>
  <mergeCells count="2">
    <mergeCell ref="J5:K5"/>
    <mergeCell ref="A500:F50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3"/>
  <sheetViews>
    <sheetView workbookViewId="0"/>
  </sheetViews>
  <sheetFormatPr baseColWidth="10" defaultRowHeight="15" x14ac:dyDescent="0.25"/>
  <cols>
    <col min="1" max="1" width="22" style="409" customWidth="1"/>
    <col min="2" max="4" width="11.42578125" style="409"/>
    <col min="5" max="5" width="20.85546875" style="409" customWidth="1"/>
    <col min="6" max="6" width="17.28515625" style="409" customWidth="1"/>
    <col min="7" max="9" width="11.42578125" style="409"/>
    <col min="10" max="11" width="13.28515625" style="409" bestFit="1" customWidth="1"/>
    <col min="12" max="16384" width="11.42578125" style="409"/>
  </cols>
  <sheetData>
    <row r="1" spans="1:15" x14ac:dyDescent="0.25">
      <c r="A1" s="516" t="s">
        <v>0</v>
      </c>
      <c r="B1" s="125"/>
      <c r="C1" s="121"/>
      <c r="D1" s="301"/>
      <c r="E1" s="302"/>
      <c r="F1" s="102"/>
      <c r="G1" s="102"/>
      <c r="H1" s="102"/>
      <c r="I1" s="102"/>
      <c r="J1" s="340"/>
      <c r="K1" s="340"/>
      <c r="L1" s="340"/>
      <c r="M1" s="340"/>
      <c r="N1" s="340"/>
      <c r="O1" s="472"/>
    </row>
    <row r="2" spans="1:15" x14ac:dyDescent="0.25">
      <c r="A2" s="516" t="s">
        <v>1</v>
      </c>
      <c r="B2" s="125"/>
      <c r="C2" s="121"/>
      <c r="D2" s="301"/>
      <c r="E2" s="302"/>
      <c r="F2" s="102"/>
      <c r="G2" s="102"/>
      <c r="H2" s="102"/>
      <c r="I2" s="102"/>
      <c r="J2" s="340"/>
      <c r="K2" s="340"/>
      <c r="L2" s="340"/>
      <c r="M2" s="340"/>
      <c r="N2" s="340"/>
      <c r="O2" s="472"/>
    </row>
    <row r="3" spans="1:15" x14ac:dyDescent="0.25">
      <c r="A3" s="517" t="s">
        <v>838</v>
      </c>
      <c r="B3" s="155"/>
      <c r="C3" s="121"/>
      <c r="D3" s="102"/>
      <c r="E3" s="303"/>
      <c r="F3" s="102" t="s">
        <v>3</v>
      </c>
      <c r="G3" s="102"/>
      <c r="H3" s="102"/>
      <c r="I3" s="102"/>
      <c r="J3" s="340"/>
      <c r="K3" s="340"/>
      <c r="L3" s="340"/>
      <c r="M3" s="340"/>
      <c r="N3" s="340"/>
      <c r="O3" s="472"/>
    </row>
    <row r="4" spans="1:15" x14ac:dyDescent="0.25">
      <c r="A4" s="107"/>
      <c r="B4" s="125"/>
      <c r="C4" s="122"/>
      <c r="D4" s="107"/>
      <c r="E4" s="305"/>
      <c r="F4" s="107" t="s">
        <v>3</v>
      </c>
      <c r="G4" s="107"/>
      <c r="H4" s="107"/>
      <c r="I4" s="107"/>
      <c r="J4" s="518"/>
      <c r="K4" s="518"/>
      <c r="L4" s="518"/>
      <c r="M4" s="518"/>
      <c r="N4" s="518"/>
      <c r="O4" s="472"/>
    </row>
    <row r="5" spans="1:15" x14ac:dyDescent="0.25">
      <c r="A5" s="519" t="s">
        <v>4</v>
      </c>
      <c r="B5" s="520" t="s">
        <v>5</v>
      </c>
      <c r="C5" s="521"/>
      <c r="D5" s="522" t="s">
        <v>6</v>
      </c>
      <c r="E5" s="523"/>
      <c r="F5" s="524" t="s">
        <v>7</v>
      </c>
      <c r="G5" s="524" t="s">
        <v>8</v>
      </c>
      <c r="H5" s="524" t="s">
        <v>9</v>
      </c>
      <c r="I5" s="524" t="s">
        <v>10</v>
      </c>
      <c r="J5" s="733" t="s">
        <v>11</v>
      </c>
      <c r="K5" s="733"/>
      <c r="L5" s="525" t="s">
        <v>12</v>
      </c>
      <c r="M5" s="525" t="s">
        <v>13</v>
      </c>
      <c r="N5" s="526" t="s">
        <v>14</v>
      </c>
      <c r="O5" s="472"/>
    </row>
    <row r="6" spans="1:15" x14ac:dyDescent="0.25">
      <c r="A6" s="527"/>
      <c r="B6" s="106"/>
      <c r="C6" s="528"/>
      <c r="D6" s="529"/>
      <c r="E6" s="530"/>
      <c r="F6" s="529"/>
      <c r="G6" s="528" t="s">
        <v>15</v>
      </c>
      <c r="H6" s="528" t="s">
        <v>16</v>
      </c>
      <c r="I6" s="531" t="s">
        <v>17</v>
      </c>
      <c r="J6" s="532" t="s">
        <v>18</v>
      </c>
      <c r="K6" s="532" t="s">
        <v>19</v>
      </c>
      <c r="L6" s="533" t="s">
        <v>20</v>
      </c>
      <c r="M6" s="533" t="s">
        <v>21</v>
      </c>
      <c r="N6" s="534" t="s">
        <v>22</v>
      </c>
      <c r="O6" s="472"/>
    </row>
    <row r="7" spans="1:15" x14ac:dyDescent="0.25">
      <c r="A7" s="527"/>
      <c r="B7" s="106" t="s">
        <v>23</v>
      </c>
      <c r="C7" s="528" t="s">
        <v>24</v>
      </c>
      <c r="D7" s="535"/>
      <c r="E7" s="536" t="s">
        <v>25</v>
      </c>
      <c r="F7" s="529"/>
      <c r="G7" s="528" t="s">
        <v>26</v>
      </c>
      <c r="H7" s="528" t="s">
        <v>27</v>
      </c>
      <c r="I7" s="528" t="s">
        <v>28</v>
      </c>
      <c r="J7" s="532" t="s">
        <v>29</v>
      </c>
      <c r="K7" s="532" t="s">
        <v>30</v>
      </c>
      <c r="L7" s="533" t="s">
        <v>31</v>
      </c>
      <c r="M7" s="533" t="s">
        <v>32</v>
      </c>
      <c r="N7" s="537"/>
      <c r="O7" s="472"/>
    </row>
    <row r="8" spans="1:15" x14ac:dyDescent="0.25">
      <c r="A8" s="538" t="s">
        <v>839</v>
      </c>
      <c r="B8" s="539"/>
      <c r="C8" s="540">
        <v>22627.360000000001</v>
      </c>
      <c r="D8" s="541"/>
      <c r="E8" s="540"/>
      <c r="F8" s="540" t="s">
        <v>840</v>
      </c>
      <c r="G8" s="540">
        <v>501.84</v>
      </c>
      <c r="H8" s="542"/>
      <c r="I8" s="542"/>
      <c r="J8" s="543"/>
      <c r="K8" s="543"/>
      <c r="L8" s="544" t="s">
        <v>35</v>
      </c>
      <c r="M8" s="543" t="s">
        <v>22</v>
      </c>
      <c r="N8" s="545"/>
      <c r="O8" s="472"/>
    </row>
    <row r="9" spans="1:15" x14ac:dyDescent="0.25">
      <c r="A9" s="546"/>
      <c r="B9" s="547"/>
      <c r="C9" s="548"/>
      <c r="D9" s="546"/>
      <c r="E9" s="549"/>
      <c r="F9" s="546"/>
      <c r="G9" s="550"/>
      <c r="H9" s="550"/>
      <c r="I9" s="550"/>
      <c r="J9" s="551"/>
      <c r="K9" s="552"/>
      <c r="L9" s="552"/>
      <c r="M9" s="552"/>
      <c r="N9" s="552"/>
      <c r="O9" s="553"/>
    </row>
    <row r="10" spans="1:15" x14ac:dyDescent="0.25">
      <c r="A10" s="547" t="s">
        <v>36</v>
      </c>
      <c r="B10" s="547">
        <v>193</v>
      </c>
      <c r="C10" s="550" t="s">
        <v>37</v>
      </c>
      <c r="D10" s="550" t="s">
        <v>38</v>
      </c>
      <c r="E10" s="554">
        <v>163</v>
      </c>
      <c r="F10" s="555" t="s">
        <v>39</v>
      </c>
      <c r="G10" s="556">
        <v>6.5</v>
      </c>
      <c r="H10" s="550" t="s">
        <v>40</v>
      </c>
      <c r="I10" s="557">
        <v>11.5</v>
      </c>
      <c r="J10" s="558">
        <v>163000</v>
      </c>
      <c r="K10" s="558">
        <v>0</v>
      </c>
      <c r="L10" s="558">
        <v>0</v>
      </c>
      <c r="M10" s="558"/>
      <c r="N10" s="558"/>
      <c r="O10" s="553"/>
    </row>
    <row r="11" spans="1:15" x14ac:dyDescent="0.25">
      <c r="A11" s="547" t="s">
        <v>36</v>
      </c>
      <c r="B11" s="547">
        <v>193</v>
      </c>
      <c r="C11" s="550" t="s">
        <v>37</v>
      </c>
      <c r="D11" s="550" t="s">
        <v>38</v>
      </c>
      <c r="E11" s="554">
        <v>139</v>
      </c>
      <c r="F11" s="555" t="s">
        <v>41</v>
      </c>
      <c r="G11" s="556">
        <v>6.3</v>
      </c>
      <c r="H11" s="550" t="s">
        <v>40</v>
      </c>
      <c r="I11" s="557">
        <v>24.5</v>
      </c>
      <c r="J11" s="558">
        <v>139000</v>
      </c>
      <c r="K11" s="558">
        <v>89856.45</v>
      </c>
      <c r="L11" s="558">
        <v>2033214</v>
      </c>
      <c r="M11" s="558">
        <v>62722</v>
      </c>
      <c r="N11" s="558">
        <v>2095936</v>
      </c>
      <c r="O11" s="553"/>
    </row>
    <row r="12" spans="1:15" x14ac:dyDescent="0.25">
      <c r="A12" s="547" t="s">
        <v>36</v>
      </c>
      <c r="B12" s="547">
        <v>199</v>
      </c>
      <c r="C12" s="550" t="s">
        <v>42</v>
      </c>
      <c r="D12" s="550" t="s">
        <v>38</v>
      </c>
      <c r="E12" s="554">
        <v>168</v>
      </c>
      <c r="F12" s="555" t="s">
        <v>43</v>
      </c>
      <c r="G12" s="556">
        <v>6.5</v>
      </c>
      <c r="H12" s="550" t="s">
        <v>40</v>
      </c>
      <c r="I12" s="557">
        <v>11.5</v>
      </c>
      <c r="J12" s="558">
        <v>168000</v>
      </c>
      <c r="K12" s="558">
        <v>0</v>
      </c>
      <c r="L12" s="558">
        <v>0</v>
      </c>
      <c r="M12" s="558"/>
      <c r="N12" s="558"/>
      <c r="O12" s="553"/>
    </row>
    <row r="13" spans="1:15" x14ac:dyDescent="0.25">
      <c r="A13" s="547" t="s">
        <v>36</v>
      </c>
      <c r="B13" s="547">
        <v>199</v>
      </c>
      <c r="C13" s="550" t="s">
        <v>42</v>
      </c>
      <c r="D13" s="550" t="s">
        <v>38</v>
      </c>
      <c r="E13" s="554">
        <v>143</v>
      </c>
      <c r="F13" s="555" t="s">
        <v>44</v>
      </c>
      <c r="G13" s="556">
        <v>6.3</v>
      </c>
      <c r="H13" s="550" t="s">
        <v>40</v>
      </c>
      <c r="I13" s="557">
        <v>24.5</v>
      </c>
      <c r="J13" s="558">
        <v>143000</v>
      </c>
      <c r="K13" s="558">
        <v>97807.39</v>
      </c>
      <c r="L13" s="558">
        <v>2213123</v>
      </c>
      <c r="M13" s="558">
        <v>68271</v>
      </c>
      <c r="N13" s="558">
        <v>2281394</v>
      </c>
      <c r="O13" s="553"/>
    </row>
    <row r="14" spans="1:15" x14ac:dyDescent="0.25">
      <c r="A14" s="547" t="s">
        <v>36</v>
      </c>
      <c r="B14" s="547">
        <v>202</v>
      </c>
      <c r="C14" s="550" t="s">
        <v>45</v>
      </c>
      <c r="D14" s="550" t="s">
        <v>38</v>
      </c>
      <c r="E14" s="554">
        <v>230</v>
      </c>
      <c r="F14" s="555" t="s">
        <v>46</v>
      </c>
      <c r="G14" s="556">
        <v>7.4</v>
      </c>
      <c r="H14" s="550" t="s">
        <v>40</v>
      </c>
      <c r="I14" s="557">
        <v>5</v>
      </c>
      <c r="J14" s="558">
        <v>230000</v>
      </c>
      <c r="K14" s="558">
        <v>0</v>
      </c>
      <c r="L14" s="558">
        <v>0</v>
      </c>
      <c r="M14" s="558"/>
      <c r="N14" s="558"/>
      <c r="O14" s="553"/>
    </row>
    <row r="15" spans="1:15" x14ac:dyDescent="0.25">
      <c r="A15" s="547" t="s">
        <v>47</v>
      </c>
      <c r="B15" s="547">
        <v>202</v>
      </c>
      <c r="C15" s="550" t="s">
        <v>45</v>
      </c>
      <c r="D15" s="550" t="s">
        <v>38</v>
      </c>
      <c r="E15" s="554">
        <v>317</v>
      </c>
      <c r="F15" s="555" t="s">
        <v>48</v>
      </c>
      <c r="G15" s="556">
        <v>7.4</v>
      </c>
      <c r="H15" s="550" t="s">
        <v>40</v>
      </c>
      <c r="I15" s="557">
        <v>20</v>
      </c>
      <c r="J15" s="558">
        <v>317000</v>
      </c>
      <c r="K15" s="558">
        <v>151569.04</v>
      </c>
      <c r="L15" s="558">
        <v>3429607</v>
      </c>
      <c r="M15" s="558">
        <v>123947</v>
      </c>
      <c r="N15" s="558">
        <v>3553554</v>
      </c>
      <c r="O15" s="553"/>
    </row>
    <row r="16" spans="1:15" x14ac:dyDescent="0.25">
      <c r="A16" s="547" t="s">
        <v>49</v>
      </c>
      <c r="B16" s="547">
        <v>211</v>
      </c>
      <c r="C16" s="550" t="s">
        <v>50</v>
      </c>
      <c r="D16" s="550" t="s">
        <v>38</v>
      </c>
      <c r="E16" s="554">
        <v>290</v>
      </c>
      <c r="F16" s="550" t="s">
        <v>51</v>
      </c>
      <c r="G16" s="556">
        <v>6.9</v>
      </c>
      <c r="H16" s="550" t="s">
        <v>40</v>
      </c>
      <c r="I16" s="557">
        <v>20</v>
      </c>
      <c r="J16" s="558">
        <v>290000</v>
      </c>
      <c r="K16" s="558">
        <v>89543.42</v>
      </c>
      <c r="L16" s="558">
        <v>2026131</v>
      </c>
      <c r="M16" s="558">
        <v>532033</v>
      </c>
      <c r="N16" s="558">
        <v>2558164</v>
      </c>
      <c r="O16" s="553"/>
    </row>
    <row r="17" spans="1:15" x14ac:dyDescent="0.25">
      <c r="A17" s="547" t="s">
        <v>49</v>
      </c>
      <c r="B17" s="547">
        <v>211</v>
      </c>
      <c r="C17" s="550" t="s">
        <v>50</v>
      </c>
      <c r="D17" s="550" t="s">
        <v>38</v>
      </c>
      <c r="E17" s="554">
        <v>128</v>
      </c>
      <c r="F17" s="550" t="s">
        <v>52</v>
      </c>
      <c r="G17" s="556">
        <v>6.9</v>
      </c>
      <c r="H17" s="550" t="s">
        <v>40</v>
      </c>
      <c r="I17" s="557">
        <v>20</v>
      </c>
      <c r="J17" s="558">
        <v>128000</v>
      </c>
      <c r="K17" s="558">
        <v>38449.83</v>
      </c>
      <c r="L17" s="558">
        <v>870018</v>
      </c>
      <c r="M17" s="558">
        <v>228451</v>
      </c>
      <c r="N17" s="558">
        <v>1098469</v>
      </c>
      <c r="O17" s="553"/>
    </row>
    <row r="18" spans="1:15" x14ac:dyDescent="0.25">
      <c r="A18" s="547" t="s">
        <v>53</v>
      </c>
      <c r="B18" s="547">
        <v>211</v>
      </c>
      <c r="C18" s="550" t="s">
        <v>50</v>
      </c>
      <c r="D18" s="550" t="s">
        <v>38</v>
      </c>
      <c r="E18" s="554">
        <v>22</v>
      </c>
      <c r="F18" s="550" t="s">
        <v>54</v>
      </c>
      <c r="G18" s="556">
        <v>6.9</v>
      </c>
      <c r="H18" s="550" t="s">
        <v>40</v>
      </c>
      <c r="I18" s="557">
        <v>20</v>
      </c>
      <c r="J18" s="558">
        <v>22000</v>
      </c>
      <c r="K18" s="558">
        <v>52162.879999999997</v>
      </c>
      <c r="L18" s="558">
        <v>1180308</v>
      </c>
      <c r="M18" s="558">
        <v>309932</v>
      </c>
      <c r="N18" s="558">
        <v>1490240</v>
      </c>
      <c r="O18" s="553"/>
    </row>
    <row r="19" spans="1:15" x14ac:dyDescent="0.25">
      <c r="A19" s="547"/>
      <c r="B19" s="547"/>
      <c r="C19" s="550"/>
      <c r="D19" s="550"/>
      <c r="E19" s="554"/>
      <c r="F19" s="550"/>
      <c r="G19" s="556"/>
      <c r="H19" s="550"/>
      <c r="I19" s="557"/>
      <c r="J19" s="558"/>
      <c r="K19" s="558"/>
      <c r="L19" s="558"/>
      <c r="M19" s="558"/>
      <c r="N19" s="558"/>
      <c r="O19" s="553"/>
    </row>
    <row r="20" spans="1:15" x14ac:dyDescent="0.25">
      <c r="A20" s="547" t="s">
        <v>49</v>
      </c>
      <c r="B20" s="547">
        <v>221</v>
      </c>
      <c r="C20" s="550" t="s">
        <v>55</v>
      </c>
      <c r="D20" s="550" t="s">
        <v>38</v>
      </c>
      <c r="E20" s="554">
        <v>330</v>
      </c>
      <c r="F20" s="550" t="s">
        <v>56</v>
      </c>
      <c r="G20" s="556">
        <v>7.4</v>
      </c>
      <c r="H20" s="550" t="s">
        <v>57</v>
      </c>
      <c r="I20" s="557">
        <v>20</v>
      </c>
      <c r="J20" s="558">
        <v>330000</v>
      </c>
      <c r="K20" s="558">
        <v>195710.4</v>
      </c>
      <c r="L20" s="558">
        <v>4428410</v>
      </c>
      <c r="M20" s="558">
        <v>1254787</v>
      </c>
      <c r="N20" s="559">
        <v>5683196.6765439995</v>
      </c>
      <c r="O20" s="553"/>
    </row>
    <row r="21" spans="1:15" x14ac:dyDescent="0.25">
      <c r="A21" s="547" t="s">
        <v>49</v>
      </c>
      <c r="B21" s="547">
        <v>221</v>
      </c>
      <c r="C21" s="550" t="s">
        <v>55</v>
      </c>
      <c r="D21" s="550" t="s">
        <v>38</v>
      </c>
      <c r="E21" s="554">
        <v>43</v>
      </c>
      <c r="F21" s="550" t="s">
        <v>58</v>
      </c>
      <c r="G21" s="556">
        <v>7.4</v>
      </c>
      <c r="H21" s="550" t="s">
        <v>57</v>
      </c>
      <c r="I21" s="557">
        <v>20</v>
      </c>
      <c r="J21" s="558">
        <v>43000</v>
      </c>
      <c r="K21" s="558">
        <v>25442.560000000001</v>
      </c>
      <c r="L21" s="558">
        <v>575698</v>
      </c>
      <c r="M21" s="560">
        <v>163117</v>
      </c>
      <c r="N21" s="561">
        <v>738814.96444160014</v>
      </c>
      <c r="O21" s="553"/>
    </row>
    <row r="22" spans="1:15" x14ac:dyDescent="0.25">
      <c r="A22" s="547" t="s">
        <v>49</v>
      </c>
      <c r="B22" s="547">
        <v>221</v>
      </c>
      <c r="C22" s="550" t="s">
        <v>55</v>
      </c>
      <c r="D22" s="550" t="s">
        <v>38</v>
      </c>
      <c r="E22" s="554">
        <v>240</v>
      </c>
      <c r="F22" s="550" t="s">
        <v>59</v>
      </c>
      <c r="G22" s="556">
        <v>7.4</v>
      </c>
      <c r="H22" s="550" t="s">
        <v>57</v>
      </c>
      <c r="I22" s="557">
        <v>12</v>
      </c>
      <c r="J22" s="558">
        <v>240000</v>
      </c>
      <c r="K22" s="558">
        <v>0</v>
      </c>
      <c r="L22" s="558">
        <v>0</v>
      </c>
      <c r="M22" s="558">
        <v>0</v>
      </c>
      <c r="N22" s="558">
        <v>0</v>
      </c>
      <c r="O22" s="553"/>
    </row>
    <row r="23" spans="1:15" x14ac:dyDescent="0.25">
      <c r="A23" s="547" t="s">
        <v>49</v>
      </c>
      <c r="B23" s="547">
        <v>221</v>
      </c>
      <c r="C23" s="550" t="s">
        <v>55</v>
      </c>
      <c r="D23" s="550" t="s">
        <v>38</v>
      </c>
      <c r="E23" s="554">
        <v>55</v>
      </c>
      <c r="F23" s="550" t="s">
        <v>60</v>
      </c>
      <c r="G23" s="556">
        <v>7.4</v>
      </c>
      <c r="H23" s="550" t="s">
        <v>57</v>
      </c>
      <c r="I23" s="557">
        <v>12</v>
      </c>
      <c r="J23" s="558">
        <v>55000</v>
      </c>
      <c r="K23" s="558">
        <v>0</v>
      </c>
      <c r="L23" s="558">
        <v>0</v>
      </c>
      <c r="M23" s="558">
        <v>0</v>
      </c>
      <c r="N23" s="558">
        <v>0</v>
      </c>
      <c r="O23" s="553"/>
    </row>
    <row r="24" spans="1:15" x14ac:dyDescent="0.25">
      <c r="A24" s="547" t="s">
        <v>53</v>
      </c>
      <c r="B24" s="547">
        <v>221</v>
      </c>
      <c r="C24" s="550" t="s">
        <v>55</v>
      </c>
      <c r="D24" s="550" t="s">
        <v>38</v>
      </c>
      <c r="E24" s="554">
        <v>50</v>
      </c>
      <c r="F24" s="550" t="s">
        <v>61</v>
      </c>
      <c r="G24" s="556">
        <v>7.4</v>
      </c>
      <c r="H24" s="550" t="s">
        <v>57</v>
      </c>
      <c r="I24" s="557">
        <v>20</v>
      </c>
      <c r="J24" s="558">
        <v>50000</v>
      </c>
      <c r="K24" s="558">
        <v>122896</v>
      </c>
      <c r="L24" s="558">
        <v>2780812</v>
      </c>
      <c r="M24" s="560">
        <v>784145</v>
      </c>
      <c r="N24" s="562">
        <v>3564957.0345600001</v>
      </c>
      <c r="O24" s="553"/>
    </row>
    <row r="25" spans="1:15" x14ac:dyDescent="0.25">
      <c r="A25" s="547" t="s">
        <v>62</v>
      </c>
      <c r="B25" s="547">
        <v>225</v>
      </c>
      <c r="C25" s="550" t="s">
        <v>63</v>
      </c>
      <c r="D25" s="550" t="s">
        <v>38</v>
      </c>
      <c r="E25" s="554">
        <v>427</v>
      </c>
      <c r="F25" s="550" t="s">
        <v>64</v>
      </c>
      <c r="G25" s="556">
        <v>7.5</v>
      </c>
      <c r="H25" s="550" t="s">
        <v>65</v>
      </c>
      <c r="I25" s="557">
        <v>24</v>
      </c>
      <c r="J25" s="558">
        <v>427000</v>
      </c>
      <c r="K25" s="558">
        <v>0</v>
      </c>
      <c r="L25" s="558">
        <v>0</v>
      </c>
      <c r="M25" s="558"/>
      <c r="N25" s="558"/>
      <c r="O25" s="553"/>
    </row>
    <row r="26" spans="1:15" x14ac:dyDescent="0.25">
      <c r="A26" s="547" t="s">
        <v>66</v>
      </c>
      <c r="B26" s="547">
        <v>225</v>
      </c>
      <c r="C26" s="550" t="s">
        <v>63</v>
      </c>
      <c r="D26" s="550" t="s">
        <v>38</v>
      </c>
      <c r="E26" s="554">
        <v>36</v>
      </c>
      <c r="F26" s="550" t="s">
        <v>67</v>
      </c>
      <c r="G26" s="556">
        <v>7.5</v>
      </c>
      <c r="H26" s="550" t="s">
        <v>65</v>
      </c>
      <c r="I26" s="557">
        <v>24</v>
      </c>
      <c r="J26" s="558">
        <v>36000</v>
      </c>
      <c r="K26" s="558">
        <v>0</v>
      </c>
      <c r="L26" s="558">
        <v>0</v>
      </c>
      <c r="M26" s="558"/>
      <c r="N26" s="558"/>
      <c r="O26" s="553"/>
    </row>
    <row r="27" spans="1:15" x14ac:dyDescent="0.25">
      <c r="A27" s="547"/>
      <c r="B27" s="547"/>
      <c r="C27" s="550"/>
      <c r="D27" s="550"/>
      <c r="E27" s="554"/>
      <c r="F27" s="550"/>
      <c r="G27" s="556"/>
      <c r="H27" s="550"/>
      <c r="I27" s="557"/>
      <c r="J27" s="558"/>
      <c r="K27" s="558"/>
      <c r="L27" s="558"/>
      <c r="M27" s="558"/>
      <c r="N27" s="558"/>
      <c r="O27" s="553"/>
    </row>
    <row r="28" spans="1:15" x14ac:dyDescent="0.25">
      <c r="A28" s="547" t="s">
        <v>62</v>
      </c>
      <c r="B28" s="547">
        <v>228</v>
      </c>
      <c r="C28" s="550" t="s">
        <v>68</v>
      </c>
      <c r="D28" s="550" t="s">
        <v>38</v>
      </c>
      <c r="E28" s="554">
        <v>433</v>
      </c>
      <c r="F28" s="550" t="s">
        <v>43</v>
      </c>
      <c r="G28" s="556">
        <v>7.5</v>
      </c>
      <c r="H28" s="550" t="s">
        <v>65</v>
      </c>
      <c r="I28" s="557">
        <v>21</v>
      </c>
      <c r="J28" s="558">
        <v>433000</v>
      </c>
      <c r="K28" s="558">
        <v>184444</v>
      </c>
      <c r="L28" s="558">
        <v>4173481</v>
      </c>
      <c r="M28" s="558">
        <v>153676</v>
      </c>
      <c r="N28" s="558">
        <v>4327157</v>
      </c>
      <c r="O28" s="553"/>
    </row>
    <row r="29" spans="1:15" x14ac:dyDescent="0.25">
      <c r="A29" s="547" t="s">
        <v>66</v>
      </c>
      <c r="B29" s="547">
        <v>228</v>
      </c>
      <c r="C29" s="550" t="s">
        <v>68</v>
      </c>
      <c r="D29" s="550" t="s">
        <v>38</v>
      </c>
      <c r="E29" s="554">
        <v>60</v>
      </c>
      <c r="F29" s="550" t="s">
        <v>44</v>
      </c>
      <c r="G29" s="556">
        <v>7.5</v>
      </c>
      <c r="H29" s="550" t="s">
        <v>65</v>
      </c>
      <c r="I29" s="557">
        <v>21</v>
      </c>
      <c r="J29" s="558">
        <v>60000</v>
      </c>
      <c r="K29" s="558">
        <v>140346</v>
      </c>
      <c r="L29" s="558">
        <v>3175659</v>
      </c>
      <c r="M29" s="558">
        <v>116934</v>
      </c>
      <c r="N29" s="558">
        <v>3292593</v>
      </c>
      <c r="O29" s="553"/>
    </row>
    <row r="30" spans="1:15" x14ac:dyDescent="0.25">
      <c r="A30" s="547" t="s">
        <v>69</v>
      </c>
      <c r="B30" s="547">
        <v>236</v>
      </c>
      <c r="C30" s="550" t="s">
        <v>70</v>
      </c>
      <c r="D30" s="550" t="s">
        <v>38</v>
      </c>
      <c r="E30" s="554">
        <v>403</v>
      </c>
      <c r="F30" s="555" t="s">
        <v>71</v>
      </c>
      <c r="G30" s="556">
        <v>7</v>
      </c>
      <c r="H30" s="550" t="s">
        <v>65</v>
      </c>
      <c r="I30" s="557">
        <v>19</v>
      </c>
      <c r="J30" s="558">
        <v>403000</v>
      </c>
      <c r="K30" s="558">
        <v>165722.95000000001</v>
      </c>
      <c r="L30" s="558">
        <v>3749873</v>
      </c>
      <c r="M30" s="558">
        <v>20447</v>
      </c>
      <c r="N30" s="558">
        <v>3770320</v>
      </c>
      <c r="O30" s="553"/>
    </row>
    <row r="31" spans="1:15" x14ac:dyDescent="0.25">
      <c r="A31" s="547" t="s">
        <v>72</v>
      </c>
      <c r="B31" s="547">
        <v>236</v>
      </c>
      <c r="C31" s="550" t="s">
        <v>70</v>
      </c>
      <c r="D31" s="550" t="s">
        <v>38</v>
      </c>
      <c r="E31" s="554">
        <v>35.5</v>
      </c>
      <c r="F31" s="555" t="s">
        <v>73</v>
      </c>
      <c r="G31" s="556">
        <v>6.5</v>
      </c>
      <c r="H31" s="550" t="s">
        <v>65</v>
      </c>
      <c r="I31" s="557">
        <v>20</v>
      </c>
      <c r="J31" s="558">
        <v>35500</v>
      </c>
      <c r="K31" s="558">
        <v>75966.05</v>
      </c>
      <c r="L31" s="558">
        <v>1718911</v>
      </c>
      <c r="M31" s="558">
        <v>0</v>
      </c>
      <c r="N31" s="558">
        <v>1718911</v>
      </c>
      <c r="O31" s="553"/>
    </row>
    <row r="32" spans="1:15" x14ac:dyDescent="0.25">
      <c r="A32" s="547"/>
      <c r="B32" s="547"/>
      <c r="C32" s="550"/>
      <c r="D32" s="550"/>
      <c r="E32" s="554"/>
      <c r="F32" s="550"/>
      <c r="G32" s="556"/>
      <c r="H32" s="550"/>
      <c r="I32" s="557"/>
      <c r="J32" s="558"/>
      <c r="K32" s="558"/>
      <c r="L32" s="558"/>
      <c r="M32" s="558"/>
      <c r="N32" s="558"/>
      <c r="O32" s="553"/>
    </row>
    <row r="33" spans="1:15" x14ac:dyDescent="0.25">
      <c r="A33" s="547" t="s">
        <v>49</v>
      </c>
      <c r="B33" s="547">
        <v>245</v>
      </c>
      <c r="C33" s="550" t="s">
        <v>74</v>
      </c>
      <c r="D33" s="550" t="s">
        <v>38</v>
      </c>
      <c r="E33" s="554">
        <v>800</v>
      </c>
      <c r="F33" s="550" t="s">
        <v>75</v>
      </c>
      <c r="G33" s="556">
        <v>7</v>
      </c>
      <c r="H33" s="550" t="s">
        <v>57</v>
      </c>
      <c r="I33" s="556">
        <v>19.75</v>
      </c>
      <c r="J33" s="558">
        <v>800000</v>
      </c>
      <c r="K33" s="558">
        <v>219137.1</v>
      </c>
      <c r="L33" s="558">
        <v>4958494</v>
      </c>
      <c r="M33" s="558">
        <v>1322400</v>
      </c>
      <c r="N33" s="558">
        <v>6280894</v>
      </c>
      <c r="O33" s="553"/>
    </row>
    <row r="34" spans="1:15" x14ac:dyDescent="0.25">
      <c r="A34" s="547" t="s">
        <v>49</v>
      </c>
      <c r="B34" s="547">
        <v>245</v>
      </c>
      <c r="C34" s="550" t="s">
        <v>74</v>
      </c>
      <c r="D34" s="550" t="s">
        <v>38</v>
      </c>
      <c r="E34" s="554">
        <v>95</v>
      </c>
      <c r="F34" s="550" t="s">
        <v>76</v>
      </c>
      <c r="G34" s="556">
        <v>7</v>
      </c>
      <c r="H34" s="550" t="s">
        <v>57</v>
      </c>
      <c r="I34" s="556">
        <v>19.75</v>
      </c>
      <c r="J34" s="558">
        <v>95000</v>
      </c>
      <c r="K34" s="558">
        <v>26501.200000000001</v>
      </c>
      <c r="L34" s="558">
        <v>599652</v>
      </c>
      <c r="M34" s="558">
        <v>159906</v>
      </c>
      <c r="N34" s="558">
        <v>759558</v>
      </c>
      <c r="O34" s="553"/>
    </row>
    <row r="35" spans="1:15" x14ac:dyDescent="0.25">
      <c r="A35" s="547" t="s">
        <v>77</v>
      </c>
      <c r="B35" s="547">
        <v>245</v>
      </c>
      <c r="C35" s="550" t="s">
        <v>74</v>
      </c>
      <c r="D35" s="550" t="s">
        <v>38</v>
      </c>
      <c r="E35" s="554">
        <v>90</v>
      </c>
      <c r="F35" s="550" t="s">
        <v>78</v>
      </c>
      <c r="G35" s="556">
        <v>7</v>
      </c>
      <c r="H35" s="550" t="s">
        <v>57</v>
      </c>
      <c r="I35" s="556">
        <v>19.75</v>
      </c>
      <c r="J35" s="558">
        <v>90000</v>
      </c>
      <c r="K35" s="558">
        <v>160152.28</v>
      </c>
      <c r="L35" s="558">
        <v>3623823</v>
      </c>
      <c r="M35" s="558">
        <v>966540</v>
      </c>
      <c r="N35" s="558">
        <v>4590363</v>
      </c>
      <c r="O35" s="553"/>
    </row>
    <row r="36" spans="1:15" x14ac:dyDescent="0.25">
      <c r="A36" s="547" t="s">
        <v>49</v>
      </c>
      <c r="B36" s="547">
        <v>247</v>
      </c>
      <c r="C36" s="550" t="s">
        <v>79</v>
      </c>
      <c r="D36" s="550" t="s">
        <v>38</v>
      </c>
      <c r="E36" s="554">
        <v>470</v>
      </c>
      <c r="F36" s="550" t="s">
        <v>80</v>
      </c>
      <c r="G36" s="556">
        <v>6.3</v>
      </c>
      <c r="H36" s="550" t="s">
        <v>57</v>
      </c>
      <c r="I36" s="556">
        <v>25</v>
      </c>
      <c r="J36" s="558">
        <v>470000</v>
      </c>
      <c r="K36" s="558">
        <v>138152.19</v>
      </c>
      <c r="L36" s="558">
        <v>3126019</v>
      </c>
      <c r="M36" s="558">
        <v>705382</v>
      </c>
      <c r="N36" s="558">
        <v>3831401</v>
      </c>
      <c r="O36" s="553"/>
    </row>
    <row r="37" spans="1:15" x14ac:dyDescent="0.25">
      <c r="A37" s="547" t="s">
        <v>49</v>
      </c>
      <c r="B37" s="547">
        <v>247</v>
      </c>
      <c r="C37" s="550" t="s">
        <v>79</v>
      </c>
      <c r="D37" s="550" t="s">
        <v>38</v>
      </c>
      <c r="E37" s="554">
        <v>25</v>
      </c>
      <c r="F37" s="550" t="s">
        <v>81</v>
      </c>
      <c r="G37" s="556">
        <v>6.3</v>
      </c>
      <c r="H37" s="550" t="s">
        <v>57</v>
      </c>
      <c r="I37" s="556">
        <v>25</v>
      </c>
      <c r="J37" s="558">
        <v>25000</v>
      </c>
      <c r="K37" s="558">
        <v>6797.4</v>
      </c>
      <c r="L37" s="558">
        <v>153807</v>
      </c>
      <c r="M37" s="558">
        <v>34695</v>
      </c>
      <c r="N37" s="558">
        <v>188502</v>
      </c>
      <c r="O37" s="553"/>
    </row>
    <row r="38" spans="1:15" x14ac:dyDescent="0.25">
      <c r="A38" s="547" t="s">
        <v>53</v>
      </c>
      <c r="B38" s="547">
        <v>247</v>
      </c>
      <c r="C38" s="550" t="s">
        <v>79</v>
      </c>
      <c r="D38" s="550" t="s">
        <v>38</v>
      </c>
      <c r="E38" s="554">
        <v>27</v>
      </c>
      <c r="F38" s="550" t="s">
        <v>82</v>
      </c>
      <c r="G38" s="556">
        <v>7.3</v>
      </c>
      <c r="H38" s="550" t="s">
        <v>57</v>
      </c>
      <c r="I38" s="556">
        <v>25</v>
      </c>
      <c r="J38" s="558">
        <v>27000</v>
      </c>
      <c r="K38" s="558">
        <v>60686.28</v>
      </c>
      <c r="L38" s="558">
        <v>1373170</v>
      </c>
      <c r="M38" s="558">
        <v>310644</v>
      </c>
      <c r="N38" s="558">
        <v>1683814</v>
      </c>
      <c r="O38" s="553"/>
    </row>
    <row r="39" spans="1:15" x14ac:dyDescent="0.25">
      <c r="A39" s="547" t="s">
        <v>83</v>
      </c>
      <c r="B39" s="547">
        <v>262</v>
      </c>
      <c r="C39" s="550" t="s">
        <v>84</v>
      </c>
      <c r="D39" s="550" t="s">
        <v>38</v>
      </c>
      <c r="E39" s="554">
        <v>405</v>
      </c>
      <c r="F39" s="550" t="s">
        <v>85</v>
      </c>
      <c r="G39" s="556">
        <v>5.75</v>
      </c>
      <c r="H39" s="550" t="s">
        <v>40</v>
      </c>
      <c r="I39" s="556">
        <v>6</v>
      </c>
      <c r="J39" s="558">
        <v>405000</v>
      </c>
      <c r="K39" s="558">
        <v>0</v>
      </c>
      <c r="L39" s="558">
        <v>0</v>
      </c>
      <c r="M39" s="558"/>
      <c r="N39" s="558"/>
      <c r="O39" s="553"/>
    </row>
    <row r="40" spans="1:15" x14ac:dyDescent="0.25">
      <c r="A40" s="547" t="s">
        <v>83</v>
      </c>
      <c r="B40" s="547">
        <v>262</v>
      </c>
      <c r="C40" s="550" t="s">
        <v>84</v>
      </c>
      <c r="D40" s="550" t="s">
        <v>38</v>
      </c>
      <c r="E40" s="554">
        <v>104</v>
      </c>
      <c r="F40" s="550" t="s">
        <v>86</v>
      </c>
      <c r="G40" s="556">
        <v>5.75</v>
      </c>
      <c r="H40" s="550" t="s">
        <v>40</v>
      </c>
      <c r="I40" s="556">
        <v>6</v>
      </c>
      <c r="J40" s="558">
        <v>104000</v>
      </c>
      <c r="K40" s="558">
        <v>0</v>
      </c>
      <c r="L40" s="558">
        <v>0</v>
      </c>
      <c r="M40" s="558"/>
      <c r="N40" s="558"/>
      <c r="O40" s="553"/>
    </row>
    <row r="41" spans="1:15" x14ac:dyDescent="0.25">
      <c r="A41" s="547" t="s">
        <v>83</v>
      </c>
      <c r="B41" s="547">
        <v>262</v>
      </c>
      <c r="C41" s="550" t="s">
        <v>84</v>
      </c>
      <c r="D41" s="550" t="s">
        <v>38</v>
      </c>
      <c r="E41" s="554">
        <v>465</v>
      </c>
      <c r="F41" s="550" t="s">
        <v>87</v>
      </c>
      <c r="G41" s="556">
        <v>6.5</v>
      </c>
      <c r="H41" s="550" t="s">
        <v>40</v>
      </c>
      <c r="I41" s="556">
        <v>20</v>
      </c>
      <c r="J41" s="558">
        <v>465000</v>
      </c>
      <c r="K41" s="558">
        <v>21042.3</v>
      </c>
      <c r="L41" s="558">
        <v>476132</v>
      </c>
      <c r="M41" s="558">
        <v>7473</v>
      </c>
      <c r="N41" s="558">
        <v>483605</v>
      </c>
      <c r="O41" s="553"/>
    </row>
    <row r="42" spans="1:15" x14ac:dyDescent="0.25">
      <c r="A42" s="547" t="s">
        <v>83</v>
      </c>
      <c r="B42" s="547">
        <v>262</v>
      </c>
      <c r="C42" s="550" t="s">
        <v>84</v>
      </c>
      <c r="D42" s="550" t="s">
        <v>38</v>
      </c>
      <c r="E42" s="554">
        <v>121</v>
      </c>
      <c r="F42" s="550" t="s">
        <v>88</v>
      </c>
      <c r="G42" s="556">
        <v>6.5</v>
      </c>
      <c r="H42" s="550" t="s">
        <v>40</v>
      </c>
      <c r="I42" s="556">
        <v>20</v>
      </c>
      <c r="J42" s="558">
        <v>121000</v>
      </c>
      <c r="K42" s="558">
        <v>4208.5</v>
      </c>
      <c r="L42" s="558">
        <v>95227</v>
      </c>
      <c r="M42" s="558">
        <v>1494</v>
      </c>
      <c r="N42" s="558">
        <v>96721</v>
      </c>
      <c r="O42" s="553"/>
    </row>
    <row r="43" spans="1:15" x14ac:dyDescent="0.25">
      <c r="A43" s="547" t="s">
        <v>737</v>
      </c>
      <c r="B43" s="547">
        <v>262</v>
      </c>
      <c r="C43" s="550" t="s">
        <v>84</v>
      </c>
      <c r="D43" s="550" t="s">
        <v>38</v>
      </c>
      <c r="E43" s="554">
        <v>35</v>
      </c>
      <c r="F43" s="550" t="s">
        <v>90</v>
      </c>
      <c r="G43" s="556">
        <v>6.5</v>
      </c>
      <c r="H43" s="550" t="s">
        <v>40</v>
      </c>
      <c r="I43" s="556">
        <v>20</v>
      </c>
      <c r="J43" s="558">
        <v>35000</v>
      </c>
      <c r="K43" s="558">
        <v>68877.3</v>
      </c>
      <c r="L43" s="558">
        <v>1558511</v>
      </c>
      <c r="M43" s="558">
        <v>24460</v>
      </c>
      <c r="N43" s="558">
        <v>1582971</v>
      </c>
      <c r="O43" s="553"/>
    </row>
    <row r="44" spans="1:15" x14ac:dyDescent="0.25">
      <c r="A44" s="547"/>
      <c r="B44" s="547"/>
      <c r="C44" s="550"/>
      <c r="D44" s="550"/>
      <c r="E44" s="554"/>
      <c r="F44" s="550"/>
      <c r="G44" s="556"/>
      <c r="H44" s="550"/>
      <c r="I44" s="556"/>
      <c r="J44" s="558"/>
      <c r="K44" s="558"/>
      <c r="L44" s="558"/>
      <c r="M44" s="558"/>
      <c r="N44" s="558"/>
      <c r="O44" s="553"/>
    </row>
    <row r="45" spans="1:15" x14ac:dyDescent="0.25">
      <c r="A45" s="547" t="s">
        <v>62</v>
      </c>
      <c r="B45" s="547">
        <v>270</v>
      </c>
      <c r="C45" s="550" t="s">
        <v>91</v>
      </c>
      <c r="D45" s="550" t="s">
        <v>38</v>
      </c>
      <c r="E45" s="554">
        <v>450</v>
      </c>
      <c r="F45" s="550" t="s">
        <v>46</v>
      </c>
      <c r="G45" s="556">
        <v>7</v>
      </c>
      <c r="H45" s="550" t="s">
        <v>65</v>
      </c>
      <c r="I45" s="556">
        <v>21</v>
      </c>
      <c r="J45" s="558">
        <v>450000</v>
      </c>
      <c r="K45" s="558">
        <v>209386</v>
      </c>
      <c r="L45" s="558">
        <v>4737852</v>
      </c>
      <c r="M45" s="558">
        <v>163020</v>
      </c>
      <c r="N45" s="558">
        <v>4900872</v>
      </c>
      <c r="O45" s="553"/>
    </row>
    <row r="46" spans="1:15" x14ac:dyDescent="0.25">
      <c r="A46" s="547" t="s">
        <v>66</v>
      </c>
      <c r="B46" s="547">
        <v>270</v>
      </c>
      <c r="C46" s="550" t="s">
        <v>91</v>
      </c>
      <c r="D46" s="550" t="s">
        <v>38</v>
      </c>
      <c r="E46" s="554">
        <v>80</v>
      </c>
      <c r="F46" s="550" t="s">
        <v>48</v>
      </c>
      <c r="G46" s="556">
        <v>7</v>
      </c>
      <c r="H46" s="550" t="s">
        <v>65</v>
      </c>
      <c r="I46" s="556">
        <v>21</v>
      </c>
      <c r="J46" s="558">
        <v>80000</v>
      </c>
      <c r="K46" s="558">
        <v>162787</v>
      </c>
      <c r="L46" s="558">
        <v>3683440</v>
      </c>
      <c r="M46" s="558">
        <v>126740</v>
      </c>
      <c r="N46" s="558">
        <v>3810180</v>
      </c>
      <c r="O46" s="553"/>
    </row>
    <row r="47" spans="1:15" x14ac:dyDescent="0.25">
      <c r="A47" s="547" t="s">
        <v>92</v>
      </c>
      <c r="B47" s="547">
        <v>271</v>
      </c>
      <c r="C47" s="550" t="s">
        <v>93</v>
      </c>
      <c r="D47" s="550" t="s">
        <v>38</v>
      </c>
      <c r="E47" s="554">
        <v>185</v>
      </c>
      <c r="F47" s="550" t="s">
        <v>94</v>
      </c>
      <c r="G47" s="556">
        <v>5.5</v>
      </c>
      <c r="H47" s="550" t="s">
        <v>57</v>
      </c>
      <c r="I47" s="556">
        <v>5</v>
      </c>
      <c r="J47" s="558">
        <v>185000</v>
      </c>
      <c r="K47" s="558">
        <v>0</v>
      </c>
      <c r="L47" s="558">
        <v>0</v>
      </c>
      <c r="M47" s="558"/>
      <c r="N47" s="558"/>
      <c r="O47" s="553"/>
    </row>
    <row r="48" spans="1:15" x14ac:dyDescent="0.25">
      <c r="A48" s="547" t="s">
        <v>92</v>
      </c>
      <c r="B48" s="547">
        <v>271</v>
      </c>
      <c r="C48" s="550" t="s">
        <v>93</v>
      </c>
      <c r="D48" s="550" t="s">
        <v>38</v>
      </c>
      <c r="E48" s="554">
        <v>47</v>
      </c>
      <c r="F48" s="550" t="s">
        <v>56</v>
      </c>
      <c r="G48" s="556">
        <v>5.5</v>
      </c>
      <c r="H48" s="550" t="s">
        <v>57</v>
      </c>
      <c r="I48" s="556">
        <v>5</v>
      </c>
      <c r="J48" s="558">
        <v>47000</v>
      </c>
      <c r="K48" s="558">
        <v>0</v>
      </c>
      <c r="L48" s="558">
        <v>0</v>
      </c>
      <c r="M48" s="558"/>
      <c r="N48" s="558"/>
      <c r="O48" s="553"/>
    </row>
    <row r="49" spans="1:15" x14ac:dyDescent="0.25">
      <c r="A49" s="547" t="s">
        <v>92</v>
      </c>
      <c r="B49" s="547">
        <v>271</v>
      </c>
      <c r="C49" s="550" t="s">
        <v>93</v>
      </c>
      <c r="D49" s="550" t="s">
        <v>38</v>
      </c>
      <c r="E49" s="554">
        <v>795</v>
      </c>
      <c r="F49" s="550" t="s">
        <v>95</v>
      </c>
      <c r="G49" s="556">
        <v>6.5</v>
      </c>
      <c r="H49" s="550" t="s">
        <v>57</v>
      </c>
      <c r="I49" s="556">
        <v>22.25</v>
      </c>
      <c r="J49" s="558">
        <v>795000</v>
      </c>
      <c r="K49" s="558">
        <v>265878.01</v>
      </c>
      <c r="L49" s="558">
        <v>6016117</v>
      </c>
      <c r="M49" s="558">
        <v>41185</v>
      </c>
      <c r="N49" s="558">
        <v>6057302</v>
      </c>
      <c r="O49" s="553"/>
    </row>
    <row r="50" spans="1:15" x14ac:dyDescent="0.25">
      <c r="A50" s="547" t="s">
        <v>92</v>
      </c>
      <c r="B50" s="547">
        <v>271</v>
      </c>
      <c r="C50" s="550" t="s">
        <v>93</v>
      </c>
      <c r="D50" s="550" t="s">
        <v>38</v>
      </c>
      <c r="E50" s="554">
        <v>203</v>
      </c>
      <c r="F50" s="550" t="s">
        <v>96</v>
      </c>
      <c r="G50" s="556">
        <v>6.5</v>
      </c>
      <c r="H50" s="550" t="s">
        <v>57</v>
      </c>
      <c r="I50" s="556">
        <v>22.25</v>
      </c>
      <c r="J50" s="558">
        <v>203000</v>
      </c>
      <c r="K50" s="558">
        <v>67564.28</v>
      </c>
      <c r="L50" s="558">
        <v>1528801</v>
      </c>
      <c r="M50" s="558">
        <v>10465</v>
      </c>
      <c r="N50" s="558">
        <v>1539266</v>
      </c>
      <c r="O50" s="553"/>
    </row>
    <row r="51" spans="1:15" x14ac:dyDescent="0.25">
      <c r="A51" s="547" t="s">
        <v>97</v>
      </c>
      <c r="B51" s="547">
        <v>271</v>
      </c>
      <c r="C51" s="550" t="s">
        <v>93</v>
      </c>
      <c r="D51" s="550" t="s">
        <v>38</v>
      </c>
      <c r="E51" s="554">
        <v>90</v>
      </c>
      <c r="F51" s="550" t="s">
        <v>75</v>
      </c>
      <c r="G51" s="556">
        <v>6.5</v>
      </c>
      <c r="H51" s="550" t="s">
        <v>57</v>
      </c>
      <c r="I51" s="556">
        <v>22.25</v>
      </c>
      <c r="J51" s="558">
        <v>90000</v>
      </c>
      <c r="K51" s="558">
        <v>177113.14</v>
      </c>
      <c r="L51" s="558">
        <v>4007603</v>
      </c>
      <c r="M51" s="558">
        <v>27434</v>
      </c>
      <c r="N51" s="558">
        <v>4035037</v>
      </c>
      <c r="O51" s="553"/>
    </row>
    <row r="52" spans="1:15" x14ac:dyDescent="0.25">
      <c r="A52" s="547"/>
      <c r="B52" s="547"/>
      <c r="C52" s="550"/>
      <c r="D52" s="550"/>
      <c r="E52" s="554"/>
      <c r="F52" s="550"/>
      <c r="G52" s="556"/>
      <c r="H52" s="550"/>
      <c r="I52" s="556"/>
      <c r="J52" s="558"/>
      <c r="K52" s="558"/>
      <c r="L52" s="558"/>
      <c r="M52" s="558"/>
      <c r="N52" s="558"/>
      <c r="O52" s="553"/>
    </row>
    <row r="53" spans="1:15" x14ac:dyDescent="0.25">
      <c r="A53" s="547" t="s">
        <v>92</v>
      </c>
      <c r="B53" s="547">
        <v>282</v>
      </c>
      <c r="C53" s="550" t="s">
        <v>98</v>
      </c>
      <c r="D53" s="550" t="s">
        <v>38</v>
      </c>
      <c r="E53" s="554">
        <v>280</v>
      </c>
      <c r="F53" s="550" t="s">
        <v>99</v>
      </c>
      <c r="G53" s="556">
        <v>5</v>
      </c>
      <c r="H53" s="550" t="s">
        <v>57</v>
      </c>
      <c r="I53" s="556">
        <v>5</v>
      </c>
      <c r="J53" s="558">
        <v>280000</v>
      </c>
      <c r="K53" s="558">
        <v>0</v>
      </c>
      <c r="L53" s="558">
        <v>0</v>
      </c>
      <c r="M53" s="558"/>
      <c r="N53" s="558"/>
      <c r="O53" s="553"/>
    </row>
    <row r="54" spans="1:15" x14ac:dyDescent="0.25">
      <c r="A54" s="547" t="s">
        <v>92</v>
      </c>
      <c r="B54" s="547">
        <v>282</v>
      </c>
      <c r="C54" s="550" t="s">
        <v>98</v>
      </c>
      <c r="D54" s="550" t="s">
        <v>38</v>
      </c>
      <c r="E54" s="554">
        <v>73</v>
      </c>
      <c r="F54" s="550" t="s">
        <v>58</v>
      </c>
      <c r="G54" s="556">
        <v>5</v>
      </c>
      <c r="H54" s="550" t="s">
        <v>57</v>
      </c>
      <c r="I54" s="556">
        <v>5</v>
      </c>
      <c r="J54" s="558">
        <v>73000</v>
      </c>
      <c r="K54" s="558">
        <v>0</v>
      </c>
      <c r="L54" s="558">
        <v>0</v>
      </c>
      <c r="M54" s="558"/>
      <c r="N54" s="558"/>
      <c r="O54" s="553"/>
    </row>
    <row r="55" spans="1:15" x14ac:dyDescent="0.25">
      <c r="A55" s="547" t="s">
        <v>92</v>
      </c>
      <c r="B55" s="547">
        <v>282</v>
      </c>
      <c r="C55" s="550" t="s">
        <v>98</v>
      </c>
      <c r="D55" s="550" t="s">
        <v>38</v>
      </c>
      <c r="E55" s="554">
        <v>1090</v>
      </c>
      <c r="F55" s="550" t="s">
        <v>100</v>
      </c>
      <c r="G55" s="556">
        <v>6</v>
      </c>
      <c r="H55" s="550" t="s">
        <v>57</v>
      </c>
      <c r="I55" s="556">
        <v>25</v>
      </c>
      <c r="J55" s="558">
        <v>1090000</v>
      </c>
      <c r="K55" s="558">
        <v>367173.44</v>
      </c>
      <c r="L55" s="558">
        <v>8308166</v>
      </c>
      <c r="M55" s="558">
        <v>12111</v>
      </c>
      <c r="N55" s="558">
        <v>8320277</v>
      </c>
      <c r="O55" s="553"/>
    </row>
    <row r="56" spans="1:15" x14ac:dyDescent="0.25">
      <c r="A56" s="547" t="s">
        <v>92</v>
      </c>
      <c r="B56" s="547">
        <v>282</v>
      </c>
      <c r="C56" s="550" t="s">
        <v>98</v>
      </c>
      <c r="D56" s="550" t="s">
        <v>38</v>
      </c>
      <c r="E56" s="554">
        <v>274</v>
      </c>
      <c r="F56" s="550" t="s">
        <v>101</v>
      </c>
      <c r="G56" s="556">
        <v>6</v>
      </c>
      <c r="H56" s="550" t="s">
        <v>57</v>
      </c>
      <c r="I56" s="556">
        <v>25</v>
      </c>
      <c r="J56" s="558">
        <v>274000</v>
      </c>
      <c r="K56" s="558">
        <v>91034.75</v>
      </c>
      <c r="L56" s="558">
        <v>2059876</v>
      </c>
      <c r="M56" s="558">
        <v>3003</v>
      </c>
      <c r="N56" s="558">
        <v>2062879</v>
      </c>
      <c r="O56" s="553"/>
    </row>
    <row r="57" spans="1:15" x14ac:dyDescent="0.25">
      <c r="A57" s="547" t="s">
        <v>102</v>
      </c>
      <c r="B57" s="547">
        <v>282</v>
      </c>
      <c r="C57" s="550" t="s">
        <v>98</v>
      </c>
      <c r="D57" s="550" t="s">
        <v>38</v>
      </c>
      <c r="E57" s="554">
        <v>197</v>
      </c>
      <c r="F57" s="550" t="s">
        <v>76</v>
      </c>
      <c r="G57" s="556">
        <v>6</v>
      </c>
      <c r="H57" s="550" t="s">
        <v>57</v>
      </c>
      <c r="I57" s="556">
        <v>25</v>
      </c>
      <c r="J57" s="558">
        <v>197000</v>
      </c>
      <c r="K57" s="558">
        <v>363226.74</v>
      </c>
      <c r="L57" s="558">
        <v>8218862</v>
      </c>
      <c r="M57" s="558">
        <v>11982</v>
      </c>
      <c r="N57" s="558">
        <v>8230844</v>
      </c>
      <c r="O57" s="553"/>
    </row>
    <row r="58" spans="1:15" x14ac:dyDescent="0.25">
      <c r="A58" s="547" t="s">
        <v>103</v>
      </c>
      <c r="B58" s="547">
        <v>283</v>
      </c>
      <c r="C58" s="550" t="s">
        <v>104</v>
      </c>
      <c r="D58" s="550" t="s">
        <v>38</v>
      </c>
      <c r="E58" s="554">
        <v>438</v>
      </c>
      <c r="F58" s="555" t="s">
        <v>105</v>
      </c>
      <c r="G58" s="556">
        <v>6</v>
      </c>
      <c r="H58" s="550" t="s">
        <v>65</v>
      </c>
      <c r="I58" s="556">
        <v>22</v>
      </c>
      <c r="J58" s="558">
        <v>438000</v>
      </c>
      <c r="K58" s="558">
        <v>285599.03999999998</v>
      </c>
      <c r="L58" s="558">
        <v>6462352</v>
      </c>
      <c r="M58" s="558">
        <v>30275</v>
      </c>
      <c r="N58" s="558">
        <v>6492627</v>
      </c>
      <c r="O58" s="553"/>
    </row>
    <row r="59" spans="1:15" x14ac:dyDescent="0.25">
      <c r="A59" s="547" t="s">
        <v>106</v>
      </c>
      <c r="B59" s="547">
        <v>283</v>
      </c>
      <c r="C59" s="550" t="s">
        <v>104</v>
      </c>
      <c r="D59" s="550" t="s">
        <v>38</v>
      </c>
      <c r="E59" s="554">
        <v>122.8</v>
      </c>
      <c r="F59" s="550" t="s">
        <v>107</v>
      </c>
      <c r="G59" s="556">
        <v>6</v>
      </c>
      <c r="H59" s="550" t="s">
        <v>65</v>
      </c>
      <c r="I59" s="556">
        <v>22.5</v>
      </c>
      <c r="J59" s="558">
        <v>122800</v>
      </c>
      <c r="K59" s="558">
        <v>227478.14</v>
      </c>
      <c r="L59" s="558">
        <v>5147230</v>
      </c>
      <c r="M59" s="558"/>
      <c r="N59" s="558">
        <v>5147230</v>
      </c>
      <c r="O59" s="553"/>
    </row>
    <row r="60" spans="1:15" x14ac:dyDescent="0.25">
      <c r="A60" s="547"/>
      <c r="B60" s="547"/>
      <c r="C60" s="550"/>
      <c r="D60" s="550"/>
      <c r="E60" s="554"/>
      <c r="F60" s="550"/>
      <c r="G60" s="556"/>
      <c r="H60" s="550"/>
      <c r="I60" s="556"/>
      <c r="J60" s="558"/>
      <c r="K60" s="558"/>
      <c r="L60" s="558"/>
      <c r="M60" s="558"/>
      <c r="N60" s="558"/>
      <c r="O60" s="553"/>
    </row>
    <row r="61" spans="1:15" x14ac:dyDescent="0.25">
      <c r="A61" s="547" t="s">
        <v>49</v>
      </c>
      <c r="B61" s="547">
        <v>294</v>
      </c>
      <c r="C61" s="563" t="s">
        <v>108</v>
      </c>
      <c r="D61" s="550" t="s">
        <v>38</v>
      </c>
      <c r="E61" s="554">
        <v>400</v>
      </c>
      <c r="F61" s="550" t="s">
        <v>109</v>
      </c>
      <c r="G61" s="556">
        <v>6.25</v>
      </c>
      <c r="H61" s="550" t="s">
        <v>57</v>
      </c>
      <c r="I61" s="556">
        <v>20.83</v>
      </c>
      <c r="J61" s="558">
        <v>400000</v>
      </c>
      <c r="K61" s="560">
        <v>131067.89</v>
      </c>
      <c r="L61" s="558">
        <v>2965720</v>
      </c>
      <c r="M61" s="564">
        <v>652573</v>
      </c>
      <c r="N61" s="564">
        <v>3618293</v>
      </c>
      <c r="O61" s="553"/>
    </row>
    <row r="62" spans="1:15" x14ac:dyDescent="0.25">
      <c r="A62" s="547" t="s">
        <v>49</v>
      </c>
      <c r="B62" s="547">
        <v>294</v>
      </c>
      <c r="C62" s="563" t="s">
        <v>108</v>
      </c>
      <c r="D62" s="550" t="s">
        <v>38</v>
      </c>
      <c r="E62" s="554">
        <v>69</v>
      </c>
      <c r="F62" s="550" t="s">
        <v>110</v>
      </c>
      <c r="G62" s="556">
        <v>6.25</v>
      </c>
      <c r="H62" s="550" t="s">
        <v>57</v>
      </c>
      <c r="I62" s="556">
        <v>20.83</v>
      </c>
      <c r="J62" s="558">
        <v>69000</v>
      </c>
      <c r="K62" s="560">
        <v>22543.67</v>
      </c>
      <c r="L62" s="558">
        <v>510104</v>
      </c>
      <c r="M62" s="560">
        <v>112242</v>
      </c>
      <c r="N62" s="564">
        <v>622346</v>
      </c>
      <c r="O62" s="553"/>
    </row>
    <row r="63" spans="1:15" x14ac:dyDescent="0.25">
      <c r="A63" s="547" t="s">
        <v>53</v>
      </c>
      <c r="B63" s="547">
        <v>294</v>
      </c>
      <c r="C63" s="563" t="s">
        <v>108</v>
      </c>
      <c r="D63" s="550" t="s">
        <v>38</v>
      </c>
      <c r="E63" s="554">
        <v>31.8</v>
      </c>
      <c r="F63" s="550" t="s">
        <v>111</v>
      </c>
      <c r="G63" s="556">
        <v>6.75</v>
      </c>
      <c r="H63" s="550" t="s">
        <v>57</v>
      </c>
      <c r="I63" s="556">
        <v>20.83</v>
      </c>
      <c r="J63" s="558">
        <v>31800</v>
      </c>
      <c r="K63" s="558">
        <v>62954.84</v>
      </c>
      <c r="L63" s="558">
        <v>1424502</v>
      </c>
      <c r="M63" s="558">
        <v>346194</v>
      </c>
      <c r="N63" s="558">
        <v>1770696</v>
      </c>
      <c r="O63" s="553"/>
    </row>
    <row r="64" spans="1:15" x14ac:dyDescent="0.25">
      <c r="A64" s="547" t="s">
        <v>112</v>
      </c>
      <c r="B64" s="547">
        <v>300</v>
      </c>
      <c r="C64" s="550" t="s">
        <v>113</v>
      </c>
      <c r="D64" s="550" t="s">
        <v>38</v>
      </c>
      <c r="E64" s="554">
        <v>275</v>
      </c>
      <c r="F64" s="550" t="s">
        <v>114</v>
      </c>
      <c r="G64" s="556">
        <v>6.2</v>
      </c>
      <c r="H64" s="550" t="s">
        <v>65</v>
      </c>
      <c r="I64" s="556">
        <v>22.75</v>
      </c>
      <c r="J64" s="558">
        <v>275000</v>
      </c>
      <c r="K64" s="558">
        <v>155805</v>
      </c>
      <c r="L64" s="558">
        <v>3525456</v>
      </c>
      <c r="M64" s="558">
        <v>5313</v>
      </c>
      <c r="N64" s="558">
        <v>3530769</v>
      </c>
      <c r="O64" s="553"/>
    </row>
    <row r="65" spans="1:15" x14ac:dyDescent="0.25">
      <c r="A65" s="547" t="s">
        <v>112</v>
      </c>
      <c r="B65" s="547">
        <v>300</v>
      </c>
      <c r="C65" s="563" t="s">
        <v>113</v>
      </c>
      <c r="D65" s="550" t="s">
        <v>38</v>
      </c>
      <c r="E65" s="554">
        <v>74</v>
      </c>
      <c r="F65" s="550" t="s">
        <v>115</v>
      </c>
      <c r="G65" s="556">
        <v>6.2</v>
      </c>
      <c r="H65" s="550" t="s">
        <v>65</v>
      </c>
      <c r="I65" s="556">
        <v>22.75</v>
      </c>
      <c r="J65" s="558">
        <v>74000</v>
      </c>
      <c r="K65" s="558">
        <v>33832</v>
      </c>
      <c r="L65" s="558">
        <v>765529</v>
      </c>
      <c r="M65" s="558">
        <v>1152</v>
      </c>
      <c r="N65" s="558">
        <v>766681</v>
      </c>
      <c r="O65" s="553"/>
    </row>
    <row r="66" spans="1:15" x14ac:dyDescent="0.25">
      <c r="A66" s="547" t="s">
        <v>116</v>
      </c>
      <c r="B66" s="547">
        <v>300</v>
      </c>
      <c r="C66" s="563" t="s">
        <v>113</v>
      </c>
      <c r="D66" s="550" t="s">
        <v>38</v>
      </c>
      <c r="E66" s="554">
        <v>70</v>
      </c>
      <c r="F66" s="550" t="s">
        <v>117</v>
      </c>
      <c r="G66" s="556">
        <v>6.2</v>
      </c>
      <c r="H66" s="550" t="s">
        <v>65</v>
      </c>
      <c r="I66" s="556">
        <v>22.75</v>
      </c>
      <c r="J66" s="558">
        <v>70000</v>
      </c>
      <c r="K66" s="558">
        <v>70000</v>
      </c>
      <c r="L66" s="558">
        <v>1583915</v>
      </c>
      <c r="M66" s="558">
        <v>1310962</v>
      </c>
      <c r="N66" s="565">
        <v>2894877</v>
      </c>
      <c r="O66" s="553"/>
    </row>
    <row r="67" spans="1:15" x14ac:dyDescent="0.25">
      <c r="A67" s="547"/>
      <c r="B67" s="566"/>
      <c r="C67" s="567"/>
      <c r="D67" s="550"/>
      <c r="E67" s="554"/>
      <c r="F67" s="550"/>
      <c r="G67" s="556"/>
      <c r="H67" s="550"/>
      <c r="I67" s="556"/>
      <c r="J67" s="558"/>
      <c r="K67" s="558"/>
      <c r="L67" s="558"/>
      <c r="M67" s="558"/>
      <c r="N67" s="558"/>
      <c r="O67" s="553"/>
    </row>
    <row r="68" spans="1:15" x14ac:dyDescent="0.25">
      <c r="A68" s="547" t="s">
        <v>62</v>
      </c>
      <c r="B68" s="566">
        <v>319</v>
      </c>
      <c r="C68" s="567" t="s">
        <v>118</v>
      </c>
      <c r="D68" s="550" t="s">
        <v>38</v>
      </c>
      <c r="E68" s="554">
        <v>950</v>
      </c>
      <c r="F68" s="550" t="s">
        <v>71</v>
      </c>
      <c r="G68" s="556">
        <v>6</v>
      </c>
      <c r="H68" s="550" t="s">
        <v>65</v>
      </c>
      <c r="I68" s="556">
        <v>22</v>
      </c>
      <c r="J68" s="558">
        <v>950000</v>
      </c>
      <c r="K68" s="558">
        <v>529376</v>
      </c>
      <c r="L68" s="558">
        <v>11978381</v>
      </c>
      <c r="M68" s="558">
        <v>175770</v>
      </c>
      <c r="N68" s="558">
        <v>12154151</v>
      </c>
      <c r="O68" s="553"/>
    </row>
    <row r="69" spans="1:15" x14ac:dyDescent="0.25">
      <c r="A69" s="547" t="s">
        <v>66</v>
      </c>
      <c r="B69" s="566">
        <v>319</v>
      </c>
      <c r="C69" s="567" t="s">
        <v>118</v>
      </c>
      <c r="D69" s="550" t="s">
        <v>38</v>
      </c>
      <c r="E69" s="554">
        <v>58</v>
      </c>
      <c r="F69" s="550" t="s">
        <v>73</v>
      </c>
      <c r="G69" s="556">
        <v>6</v>
      </c>
      <c r="H69" s="550" t="s">
        <v>65</v>
      </c>
      <c r="I69" s="556">
        <v>22</v>
      </c>
      <c r="J69" s="558">
        <v>58000</v>
      </c>
      <c r="K69" s="558">
        <v>99428</v>
      </c>
      <c r="L69" s="558">
        <v>2249793</v>
      </c>
      <c r="M69" s="558">
        <v>33013</v>
      </c>
      <c r="N69" s="558">
        <v>2282806</v>
      </c>
      <c r="O69" s="553"/>
    </row>
    <row r="70" spans="1:15" x14ac:dyDescent="0.25">
      <c r="A70" s="547" t="s">
        <v>66</v>
      </c>
      <c r="B70" s="566">
        <v>319</v>
      </c>
      <c r="C70" s="567" t="s">
        <v>118</v>
      </c>
      <c r="D70" s="550" t="s">
        <v>38</v>
      </c>
      <c r="E70" s="554">
        <v>100</v>
      </c>
      <c r="F70" s="550" t="s">
        <v>119</v>
      </c>
      <c r="G70" s="556">
        <v>6</v>
      </c>
      <c r="H70" s="550" t="s">
        <v>65</v>
      </c>
      <c r="I70" s="556">
        <v>22</v>
      </c>
      <c r="J70" s="558">
        <v>100000</v>
      </c>
      <c r="K70" s="558">
        <v>171427</v>
      </c>
      <c r="L70" s="558">
        <v>3878940</v>
      </c>
      <c r="M70" s="558">
        <v>56919</v>
      </c>
      <c r="N70" s="558">
        <v>3935859</v>
      </c>
      <c r="O70" s="553"/>
    </row>
    <row r="71" spans="1:15" x14ac:dyDescent="0.25">
      <c r="A71" s="547" t="s">
        <v>92</v>
      </c>
      <c r="B71" s="566">
        <v>322</v>
      </c>
      <c r="C71" s="567" t="s">
        <v>120</v>
      </c>
      <c r="D71" s="550" t="s">
        <v>38</v>
      </c>
      <c r="E71" s="554">
        <v>440</v>
      </c>
      <c r="F71" s="550" t="s">
        <v>121</v>
      </c>
      <c r="G71" s="556">
        <v>4</v>
      </c>
      <c r="H71" s="550" t="s">
        <v>57</v>
      </c>
      <c r="I71" s="556">
        <v>5</v>
      </c>
      <c r="J71" s="558">
        <v>440000</v>
      </c>
      <c r="K71" s="558">
        <v>0</v>
      </c>
      <c r="L71" s="558">
        <v>0</v>
      </c>
      <c r="M71" s="558"/>
      <c r="N71" s="558"/>
      <c r="O71" s="553"/>
    </row>
    <row r="72" spans="1:15" x14ac:dyDescent="0.25">
      <c r="A72" s="547" t="s">
        <v>92</v>
      </c>
      <c r="B72" s="566">
        <v>322</v>
      </c>
      <c r="C72" s="567" t="s">
        <v>120</v>
      </c>
      <c r="D72" s="550" t="s">
        <v>38</v>
      </c>
      <c r="E72" s="554">
        <v>114</v>
      </c>
      <c r="F72" s="550" t="s">
        <v>122</v>
      </c>
      <c r="G72" s="556">
        <v>4</v>
      </c>
      <c r="H72" s="550" t="s">
        <v>57</v>
      </c>
      <c r="I72" s="556">
        <v>5</v>
      </c>
      <c r="J72" s="558">
        <v>114000</v>
      </c>
      <c r="K72" s="558">
        <v>0</v>
      </c>
      <c r="L72" s="558">
        <v>0</v>
      </c>
      <c r="M72" s="558"/>
      <c r="N72" s="558"/>
      <c r="O72" s="553"/>
    </row>
    <row r="73" spans="1:15" x14ac:dyDescent="0.25">
      <c r="A73" s="547" t="s">
        <v>92</v>
      </c>
      <c r="B73" s="566">
        <v>322</v>
      </c>
      <c r="C73" s="567" t="s">
        <v>120</v>
      </c>
      <c r="D73" s="550" t="s">
        <v>38</v>
      </c>
      <c r="E73" s="554">
        <v>1500</v>
      </c>
      <c r="F73" s="550" t="s">
        <v>123</v>
      </c>
      <c r="G73" s="556">
        <v>5.8</v>
      </c>
      <c r="H73" s="550" t="s">
        <v>57</v>
      </c>
      <c r="I73" s="556">
        <v>19.25</v>
      </c>
      <c r="J73" s="558">
        <v>1500000</v>
      </c>
      <c r="K73" s="558">
        <v>616583.31999999995</v>
      </c>
      <c r="L73" s="558">
        <v>13951653</v>
      </c>
      <c r="M73" s="558">
        <v>151583</v>
      </c>
      <c r="N73" s="558">
        <v>14103236</v>
      </c>
      <c r="O73" s="553"/>
    </row>
    <row r="74" spans="1:15" x14ac:dyDescent="0.25">
      <c r="A74" s="547" t="s">
        <v>92</v>
      </c>
      <c r="B74" s="566">
        <v>322</v>
      </c>
      <c r="C74" s="567" t="s">
        <v>120</v>
      </c>
      <c r="D74" s="550" t="s">
        <v>38</v>
      </c>
      <c r="E74" s="554">
        <v>374</v>
      </c>
      <c r="F74" s="550" t="s">
        <v>124</v>
      </c>
      <c r="G74" s="556">
        <v>5.8</v>
      </c>
      <c r="H74" s="550" t="s">
        <v>57</v>
      </c>
      <c r="I74" s="556">
        <v>19.25</v>
      </c>
      <c r="J74" s="558">
        <v>374000</v>
      </c>
      <c r="K74" s="558">
        <v>153971.65</v>
      </c>
      <c r="L74" s="558">
        <v>3483972</v>
      </c>
      <c r="M74" s="558">
        <v>37853</v>
      </c>
      <c r="N74" s="558">
        <v>3521825</v>
      </c>
      <c r="O74" s="553"/>
    </row>
    <row r="75" spans="1:15" x14ac:dyDescent="0.25">
      <c r="A75" s="547" t="s">
        <v>125</v>
      </c>
      <c r="B75" s="566">
        <v>322</v>
      </c>
      <c r="C75" s="567" t="s">
        <v>120</v>
      </c>
      <c r="D75" s="550" t="s">
        <v>38</v>
      </c>
      <c r="E75" s="554">
        <v>314</v>
      </c>
      <c r="F75" s="550" t="s">
        <v>126</v>
      </c>
      <c r="G75" s="556">
        <v>5.8</v>
      </c>
      <c r="H75" s="550" t="s">
        <v>57</v>
      </c>
      <c r="I75" s="556">
        <v>19</v>
      </c>
      <c r="J75" s="558">
        <v>314000</v>
      </c>
      <c r="K75" s="558">
        <v>421711.92</v>
      </c>
      <c r="L75" s="558">
        <v>9542227</v>
      </c>
      <c r="M75" s="558">
        <v>103673</v>
      </c>
      <c r="N75" s="558">
        <v>9645900</v>
      </c>
      <c r="O75" s="553"/>
    </row>
    <row r="76" spans="1:15" x14ac:dyDescent="0.25">
      <c r="A76" s="547" t="s">
        <v>127</v>
      </c>
      <c r="B76" s="566">
        <v>322</v>
      </c>
      <c r="C76" s="567" t="s">
        <v>120</v>
      </c>
      <c r="D76" s="550" t="s">
        <v>38</v>
      </c>
      <c r="E76" s="554">
        <v>28</v>
      </c>
      <c r="F76" s="550" t="s">
        <v>128</v>
      </c>
      <c r="G76" s="556">
        <v>5.8</v>
      </c>
      <c r="H76" s="550" t="s">
        <v>57</v>
      </c>
      <c r="I76" s="556">
        <v>19</v>
      </c>
      <c r="J76" s="558">
        <v>28000</v>
      </c>
      <c r="K76" s="558">
        <v>47168.31</v>
      </c>
      <c r="L76" s="558">
        <v>1067294</v>
      </c>
      <c r="M76" s="558">
        <v>11597</v>
      </c>
      <c r="N76" s="558">
        <v>1078891</v>
      </c>
      <c r="O76" s="553"/>
    </row>
    <row r="77" spans="1:15" x14ac:dyDescent="0.25">
      <c r="A77" s="547"/>
      <c r="B77" s="566"/>
      <c r="C77" s="567"/>
      <c r="D77" s="550"/>
      <c r="E77" s="554"/>
      <c r="F77" s="550"/>
      <c r="G77" s="556"/>
      <c r="H77" s="550"/>
      <c r="I77" s="556"/>
      <c r="J77" s="558"/>
      <c r="K77" s="558"/>
      <c r="L77" s="558"/>
      <c r="M77" s="558"/>
      <c r="N77" s="558"/>
      <c r="O77" s="553"/>
    </row>
    <row r="78" spans="1:15" x14ac:dyDescent="0.25">
      <c r="A78" s="547" t="s">
        <v>738</v>
      </c>
      <c r="B78" s="566">
        <v>337</v>
      </c>
      <c r="C78" s="567" t="s">
        <v>130</v>
      </c>
      <c r="D78" s="550" t="s">
        <v>38</v>
      </c>
      <c r="E78" s="554">
        <v>400</v>
      </c>
      <c r="F78" s="550" t="s">
        <v>39</v>
      </c>
      <c r="G78" s="556">
        <v>6.3</v>
      </c>
      <c r="H78" s="550" t="s">
        <v>65</v>
      </c>
      <c r="I78" s="556">
        <v>19.5</v>
      </c>
      <c r="J78" s="558">
        <v>400000</v>
      </c>
      <c r="K78" s="558">
        <v>188087</v>
      </c>
      <c r="L78" s="558">
        <v>4255912</v>
      </c>
      <c r="M78" s="558">
        <v>25357</v>
      </c>
      <c r="N78" s="558">
        <v>4281269</v>
      </c>
      <c r="O78" s="553"/>
    </row>
    <row r="79" spans="1:15" x14ac:dyDescent="0.25">
      <c r="A79" s="547" t="s">
        <v>738</v>
      </c>
      <c r="B79" s="566">
        <v>337</v>
      </c>
      <c r="C79" s="567" t="s">
        <v>130</v>
      </c>
      <c r="D79" s="550" t="s">
        <v>38</v>
      </c>
      <c r="E79" s="554">
        <v>74</v>
      </c>
      <c r="F79" s="550" t="s">
        <v>41</v>
      </c>
      <c r="G79" s="556">
        <v>6.3</v>
      </c>
      <c r="H79" s="550" t="s">
        <v>65</v>
      </c>
      <c r="I79" s="556">
        <v>19.5</v>
      </c>
      <c r="J79" s="558">
        <v>74000</v>
      </c>
      <c r="K79" s="558">
        <v>34847</v>
      </c>
      <c r="L79" s="558">
        <v>788496</v>
      </c>
      <c r="M79" s="558">
        <v>4703</v>
      </c>
      <c r="N79" s="558">
        <v>793199</v>
      </c>
      <c r="O79" s="553"/>
    </row>
    <row r="80" spans="1:15" x14ac:dyDescent="0.25">
      <c r="A80" s="547" t="s">
        <v>739</v>
      </c>
      <c r="B80" s="566">
        <v>337</v>
      </c>
      <c r="C80" s="567" t="s">
        <v>130</v>
      </c>
      <c r="D80" s="550" t="s">
        <v>38</v>
      </c>
      <c r="E80" s="554">
        <v>38</v>
      </c>
      <c r="F80" s="550" t="s">
        <v>132</v>
      </c>
      <c r="G80" s="556">
        <v>7</v>
      </c>
      <c r="H80" s="550" t="s">
        <v>65</v>
      </c>
      <c r="I80" s="556">
        <v>19.75</v>
      </c>
      <c r="J80" s="558">
        <v>38000</v>
      </c>
      <c r="K80" s="558">
        <v>38000</v>
      </c>
      <c r="L80" s="558">
        <v>859840</v>
      </c>
      <c r="M80" s="558">
        <v>731373</v>
      </c>
      <c r="N80" s="558">
        <v>1591213</v>
      </c>
      <c r="O80" s="553"/>
    </row>
    <row r="81" spans="1:15" x14ac:dyDescent="0.25">
      <c r="A81" s="547" t="s">
        <v>740</v>
      </c>
      <c r="B81" s="566">
        <v>337</v>
      </c>
      <c r="C81" s="567" t="s">
        <v>134</v>
      </c>
      <c r="D81" s="550" t="s">
        <v>38</v>
      </c>
      <c r="E81" s="554">
        <v>539</v>
      </c>
      <c r="F81" s="550" t="s">
        <v>135</v>
      </c>
      <c r="G81" s="556">
        <v>5</v>
      </c>
      <c r="H81" s="567" t="s">
        <v>57</v>
      </c>
      <c r="I81" s="556">
        <v>19.5</v>
      </c>
      <c r="J81" s="558">
        <v>539000</v>
      </c>
      <c r="K81" s="558">
        <v>285387</v>
      </c>
      <c r="L81" s="558">
        <v>6457554</v>
      </c>
      <c r="M81" s="558">
        <v>57139</v>
      </c>
      <c r="N81" s="558">
        <v>6514693</v>
      </c>
      <c r="O81" s="553"/>
    </row>
    <row r="82" spans="1:15" x14ac:dyDescent="0.25">
      <c r="A82" s="547" t="s">
        <v>740</v>
      </c>
      <c r="B82" s="566">
        <v>337</v>
      </c>
      <c r="C82" s="567" t="s">
        <v>134</v>
      </c>
      <c r="D82" s="550" t="s">
        <v>38</v>
      </c>
      <c r="E82" s="554">
        <v>40</v>
      </c>
      <c r="F82" s="550" t="s">
        <v>136</v>
      </c>
      <c r="G82" s="556">
        <v>7.5</v>
      </c>
      <c r="H82" s="567" t="s">
        <v>57</v>
      </c>
      <c r="I82" s="556">
        <v>19.75</v>
      </c>
      <c r="J82" s="558">
        <v>40000</v>
      </c>
      <c r="K82" s="558">
        <v>40000</v>
      </c>
      <c r="L82" s="558">
        <v>905094</v>
      </c>
      <c r="M82" s="558">
        <v>701035</v>
      </c>
      <c r="N82" s="558">
        <v>1606129</v>
      </c>
      <c r="O82" s="553"/>
    </row>
    <row r="83" spans="1:15" x14ac:dyDescent="0.25">
      <c r="A83" s="547" t="s">
        <v>741</v>
      </c>
      <c r="B83" s="566">
        <v>337</v>
      </c>
      <c r="C83" s="567" t="s">
        <v>138</v>
      </c>
      <c r="D83" s="550" t="s">
        <v>38</v>
      </c>
      <c r="E83" s="554">
        <v>512</v>
      </c>
      <c r="F83" s="550" t="s">
        <v>139</v>
      </c>
      <c r="G83" s="556">
        <v>4.5</v>
      </c>
      <c r="H83" s="550" t="s">
        <v>65</v>
      </c>
      <c r="I83" s="556">
        <v>19.5</v>
      </c>
      <c r="J83" s="558">
        <v>512000</v>
      </c>
      <c r="K83" s="558">
        <v>290066</v>
      </c>
      <c r="L83" s="558">
        <v>6563428</v>
      </c>
      <c r="M83" s="558">
        <v>28146</v>
      </c>
      <c r="N83" s="558">
        <v>6591574</v>
      </c>
      <c r="O83" s="553"/>
    </row>
    <row r="84" spans="1:15" x14ac:dyDescent="0.25">
      <c r="A84" s="547" t="s">
        <v>741</v>
      </c>
      <c r="B84" s="566">
        <v>337</v>
      </c>
      <c r="C84" s="567" t="s">
        <v>138</v>
      </c>
      <c r="D84" s="550" t="s">
        <v>38</v>
      </c>
      <c r="E84" s="554">
        <v>45</v>
      </c>
      <c r="F84" s="550" t="s">
        <v>140</v>
      </c>
      <c r="G84" s="556">
        <v>8</v>
      </c>
      <c r="H84" s="550" t="s">
        <v>65</v>
      </c>
      <c r="I84" s="556">
        <v>19.75</v>
      </c>
      <c r="J84" s="558">
        <v>45000</v>
      </c>
      <c r="K84" s="558">
        <v>45000</v>
      </c>
      <c r="L84" s="558">
        <v>1018231</v>
      </c>
      <c r="M84" s="558">
        <v>739945</v>
      </c>
      <c r="N84" s="558">
        <v>1758176</v>
      </c>
      <c r="O84" s="553"/>
    </row>
    <row r="85" spans="1:15" x14ac:dyDescent="0.25">
      <c r="A85" s="547"/>
      <c r="B85" s="566"/>
      <c r="C85" s="567"/>
      <c r="D85" s="550"/>
      <c r="E85" s="554"/>
      <c r="F85" s="550"/>
      <c r="G85" s="556"/>
      <c r="H85" s="550"/>
      <c r="I85" s="556"/>
      <c r="J85" s="558"/>
      <c r="K85" s="558"/>
      <c r="L85" s="558"/>
      <c r="M85" s="558"/>
      <c r="N85" s="558"/>
      <c r="O85" s="553"/>
    </row>
    <row r="86" spans="1:15" x14ac:dyDescent="0.25">
      <c r="A86" s="547" t="s">
        <v>62</v>
      </c>
      <c r="B86" s="566">
        <v>341</v>
      </c>
      <c r="C86" s="567" t="s">
        <v>141</v>
      </c>
      <c r="D86" s="550" t="s">
        <v>38</v>
      </c>
      <c r="E86" s="554">
        <v>320</v>
      </c>
      <c r="F86" s="550" t="s">
        <v>142</v>
      </c>
      <c r="G86" s="556">
        <v>5.8</v>
      </c>
      <c r="H86" s="550" t="s">
        <v>40</v>
      </c>
      <c r="I86" s="556">
        <v>23.75</v>
      </c>
      <c r="J86" s="558">
        <v>320000</v>
      </c>
      <c r="K86" s="558">
        <v>122292</v>
      </c>
      <c r="L86" s="558">
        <v>2767145</v>
      </c>
      <c r="M86" s="558">
        <v>39279</v>
      </c>
      <c r="N86" s="558">
        <v>2806424</v>
      </c>
      <c r="O86" s="553"/>
    </row>
    <row r="87" spans="1:15" x14ac:dyDescent="0.25">
      <c r="A87" s="547" t="s">
        <v>66</v>
      </c>
      <c r="B87" s="566">
        <v>341</v>
      </c>
      <c r="C87" s="567" t="s">
        <v>141</v>
      </c>
      <c r="D87" s="550" t="s">
        <v>38</v>
      </c>
      <c r="E87" s="554">
        <v>6</v>
      </c>
      <c r="F87" s="550" t="s">
        <v>143</v>
      </c>
      <c r="G87" s="556">
        <v>7.5</v>
      </c>
      <c r="H87" s="550" t="s">
        <v>40</v>
      </c>
      <c r="I87" s="556">
        <v>23.75</v>
      </c>
      <c r="J87" s="558">
        <v>6000</v>
      </c>
      <c r="K87" s="558">
        <v>11095</v>
      </c>
      <c r="L87" s="558">
        <v>251051</v>
      </c>
      <c r="M87" s="558">
        <v>4580</v>
      </c>
      <c r="N87" s="558">
        <v>255631</v>
      </c>
      <c r="O87" s="553"/>
    </row>
    <row r="88" spans="1:15" x14ac:dyDescent="0.25">
      <c r="A88" s="547" t="s">
        <v>66</v>
      </c>
      <c r="B88" s="566">
        <v>341</v>
      </c>
      <c r="C88" s="567" t="s">
        <v>141</v>
      </c>
      <c r="D88" s="550" t="s">
        <v>38</v>
      </c>
      <c r="E88" s="554">
        <v>15.2</v>
      </c>
      <c r="F88" s="550" t="s">
        <v>144</v>
      </c>
      <c r="G88" s="556">
        <v>7.5</v>
      </c>
      <c r="H88" s="550" t="s">
        <v>40</v>
      </c>
      <c r="I88" s="556">
        <v>23.75</v>
      </c>
      <c r="J88" s="558">
        <v>15200</v>
      </c>
      <c r="K88" s="558">
        <v>28107</v>
      </c>
      <c r="L88" s="558">
        <v>635987</v>
      </c>
      <c r="M88" s="558">
        <v>11603</v>
      </c>
      <c r="N88" s="558">
        <v>647590</v>
      </c>
      <c r="O88" s="553"/>
    </row>
    <row r="89" spans="1:15" x14ac:dyDescent="0.25">
      <c r="A89" s="547"/>
      <c r="B89" s="566"/>
      <c r="C89" s="567"/>
      <c r="D89" s="550"/>
      <c r="E89" s="554"/>
      <c r="F89" s="550"/>
      <c r="G89" s="556"/>
      <c r="H89" s="550"/>
      <c r="I89" s="556"/>
      <c r="J89" s="558"/>
      <c r="K89" s="558"/>
      <c r="L89" s="558"/>
      <c r="M89" s="558"/>
      <c r="N89" s="558"/>
      <c r="O89" s="553"/>
    </row>
    <row r="90" spans="1:15" x14ac:dyDescent="0.25">
      <c r="A90" s="547" t="s">
        <v>92</v>
      </c>
      <c r="B90" s="566">
        <v>351</v>
      </c>
      <c r="C90" s="567" t="s">
        <v>145</v>
      </c>
      <c r="D90" s="550" t="s">
        <v>38</v>
      </c>
      <c r="E90" s="554">
        <v>400</v>
      </c>
      <c r="F90" s="550" t="s">
        <v>146</v>
      </c>
      <c r="G90" s="556">
        <v>6.5</v>
      </c>
      <c r="H90" s="550" t="s">
        <v>57</v>
      </c>
      <c r="I90" s="556">
        <v>20</v>
      </c>
      <c r="J90" s="558">
        <v>400000</v>
      </c>
      <c r="K90" s="558">
        <v>212943.81</v>
      </c>
      <c r="L90" s="558">
        <v>4818356</v>
      </c>
      <c r="M90" s="558">
        <v>58511</v>
      </c>
      <c r="N90" s="558">
        <v>4876867</v>
      </c>
      <c r="O90" s="553"/>
    </row>
    <row r="91" spans="1:15" x14ac:dyDescent="0.25">
      <c r="A91" s="547" t="s">
        <v>92</v>
      </c>
      <c r="B91" s="566">
        <v>351</v>
      </c>
      <c r="C91" s="567" t="s">
        <v>145</v>
      </c>
      <c r="D91" s="550" t="s">
        <v>38</v>
      </c>
      <c r="E91" s="554">
        <v>155</v>
      </c>
      <c r="F91" s="550" t="s">
        <v>147</v>
      </c>
      <c r="G91" s="556">
        <v>6.5</v>
      </c>
      <c r="H91" s="550" t="s">
        <v>57</v>
      </c>
      <c r="I91" s="556">
        <v>20</v>
      </c>
      <c r="J91" s="558">
        <v>155000</v>
      </c>
      <c r="K91" s="558">
        <v>82515.92</v>
      </c>
      <c r="L91" s="558">
        <v>1867117</v>
      </c>
      <c r="M91" s="558">
        <v>22674</v>
      </c>
      <c r="N91" s="558">
        <v>1889791</v>
      </c>
      <c r="O91" s="553"/>
    </row>
    <row r="92" spans="1:15" x14ac:dyDescent="0.25">
      <c r="A92" s="547" t="s">
        <v>148</v>
      </c>
      <c r="B92" s="566">
        <v>351</v>
      </c>
      <c r="C92" s="567" t="s">
        <v>145</v>
      </c>
      <c r="D92" s="550" t="s">
        <v>38</v>
      </c>
      <c r="E92" s="554">
        <v>21</v>
      </c>
      <c r="F92" s="550" t="s">
        <v>149</v>
      </c>
      <c r="G92" s="556">
        <v>5</v>
      </c>
      <c r="H92" s="550" t="s">
        <v>57</v>
      </c>
      <c r="I92" s="556">
        <v>5.5</v>
      </c>
      <c r="J92" s="558">
        <v>21000</v>
      </c>
      <c r="K92" s="558">
        <v>0</v>
      </c>
      <c r="L92" s="558">
        <v>0</v>
      </c>
      <c r="M92" s="558"/>
      <c r="N92" s="558"/>
      <c r="O92" s="553"/>
    </row>
    <row r="93" spans="1:15" x14ac:dyDescent="0.25">
      <c r="A93" s="547" t="s">
        <v>102</v>
      </c>
      <c r="B93" s="566">
        <v>351</v>
      </c>
      <c r="C93" s="567" t="s">
        <v>145</v>
      </c>
      <c r="D93" s="550" t="s">
        <v>38</v>
      </c>
      <c r="E93" s="554">
        <v>60</v>
      </c>
      <c r="F93" s="550" t="s">
        <v>150</v>
      </c>
      <c r="G93" s="556">
        <v>6.5</v>
      </c>
      <c r="H93" s="550" t="s">
        <v>57</v>
      </c>
      <c r="I93" s="556">
        <v>20</v>
      </c>
      <c r="J93" s="558">
        <v>60000</v>
      </c>
      <c r="K93" s="558">
        <v>98423.33</v>
      </c>
      <c r="L93" s="558">
        <v>2227060</v>
      </c>
      <c r="M93" s="558">
        <v>27044</v>
      </c>
      <c r="N93" s="558">
        <v>2254104</v>
      </c>
      <c r="O93" s="553"/>
    </row>
    <row r="94" spans="1:15" x14ac:dyDescent="0.25">
      <c r="A94" s="547" t="s">
        <v>102</v>
      </c>
      <c r="B94" s="566">
        <v>351</v>
      </c>
      <c r="C94" s="567" t="s">
        <v>145</v>
      </c>
      <c r="D94" s="550" t="s">
        <v>38</v>
      </c>
      <c r="E94" s="554">
        <v>2</v>
      </c>
      <c r="F94" s="550" t="s">
        <v>151</v>
      </c>
      <c r="G94" s="556">
        <v>6.5</v>
      </c>
      <c r="H94" s="550" t="s">
        <v>57</v>
      </c>
      <c r="I94" s="556">
        <v>21</v>
      </c>
      <c r="J94" s="558">
        <v>2000</v>
      </c>
      <c r="K94" s="558">
        <v>3415.87</v>
      </c>
      <c r="L94" s="558">
        <v>77292</v>
      </c>
      <c r="M94" s="558">
        <v>939</v>
      </c>
      <c r="N94" s="558">
        <v>78231</v>
      </c>
      <c r="O94" s="553"/>
    </row>
    <row r="95" spans="1:15" x14ac:dyDescent="0.25">
      <c r="A95" s="547" t="s">
        <v>171</v>
      </c>
      <c r="B95" s="566">
        <v>351</v>
      </c>
      <c r="C95" s="567" t="s">
        <v>153</v>
      </c>
      <c r="D95" s="550" t="s">
        <v>38</v>
      </c>
      <c r="E95" s="554">
        <v>160</v>
      </c>
      <c r="F95" s="550" t="s">
        <v>154</v>
      </c>
      <c r="G95" s="556">
        <v>5.3</v>
      </c>
      <c r="H95" s="550" t="s">
        <v>57</v>
      </c>
      <c r="I95" s="556">
        <v>6</v>
      </c>
      <c r="J95" s="558">
        <v>160000</v>
      </c>
      <c r="K95" s="558">
        <v>0</v>
      </c>
      <c r="L95" s="558">
        <v>0</v>
      </c>
      <c r="M95" s="558"/>
      <c r="N95" s="558"/>
      <c r="O95" s="553"/>
    </row>
    <row r="96" spans="1:15" x14ac:dyDescent="0.25">
      <c r="A96" s="547" t="s">
        <v>171</v>
      </c>
      <c r="B96" s="566">
        <v>351</v>
      </c>
      <c r="C96" s="567" t="s">
        <v>153</v>
      </c>
      <c r="D96" s="550" t="s">
        <v>38</v>
      </c>
      <c r="E96" s="554">
        <v>60</v>
      </c>
      <c r="F96" s="550" t="s">
        <v>155</v>
      </c>
      <c r="G96" s="556">
        <v>5.3</v>
      </c>
      <c r="H96" s="550" t="s">
        <v>57</v>
      </c>
      <c r="I96" s="556">
        <v>6</v>
      </c>
      <c r="J96" s="558">
        <v>60000</v>
      </c>
      <c r="K96" s="558">
        <v>0</v>
      </c>
      <c r="L96" s="558">
        <v>0</v>
      </c>
      <c r="M96" s="558"/>
      <c r="N96" s="558"/>
      <c r="O96" s="553"/>
    </row>
    <row r="97" spans="1:15" x14ac:dyDescent="0.25">
      <c r="A97" s="547" t="s">
        <v>171</v>
      </c>
      <c r="B97" s="566">
        <v>351</v>
      </c>
      <c r="C97" s="567" t="s">
        <v>153</v>
      </c>
      <c r="D97" s="550" t="s">
        <v>38</v>
      </c>
      <c r="E97" s="554">
        <v>600</v>
      </c>
      <c r="F97" s="550" t="s">
        <v>156</v>
      </c>
      <c r="G97" s="556">
        <v>6.5</v>
      </c>
      <c r="H97" s="550" t="s">
        <v>57</v>
      </c>
      <c r="I97" s="556">
        <v>22.5</v>
      </c>
      <c r="J97" s="558">
        <v>600000</v>
      </c>
      <c r="K97" s="558">
        <v>391341.38</v>
      </c>
      <c r="L97" s="558">
        <v>8855022</v>
      </c>
      <c r="M97" s="558">
        <v>107529</v>
      </c>
      <c r="N97" s="558">
        <v>8962551</v>
      </c>
      <c r="O97" s="553"/>
    </row>
    <row r="98" spans="1:15" x14ac:dyDescent="0.25">
      <c r="A98" s="547" t="s">
        <v>171</v>
      </c>
      <c r="B98" s="566">
        <v>351</v>
      </c>
      <c r="C98" s="567" t="s">
        <v>153</v>
      </c>
      <c r="D98" s="550" t="s">
        <v>38</v>
      </c>
      <c r="E98" s="554">
        <v>129</v>
      </c>
      <c r="F98" s="550" t="s">
        <v>157</v>
      </c>
      <c r="G98" s="556">
        <v>6.5</v>
      </c>
      <c r="H98" s="550" t="s">
        <v>57</v>
      </c>
      <c r="I98" s="556">
        <v>22.5</v>
      </c>
      <c r="J98" s="558">
        <v>129000</v>
      </c>
      <c r="K98" s="558">
        <v>84138.79</v>
      </c>
      <c r="L98" s="558">
        <v>1903839</v>
      </c>
      <c r="M98" s="558">
        <v>23119</v>
      </c>
      <c r="N98" s="558">
        <v>1926958</v>
      </c>
      <c r="O98" s="553"/>
    </row>
    <row r="99" spans="1:15" x14ac:dyDescent="0.25">
      <c r="A99" s="547" t="s">
        <v>742</v>
      </c>
      <c r="B99" s="566">
        <v>351</v>
      </c>
      <c r="C99" s="567" t="s">
        <v>153</v>
      </c>
      <c r="D99" s="550" t="s">
        <v>38</v>
      </c>
      <c r="E99" s="554">
        <v>82</v>
      </c>
      <c r="F99" s="550" t="s">
        <v>159</v>
      </c>
      <c r="G99" s="556">
        <v>6.5</v>
      </c>
      <c r="H99" s="550" t="s">
        <v>57</v>
      </c>
      <c r="I99" s="556">
        <v>22.5</v>
      </c>
      <c r="J99" s="558">
        <v>82000</v>
      </c>
      <c r="K99" s="558">
        <v>132344.66</v>
      </c>
      <c r="L99" s="558">
        <v>2994610</v>
      </c>
      <c r="M99" s="558">
        <v>36365</v>
      </c>
      <c r="N99" s="558">
        <v>3030975</v>
      </c>
      <c r="O99" s="553"/>
    </row>
    <row r="100" spans="1:15" x14ac:dyDescent="0.25">
      <c r="A100" s="547" t="s">
        <v>742</v>
      </c>
      <c r="B100" s="566">
        <v>351</v>
      </c>
      <c r="C100" s="567" t="s">
        <v>153</v>
      </c>
      <c r="D100" s="550" t="s">
        <v>38</v>
      </c>
      <c r="E100" s="554">
        <v>7</v>
      </c>
      <c r="F100" s="550" t="s">
        <v>160</v>
      </c>
      <c r="G100" s="556">
        <v>6.5</v>
      </c>
      <c r="H100" s="550" t="s">
        <v>57</v>
      </c>
      <c r="I100" s="556">
        <v>22.5</v>
      </c>
      <c r="J100" s="558">
        <v>7000</v>
      </c>
      <c r="K100" s="558">
        <v>11768.8</v>
      </c>
      <c r="L100" s="558">
        <v>266297</v>
      </c>
      <c r="M100" s="558">
        <v>3234</v>
      </c>
      <c r="N100" s="558">
        <v>269531</v>
      </c>
      <c r="O100" s="553"/>
    </row>
    <row r="101" spans="1:15" x14ac:dyDescent="0.25">
      <c r="A101" s="547" t="s">
        <v>743</v>
      </c>
      <c r="B101" s="566">
        <v>351</v>
      </c>
      <c r="C101" s="567" t="s">
        <v>162</v>
      </c>
      <c r="D101" s="550" t="s">
        <v>38</v>
      </c>
      <c r="E101" s="554">
        <v>255</v>
      </c>
      <c r="F101" s="550" t="s">
        <v>163</v>
      </c>
      <c r="G101" s="556">
        <v>4</v>
      </c>
      <c r="H101" s="567" t="s">
        <v>65</v>
      </c>
      <c r="I101" s="556">
        <v>5.75</v>
      </c>
      <c r="J101" s="558">
        <v>255000</v>
      </c>
      <c r="K101" s="558">
        <v>0</v>
      </c>
      <c r="L101" s="558">
        <v>0</v>
      </c>
      <c r="M101" s="558"/>
      <c r="N101" s="558"/>
      <c r="O101" s="553"/>
    </row>
    <row r="102" spans="1:15" x14ac:dyDescent="0.25">
      <c r="A102" s="547" t="s">
        <v>743</v>
      </c>
      <c r="B102" s="566">
        <v>351</v>
      </c>
      <c r="C102" s="567" t="s">
        <v>162</v>
      </c>
      <c r="D102" s="550" t="s">
        <v>38</v>
      </c>
      <c r="E102" s="554">
        <v>69</v>
      </c>
      <c r="F102" s="550" t="s">
        <v>164</v>
      </c>
      <c r="G102" s="556">
        <v>4</v>
      </c>
      <c r="H102" s="567" t="s">
        <v>65</v>
      </c>
      <c r="I102" s="556">
        <v>5.75</v>
      </c>
      <c r="J102" s="558">
        <v>69000</v>
      </c>
      <c r="K102" s="558">
        <v>0</v>
      </c>
      <c r="L102" s="558">
        <v>0</v>
      </c>
      <c r="M102" s="558"/>
      <c r="N102" s="558"/>
      <c r="O102" s="553"/>
    </row>
    <row r="103" spans="1:15" x14ac:dyDescent="0.25">
      <c r="A103" s="547" t="s">
        <v>744</v>
      </c>
      <c r="B103" s="566">
        <v>351</v>
      </c>
      <c r="C103" s="567" t="s">
        <v>162</v>
      </c>
      <c r="D103" s="550" t="s">
        <v>38</v>
      </c>
      <c r="E103" s="554">
        <v>305</v>
      </c>
      <c r="F103" s="550" t="s">
        <v>166</v>
      </c>
      <c r="G103" s="556">
        <v>6</v>
      </c>
      <c r="H103" s="567" t="s">
        <v>65</v>
      </c>
      <c r="I103" s="556">
        <v>22.5</v>
      </c>
      <c r="J103" s="558">
        <v>305000</v>
      </c>
      <c r="K103" s="558">
        <v>274830.26</v>
      </c>
      <c r="L103" s="558">
        <v>6218683</v>
      </c>
      <c r="M103" s="558">
        <v>69841</v>
      </c>
      <c r="N103" s="558">
        <v>6288524</v>
      </c>
      <c r="O103" s="553"/>
    </row>
    <row r="104" spans="1:15" x14ac:dyDescent="0.25">
      <c r="A104" s="547" t="s">
        <v>744</v>
      </c>
      <c r="B104" s="566">
        <v>351</v>
      </c>
      <c r="C104" s="567" t="s">
        <v>162</v>
      </c>
      <c r="D104" s="550" t="s">
        <v>38</v>
      </c>
      <c r="E104" s="554">
        <v>77</v>
      </c>
      <c r="F104" s="550" t="s">
        <v>167</v>
      </c>
      <c r="G104" s="556">
        <v>6</v>
      </c>
      <c r="H104" s="567" t="s">
        <v>65</v>
      </c>
      <c r="I104" s="556">
        <v>22.5</v>
      </c>
      <c r="J104" s="558">
        <v>77000</v>
      </c>
      <c r="K104" s="558">
        <v>69383.75</v>
      </c>
      <c r="L104" s="558">
        <v>1569971</v>
      </c>
      <c r="M104" s="558">
        <v>17633</v>
      </c>
      <c r="N104" s="558">
        <v>1587604</v>
      </c>
      <c r="O104" s="553"/>
    </row>
    <row r="105" spans="1:15" x14ac:dyDescent="0.25">
      <c r="A105" s="547" t="s">
        <v>744</v>
      </c>
      <c r="B105" s="566">
        <v>351</v>
      </c>
      <c r="C105" s="567" t="s">
        <v>162</v>
      </c>
      <c r="D105" s="550" t="s">
        <v>38</v>
      </c>
      <c r="E105" s="554">
        <v>29</v>
      </c>
      <c r="F105" s="550" t="s">
        <v>168</v>
      </c>
      <c r="G105" s="556">
        <v>6</v>
      </c>
      <c r="H105" s="567" t="s">
        <v>65</v>
      </c>
      <c r="I105" s="556">
        <v>25.5</v>
      </c>
      <c r="J105" s="558">
        <v>29000</v>
      </c>
      <c r="K105" s="558">
        <v>43560.86</v>
      </c>
      <c r="L105" s="558">
        <v>985667</v>
      </c>
      <c r="M105" s="558">
        <v>11070</v>
      </c>
      <c r="N105" s="558">
        <v>996737</v>
      </c>
      <c r="O105" s="553"/>
    </row>
    <row r="106" spans="1:15" x14ac:dyDescent="0.25">
      <c r="A106" s="547" t="s">
        <v>745</v>
      </c>
      <c r="B106" s="566">
        <v>351</v>
      </c>
      <c r="C106" s="567" t="s">
        <v>162</v>
      </c>
      <c r="D106" s="550" t="s">
        <v>38</v>
      </c>
      <c r="E106" s="554">
        <v>29</v>
      </c>
      <c r="F106" s="550" t="s">
        <v>170</v>
      </c>
      <c r="G106" s="556">
        <v>4.5</v>
      </c>
      <c r="H106" s="567" t="s">
        <v>65</v>
      </c>
      <c r="I106" s="556">
        <v>26</v>
      </c>
      <c r="J106" s="558">
        <v>29000</v>
      </c>
      <c r="K106" s="558">
        <v>40640.239999999998</v>
      </c>
      <c r="L106" s="558">
        <v>919581</v>
      </c>
      <c r="M106" s="558">
        <v>7791</v>
      </c>
      <c r="N106" s="558">
        <v>927372</v>
      </c>
      <c r="O106" s="553"/>
    </row>
    <row r="107" spans="1:15" x14ac:dyDescent="0.25">
      <c r="A107" s="547" t="s">
        <v>746</v>
      </c>
      <c r="B107" s="566">
        <v>351</v>
      </c>
      <c r="C107" s="567" t="s">
        <v>172</v>
      </c>
      <c r="D107" s="550" t="s">
        <v>38</v>
      </c>
      <c r="E107" s="554">
        <v>205</v>
      </c>
      <c r="F107" s="550" t="s">
        <v>173</v>
      </c>
      <c r="G107" s="556">
        <v>4</v>
      </c>
      <c r="H107" s="567" t="s">
        <v>65</v>
      </c>
      <c r="I107" s="556">
        <v>5.75</v>
      </c>
      <c r="J107" s="558">
        <v>205000</v>
      </c>
      <c r="K107" s="558">
        <v>0</v>
      </c>
      <c r="L107" s="558">
        <v>0</v>
      </c>
      <c r="M107" s="558"/>
      <c r="N107" s="558"/>
      <c r="O107" s="553"/>
    </row>
    <row r="108" spans="1:15" x14ac:dyDescent="0.25">
      <c r="A108" s="547" t="s">
        <v>746</v>
      </c>
      <c r="B108" s="566">
        <v>351</v>
      </c>
      <c r="C108" s="567" t="s">
        <v>172</v>
      </c>
      <c r="D108" s="550" t="s">
        <v>38</v>
      </c>
      <c r="E108" s="554">
        <v>57</v>
      </c>
      <c r="F108" s="550" t="s">
        <v>174</v>
      </c>
      <c r="G108" s="556">
        <v>4</v>
      </c>
      <c r="H108" s="567" t="s">
        <v>65</v>
      </c>
      <c r="I108" s="556">
        <v>5.75</v>
      </c>
      <c r="J108" s="558">
        <v>57000</v>
      </c>
      <c r="K108" s="558">
        <v>0</v>
      </c>
      <c r="L108" s="558">
        <v>0</v>
      </c>
      <c r="M108" s="558"/>
      <c r="N108" s="558"/>
      <c r="O108" s="553"/>
    </row>
    <row r="109" spans="1:15" x14ac:dyDescent="0.25">
      <c r="A109" s="547" t="s">
        <v>747</v>
      </c>
      <c r="B109" s="566">
        <v>351</v>
      </c>
      <c r="C109" s="567" t="s">
        <v>172</v>
      </c>
      <c r="D109" s="550" t="s">
        <v>38</v>
      </c>
      <c r="E109" s="554">
        <v>270</v>
      </c>
      <c r="F109" s="550" t="s">
        <v>176</v>
      </c>
      <c r="G109" s="556">
        <v>5.6</v>
      </c>
      <c r="H109" s="567" t="s">
        <v>65</v>
      </c>
      <c r="I109" s="556">
        <v>19.75</v>
      </c>
      <c r="J109" s="558">
        <v>270000</v>
      </c>
      <c r="K109" s="558">
        <v>235246.84</v>
      </c>
      <c r="L109" s="558">
        <v>5323015</v>
      </c>
      <c r="M109" s="558">
        <v>55883</v>
      </c>
      <c r="N109" s="558">
        <v>5378898</v>
      </c>
      <c r="O109" s="553"/>
    </row>
    <row r="110" spans="1:15" x14ac:dyDescent="0.25">
      <c r="A110" s="547" t="s">
        <v>748</v>
      </c>
      <c r="B110" s="566">
        <v>351</v>
      </c>
      <c r="C110" s="567" t="s">
        <v>172</v>
      </c>
      <c r="D110" s="550" t="s">
        <v>38</v>
      </c>
      <c r="E110" s="554">
        <v>69</v>
      </c>
      <c r="F110" s="550" t="s">
        <v>178</v>
      </c>
      <c r="G110" s="556">
        <v>5.6</v>
      </c>
      <c r="H110" s="567" t="s">
        <v>65</v>
      </c>
      <c r="I110" s="556">
        <v>19.75</v>
      </c>
      <c r="J110" s="558">
        <v>69000</v>
      </c>
      <c r="K110" s="558">
        <v>60118.79</v>
      </c>
      <c r="L110" s="558">
        <v>1360330</v>
      </c>
      <c r="M110" s="558">
        <v>14280</v>
      </c>
      <c r="N110" s="558">
        <v>1374610</v>
      </c>
      <c r="O110" s="553"/>
    </row>
    <row r="111" spans="1:15" x14ac:dyDescent="0.25">
      <c r="A111" s="547" t="s">
        <v>749</v>
      </c>
      <c r="B111" s="566">
        <v>351</v>
      </c>
      <c r="C111" s="567" t="s">
        <v>172</v>
      </c>
      <c r="D111" s="550" t="s">
        <v>38</v>
      </c>
      <c r="E111" s="554">
        <v>20</v>
      </c>
      <c r="F111" s="550" t="s">
        <v>180</v>
      </c>
      <c r="G111" s="556">
        <v>6</v>
      </c>
      <c r="H111" s="567" t="s">
        <v>65</v>
      </c>
      <c r="I111" s="556">
        <v>25.25</v>
      </c>
      <c r="J111" s="558">
        <v>20000</v>
      </c>
      <c r="K111" s="558">
        <v>29423.52</v>
      </c>
      <c r="L111" s="558">
        <v>665777</v>
      </c>
      <c r="M111" s="558">
        <v>7477</v>
      </c>
      <c r="N111" s="558">
        <v>673254</v>
      </c>
      <c r="O111" s="553"/>
    </row>
    <row r="112" spans="1:15" x14ac:dyDescent="0.25">
      <c r="A112" s="547" t="s">
        <v>747</v>
      </c>
      <c r="B112" s="566">
        <v>351</v>
      </c>
      <c r="C112" s="567" t="s">
        <v>172</v>
      </c>
      <c r="D112" s="550" t="s">
        <v>38</v>
      </c>
      <c r="E112" s="554">
        <v>46</v>
      </c>
      <c r="F112" s="550" t="s">
        <v>181</v>
      </c>
      <c r="G112" s="556">
        <v>4.5</v>
      </c>
      <c r="H112" s="567" t="s">
        <v>65</v>
      </c>
      <c r="I112" s="556">
        <v>25.75</v>
      </c>
      <c r="J112" s="558">
        <v>46000</v>
      </c>
      <c r="K112" s="558">
        <v>63524.9</v>
      </c>
      <c r="L112" s="558">
        <v>1437401</v>
      </c>
      <c r="M112" s="558">
        <v>12178</v>
      </c>
      <c r="N112" s="558">
        <v>1449579</v>
      </c>
      <c r="O112" s="553"/>
    </row>
    <row r="113" spans="1:15" x14ac:dyDescent="0.25">
      <c r="A113" s="547"/>
      <c r="B113" s="566"/>
      <c r="C113" s="567"/>
      <c r="D113" s="550"/>
      <c r="E113" s="554"/>
      <c r="F113" s="550"/>
      <c r="G113" s="556"/>
      <c r="H113" s="567"/>
      <c r="I113" s="556"/>
      <c r="J113" s="558"/>
      <c r="K113" s="558"/>
      <c r="L113" s="558"/>
      <c r="M113" s="558"/>
      <c r="N113" s="558"/>
      <c r="O113" s="553"/>
    </row>
    <row r="114" spans="1:15" x14ac:dyDescent="0.25">
      <c r="A114" s="547" t="s">
        <v>92</v>
      </c>
      <c r="B114" s="566">
        <v>363</v>
      </c>
      <c r="C114" s="567" t="s">
        <v>182</v>
      </c>
      <c r="D114" s="550" t="s">
        <v>38</v>
      </c>
      <c r="E114" s="554">
        <v>400</v>
      </c>
      <c r="F114" s="550" t="s">
        <v>183</v>
      </c>
      <c r="G114" s="556">
        <v>5</v>
      </c>
      <c r="H114" s="567" t="s">
        <v>184</v>
      </c>
      <c r="I114" s="556">
        <v>17.5</v>
      </c>
      <c r="J114" s="558">
        <v>400000</v>
      </c>
      <c r="K114" s="558">
        <v>246778.04</v>
      </c>
      <c r="L114" s="558">
        <v>5583936</v>
      </c>
      <c r="M114" s="558">
        <v>3791</v>
      </c>
      <c r="N114" s="558">
        <v>5587727</v>
      </c>
      <c r="O114" s="553"/>
    </row>
    <row r="115" spans="1:15" x14ac:dyDescent="0.25">
      <c r="A115" s="547" t="s">
        <v>92</v>
      </c>
      <c r="B115" s="566">
        <v>363</v>
      </c>
      <c r="C115" s="567" t="s">
        <v>182</v>
      </c>
      <c r="D115" s="550" t="s">
        <v>38</v>
      </c>
      <c r="E115" s="554">
        <v>96</v>
      </c>
      <c r="F115" s="550" t="s">
        <v>185</v>
      </c>
      <c r="G115" s="556">
        <v>5</v>
      </c>
      <c r="H115" s="567" t="s">
        <v>184</v>
      </c>
      <c r="I115" s="556">
        <v>17.5</v>
      </c>
      <c r="J115" s="558">
        <v>96000</v>
      </c>
      <c r="K115" s="558">
        <v>59226.73</v>
      </c>
      <c r="L115" s="558">
        <v>1340145</v>
      </c>
      <c r="M115" s="558">
        <v>909</v>
      </c>
      <c r="N115" s="558">
        <v>1341054</v>
      </c>
      <c r="O115" s="553"/>
    </row>
    <row r="116" spans="1:15" x14ac:dyDescent="0.25">
      <c r="A116" s="547" t="s">
        <v>148</v>
      </c>
      <c r="B116" s="566">
        <v>363</v>
      </c>
      <c r="C116" s="567" t="s">
        <v>182</v>
      </c>
      <c r="D116" s="550" t="s">
        <v>38</v>
      </c>
      <c r="E116" s="568">
        <v>1E-3</v>
      </c>
      <c r="F116" s="550" t="s">
        <v>186</v>
      </c>
      <c r="G116" s="556">
        <v>0</v>
      </c>
      <c r="H116" s="567" t="s">
        <v>184</v>
      </c>
      <c r="I116" s="556">
        <v>17.5</v>
      </c>
      <c r="J116" s="558">
        <v>1</v>
      </c>
      <c r="K116" s="558">
        <v>1</v>
      </c>
      <c r="L116" s="558">
        <v>23</v>
      </c>
      <c r="M116" s="558"/>
      <c r="N116" s="558">
        <v>23</v>
      </c>
      <c r="O116" s="553"/>
    </row>
    <row r="117" spans="1:15" x14ac:dyDescent="0.25">
      <c r="A117" s="547" t="s">
        <v>62</v>
      </c>
      <c r="B117" s="566">
        <v>367</v>
      </c>
      <c r="C117" s="567" t="s">
        <v>187</v>
      </c>
      <c r="D117" s="550" t="s">
        <v>38</v>
      </c>
      <c r="E117" s="554">
        <v>321.5</v>
      </c>
      <c r="F117" s="550" t="s">
        <v>188</v>
      </c>
      <c r="G117" s="556">
        <v>5.5</v>
      </c>
      <c r="H117" s="567" t="s">
        <v>65</v>
      </c>
      <c r="I117" s="556">
        <v>19</v>
      </c>
      <c r="J117" s="558">
        <v>321500</v>
      </c>
      <c r="K117" s="558">
        <v>166008</v>
      </c>
      <c r="L117" s="558">
        <v>3756323</v>
      </c>
      <c r="M117" s="558">
        <v>50617</v>
      </c>
      <c r="N117" s="558">
        <v>3806940</v>
      </c>
      <c r="O117" s="553"/>
    </row>
    <row r="118" spans="1:15" x14ac:dyDescent="0.25">
      <c r="A118" s="547" t="s">
        <v>62</v>
      </c>
      <c r="B118" s="566">
        <v>367</v>
      </c>
      <c r="C118" s="567" t="s">
        <v>187</v>
      </c>
      <c r="D118" s="550" t="s">
        <v>38</v>
      </c>
      <c r="E118" s="554">
        <v>452.5</v>
      </c>
      <c r="F118" s="550" t="s">
        <v>189</v>
      </c>
      <c r="G118" s="556">
        <v>5.9</v>
      </c>
      <c r="H118" s="567" t="s">
        <v>65</v>
      </c>
      <c r="I118" s="556">
        <v>21.5</v>
      </c>
      <c r="J118" s="558">
        <v>452500</v>
      </c>
      <c r="K118" s="558">
        <v>328090</v>
      </c>
      <c r="L118" s="558">
        <v>7423811</v>
      </c>
      <c r="M118" s="558">
        <v>107159</v>
      </c>
      <c r="N118" s="558">
        <v>7530970</v>
      </c>
      <c r="O118" s="553"/>
    </row>
    <row r="119" spans="1:15" x14ac:dyDescent="0.25">
      <c r="A119" s="547" t="s">
        <v>66</v>
      </c>
      <c r="B119" s="566">
        <v>367</v>
      </c>
      <c r="C119" s="567" t="s">
        <v>187</v>
      </c>
      <c r="D119" s="550" t="s">
        <v>38</v>
      </c>
      <c r="E119" s="554">
        <v>31</v>
      </c>
      <c r="F119" s="550" t="s">
        <v>190</v>
      </c>
      <c r="G119" s="556">
        <v>6.3</v>
      </c>
      <c r="H119" s="567" t="s">
        <v>65</v>
      </c>
      <c r="I119" s="556">
        <v>21.5</v>
      </c>
      <c r="J119" s="558">
        <v>31000</v>
      </c>
      <c r="K119" s="558">
        <v>50539</v>
      </c>
      <c r="L119" s="558">
        <v>1143564</v>
      </c>
      <c r="M119" s="558">
        <v>17601</v>
      </c>
      <c r="N119" s="558">
        <v>1161165</v>
      </c>
      <c r="O119" s="553"/>
    </row>
    <row r="120" spans="1:15" x14ac:dyDescent="0.25">
      <c r="A120" s="547" t="s">
        <v>66</v>
      </c>
      <c r="B120" s="566">
        <v>367</v>
      </c>
      <c r="C120" s="567" t="s">
        <v>187</v>
      </c>
      <c r="D120" s="550" t="s">
        <v>38</v>
      </c>
      <c r="E120" s="554">
        <v>51.8</v>
      </c>
      <c r="F120" s="550" t="s">
        <v>191</v>
      </c>
      <c r="G120" s="556">
        <v>6.3</v>
      </c>
      <c r="H120" s="567" t="s">
        <v>65</v>
      </c>
      <c r="I120" s="556">
        <v>21.5</v>
      </c>
      <c r="J120" s="558">
        <v>51800</v>
      </c>
      <c r="K120" s="558">
        <v>84449</v>
      </c>
      <c r="L120" s="558">
        <v>1910858</v>
      </c>
      <c r="M120" s="558">
        <v>29410</v>
      </c>
      <c r="N120" s="558">
        <v>1940268</v>
      </c>
      <c r="O120" s="553"/>
    </row>
    <row r="121" spans="1:15" x14ac:dyDescent="0.25">
      <c r="A121" s="547"/>
      <c r="B121" s="566"/>
      <c r="C121" s="567"/>
      <c r="D121" s="550"/>
      <c r="E121" s="554"/>
      <c r="F121" s="550"/>
      <c r="G121" s="556"/>
      <c r="H121" s="567"/>
      <c r="I121" s="556"/>
      <c r="J121" s="558"/>
      <c r="K121" s="558"/>
      <c r="L121" s="558"/>
      <c r="M121" s="558"/>
      <c r="N121" s="558"/>
      <c r="O121" s="553"/>
    </row>
    <row r="122" spans="1:15" x14ac:dyDescent="0.25">
      <c r="A122" s="547" t="s">
        <v>192</v>
      </c>
      <c r="B122" s="566">
        <v>383</v>
      </c>
      <c r="C122" s="567" t="s">
        <v>162</v>
      </c>
      <c r="D122" s="550" t="s">
        <v>38</v>
      </c>
      <c r="E122" s="554">
        <v>1250</v>
      </c>
      <c r="F122" s="550" t="s">
        <v>99</v>
      </c>
      <c r="G122" s="556">
        <v>4.5</v>
      </c>
      <c r="H122" s="567" t="s">
        <v>57</v>
      </c>
      <c r="I122" s="556">
        <v>22</v>
      </c>
      <c r="J122" s="558">
        <v>1250000</v>
      </c>
      <c r="K122" s="558">
        <v>435447</v>
      </c>
      <c r="L122" s="558">
        <v>9853016</v>
      </c>
      <c r="M122" s="558">
        <v>6023</v>
      </c>
      <c r="N122" s="558">
        <v>9859039</v>
      </c>
      <c r="O122" s="553"/>
    </row>
    <row r="123" spans="1:15" x14ac:dyDescent="0.25">
      <c r="A123" s="547" t="s">
        <v>193</v>
      </c>
      <c r="B123" s="566">
        <v>383</v>
      </c>
      <c r="C123" s="567" t="s">
        <v>162</v>
      </c>
      <c r="D123" s="550" t="s">
        <v>38</v>
      </c>
      <c r="E123" s="568">
        <v>161</v>
      </c>
      <c r="F123" s="550" t="s">
        <v>58</v>
      </c>
      <c r="G123" s="556">
        <v>6</v>
      </c>
      <c r="H123" s="567" t="s">
        <v>57</v>
      </c>
      <c r="I123" s="556">
        <v>22</v>
      </c>
      <c r="J123" s="558">
        <v>161000</v>
      </c>
      <c r="K123" s="558">
        <v>250455</v>
      </c>
      <c r="L123" s="558">
        <v>5667135</v>
      </c>
      <c r="M123" s="558">
        <v>18383</v>
      </c>
      <c r="N123" s="558">
        <v>5685518</v>
      </c>
      <c r="O123" s="553"/>
    </row>
    <row r="124" spans="1:15" x14ac:dyDescent="0.25">
      <c r="A124" s="547" t="s">
        <v>69</v>
      </c>
      <c r="B124" s="566">
        <v>392</v>
      </c>
      <c r="C124" s="567" t="s">
        <v>194</v>
      </c>
      <c r="D124" s="550" t="s">
        <v>38</v>
      </c>
      <c r="E124" s="554">
        <v>240</v>
      </c>
      <c r="F124" s="550" t="s">
        <v>195</v>
      </c>
      <c r="G124" s="556">
        <v>3.5</v>
      </c>
      <c r="H124" s="567" t="s">
        <v>57</v>
      </c>
      <c r="I124" s="556">
        <v>7</v>
      </c>
      <c r="J124" s="558">
        <v>240000</v>
      </c>
      <c r="K124" s="558">
        <v>0</v>
      </c>
      <c r="L124" s="558">
        <v>0</v>
      </c>
      <c r="M124" s="558"/>
      <c r="N124" s="558"/>
      <c r="O124" s="553"/>
    </row>
    <row r="125" spans="1:15" x14ac:dyDescent="0.25">
      <c r="A125" s="547" t="s">
        <v>750</v>
      </c>
      <c r="B125" s="566">
        <v>392</v>
      </c>
      <c r="C125" s="567" t="s">
        <v>194</v>
      </c>
      <c r="D125" s="550" t="s">
        <v>38</v>
      </c>
      <c r="E125" s="554">
        <v>245</v>
      </c>
      <c r="F125" s="550" t="s">
        <v>190</v>
      </c>
      <c r="G125" s="556">
        <v>4.5</v>
      </c>
      <c r="H125" s="567" t="s">
        <v>57</v>
      </c>
      <c r="I125" s="556">
        <v>11</v>
      </c>
      <c r="J125" s="558">
        <v>119805</v>
      </c>
      <c r="K125" s="558">
        <v>99555.04</v>
      </c>
      <c r="L125" s="558">
        <v>2252668</v>
      </c>
      <c r="M125" s="558">
        <v>7857</v>
      </c>
      <c r="N125" s="558">
        <v>2260525</v>
      </c>
      <c r="O125" s="553"/>
    </row>
    <row r="126" spans="1:15" x14ac:dyDescent="0.25">
      <c r="A126" s="547" t="s">
        <v>750</v>
      </c>
      <c r="B126" s="566">
        <v>392</v>
      </c>
      <c r="C126" s="567" t="s">
        <v>194</v>
      </c>
      <c r="D126" s="550" t="s">
        <v>38</v>
      </c>
      <c r="E126" s="569" t="s">
        <v>197</v>
      </c>
      <c r="F126" s="550" t="s">
        <v>198</v>
      </c>
      <c r="G126" s="556">
        <v>4.5</v>
      </c>
      <c r="H126" s="567" t="s">
        <v>57</v>
      </c>
      <c r="I126" s="556">
        <v>11</v>
      </c>
      <c r="J126" s="558">
        <v>161.99</v>
      </c>
      <c r="K126" s="558">
        <v>161.99</v>
      </c>
      <c r="L126" s="558">
        <v>3665</v>
      </c>
      <c r="M126" s="558">
        <v>13</v>
      </c>
      <c r="N126" s="558">
        <v>3678</v>
      </c>
      <c r="O126" s="553"/>
    </row>
    <row r="127" spans="1:15" x14ac:dyDescent="0.25">
      <c r="A127" s="547" t="s">
        <v>750</v>
      </c>
      <c r="B127" s="566">
        <v>392</v>
      </c>
      <c r="C127" s="567" t="s">
        <v>194</v>
      </c>
      <c r="D127" s="550" t="s">
        <v>38</v>
      </c>
      <c r="E127" s="569" t="s">
        <v>197</v>
      </c>
      <c r="F127" s="550" t="s">
        <v>199</v>
      </c>
      <c r="G127" s="556">
        <v>5</v>
      </c>
      <c r="H127" s="567" t="s">
        <v>57</v>
      </c>
      <c r="I127" s="556">
        <v>11.5</v>
      </c>
      <c r="J127" s="558">
        <v>197537.91</v>
      </c>
      <c r="K127" s="558">
        <v>197537.91</v>
      </c>
      <c r="L127" s="558">
        <v>4469761</v>
      </c>
      <c r="M127" s="558">
        <v>1</v>
      </c>
      <c r="N127" s="558">
        <v>4469762</v>
      </c>
      <c r="O127" s="553"/>
    </row>
    <row r="128" spans="1:15" x14ac:dyDescent="0.25">
      <c r="A128" s="553"/>
      <c r="B128" s="566"/>
      <c r="C128" s="567"/>
      <c r="D128" s="553"/>
      <c r="E128" s="570"/>
      <c r="F128" s="553"/>
      <c r="G128" s="553"/>
      <c r="H128" s="553"/>
      <c r="I128" s="553"/>
      <c r="J128" s="565"/>
      <c r="K128" s="565"/>
      <c r="L128" s="565"/>
      <c r="M128" s="565"/>
      <c r="N128" s="565"/>
      <c r="O128" s="553"/>
    </row>
    <row r="129" spans="1:15" x14ac:dyDescent="0.25">
      <c r="A129" s="547" t="s">
        <v>62</v>
      </c>
      <c r="B129" s="566">
        <v>420</v>
      </c>
      <c r="C129" s="567" t="s">
        <v>200</v>
      </c>
      <c r="D129" s="550" t="s">
        <v>38</v>
      </c>
      <c r="E129" s="554">
        <v>507</v>
      </c>
      <c r="F129" s="550" t="s">
        <v>201</v>
      </c>
      <c r="G129" s="556">
        <v>4.5</v>
      </c>
      <c r="H129" s="567" t="s">
        <v>40</v>
      </c>
      <c r="I129" s="556">
        <v>19.5</v>
      </c>
      <c r="J129" s="558">
        <v>507000</v>
      </c>
      <c r="K129" s="558">
        <v>213006</v>
      </c>
      <c r="L129" s="558">
        <v>4819763</v>
      </c>
      <c r="M129" s="558">
        <v>53331</v>
      </c>
      <c r="N129" s="558">
        <v>4873094</v>
      </c>
      <c r="O129" s="553"/>
    </row>
    <row r="130" spans="1:15" x14ac:dyDescent="0.25">
      <c r="A130" s="547" t="s">
        <v>62</v>
      </c>
      <c r="B130" s="566">
        <v>420</v>
      </c>
      <c r="C130" s="567" t="s">
        <v>200</v>
      </c>
      <c r="D130" s="550" t="s">
        <v>38</v>
      </c>
      <c r="E130" s="554">
        <v>91</v>
      </c>
      <c r="F130" s="550" t="s">
        <v>202</v>
      </c>
      <c r="G130" s="556">
        <v>4.5</v>
      </c>
      <c r="H130" s="567" t="s">
        <v>40</v>
      </c>
      <c r="I130" s="556">
        <v>19.5</v>
      </c>
      <c r="J130" s="558">
        <v>91000</v>
      </c>
      <c r="K130" s="558">
        <v>66840</v>
      </c>
      <c r="L130" s="558">
        <v>1512413</v>
      </c>
      <c r="M130" s="558">
        <v>16735</v>
      </c>
      <c r="N130" s="558">
        <v>1529148</v>
      </c>
      <c r="O130" s="553"/>
    </row>
    <row r="131" spans="1:15" x14ac:dyDescent="0.25">
      <c r="A131" s="547" t="s">
        <v>66</v>
      </c>
      <c r="B131" s="566">
        <v>420</v>
      </c>
      <c r="C131" s="567" t="s">
        <v>200</v>
      </c>
      <c r="D131" s="550" t="s">
        <v>38</v>
      </c>
      <c r="E131" s="554">
        <v>32</v>
      </c>
      <c r="F131" s="550" t="s">
        <v>203</v>
      </c>
      <c r="G131" s="556">
        <v>4.5</v>
      </c>
      <c r="H131" s="567" t="s">
        <v>40</v>
      </c>
      <c r="I131" s="556">
        <v>19.5</v>
      </c>
      <c r="J131" s="558">
        <v>32000</v>
      </c>
      <c r="K131" s="558">
        <v>43548</v>
      </c>
      <c r="L131" s="558">
        <v>985376</v>
      </c>
      <c r="M131" s="558">
        <v>10903</v>
      </c>
      <c r="N131" s="558">
        <v>996279</v>
      </c>
      <c r="O131" s="553"/>
    </row>
    <row r="132" spans="1:15" x14ac:dyDescent="0.25">
      <c r="A132" s="547" t="s">
        <v>66</v>
      </c>
      <c r="B132" s="566">
        <v>420</v>
      </c>
      <c r="C132" s="567" t="s">
        <v>200</v>
      </c>
      <c r="D132" s="550" t="s">
        <v>38</v>
      </c>
      <c r="E132" s="554">
        <v>28</v>
      </c>
      <c r="F132" s="550" t="s">
        <v>204</v>
      </c>
      <c r="G132" s="556">
        <v>4.5</v>
      </c>
      <c r="H132" s="567" t="s">
        <v>40</v>
      </c>
      <c r="I132" s="556">
        <v>19.5</v>
      </c>
      <c r="J132" s="558">
        <v>28000</v>
      </c>
      <c r="K132" s="558">
        <v>38104</v>
      </c>
      <c r="L132" s="558">
        <v>862193</v>
      </c>
      <c r="M132" s="558">
        <v>9540</v>
      </c>
      <c r="N132" s="558">
        <v>871733</v>
      </c>
      <c r="O132" s="553"/>
    </row>
    <row r="133" spans="1:15" x14ac:dyDescent="0.25">
      <c r="A133" s="547" t="s">
        <v>66</v>
      </c>
      <c r="B133" s="566">
        <v>420</v>
      </c>
      <c r="C133" s="567" t="s">
        <v>200</v>
      </c>
      <c r="D133" s="550" t="s">
        <v>38</v>
      </c>
      <c r="E133" s="554">
        <v>25</v>
      </c>
      <c r="F133" s="550" t="s">
        <v>205</v>
      </c>
      <c r="G133" s="556">
        <v>4.5</v>
      </c>
      <c r="H133" s="567" t="s">
        <v>40</v>
      </c>
      <c r="I133" s="556">
        <v>19.5</v>
      </c>
      <c r="J133" s="558">
        <v>25000</v>
      </c>
      <c r="K133" s="558">
        <v>34022</v>
      </c>
      <c r="L133" s="558">
        <v>769828</v>
      </c>
      <c r="M133" s="558">
        <v>8518</v>
      </c>
      <c r="N133" s="558">
        <v>778346</v>
      </c>
      <c r="O133" s="553"/>
    </row>
    <row r="134" spans="1:15" x14ac:dyDescent="0.25">
      <c r="A134" s="547"/>
      <c r="B134" s="566"/>
      <c r="C134" s="567"/>
      <c r="D134" s="550"/>
      <c r="E134" s="554"/>
      <c r="F134" s="550"/>
      <c r="G134" s="556"/>
      <c r="H134" s="567"/>
      <c r="I134" s="556"/>
      <c r="J134" s="558"/>
      <c r="K134" s="558"/>
      <c r="L134" s="558"/>
      <c r="M134" s="558"/>
      <c r="N134" s="558"/>
      <c r="O134" s="553"/>
    </row>
    <row r="135" spans="1:15" x14ac:dyDescent="0.25">
      <c r="A135" s="547" t="s">
        <v>437</v>
      </c>
      <c r="B135" s="566">
        <v>424</v>
      </c>
      <c r="C135" s="567" t="s">
        <v>751</v>
      </c>
      <c r="D135" s="550" t="s">
        <v>38</v>
      </c>
      <c r="E135" s="554">
        <v>893.5</v>
      </c>
      <c r="F135" s="550" t="s">
        <v>752</v>
      </c>
      <c r="G135" s="556">
        <v>1.51</v>
      </c>
      <c r="H135" s="550" t="s">
        <v>753</v>
      </c>
      <c r="I135" s="556">
        <v>1.04</v>
      </c>
      <c r="J135" s="558">
        <v>893500</v>
      </c>
      <c r="K135" s="558">
        <v>0</v>
      </c>
      <c r="L135" s="558">
        <v>0</v>
      </c>
      <c r="M135" s="558"/>
      <c r="N135" s="558"/>
      <c r="O135" s="553"/>
    </row>
    <row r="136" spans="1:15" x14ac:dyDescent="0.25">
      <c r="A136" s="547" t="s">
        <v>437</v>
      </c>
      <c r="B136" s="566">
        <v>424</v>
      </c>
      <c r="C136" s="567" t="s">
        <v>751</v>
      </c>
      <c r="D136" s="550" t="s">
        <v>38</v>
      </c>
      <c r="E136" s="554">
        <v>638.5</v>
      </c>
      <c r="F136" s="550" t="s">
        <v>754</v>
      </c>
      <c r="G136" s="556">
        <v>1.61</v>
      </c>
      <c r="H136" s="550" t="s">
        <v>753</v>
      </c>
      <c r="I136" s="556">
        <v>1.1399999999999999</v>
      </c>
      <c r="J136" s="558">
        <v>638500</v>
      </c>
      <c r="K136" s="558">
        <v>0</v>
      </c>
      <c r="L136" s="558">
        <v>0</v>
      </c>
      <c r="M136" s="558"/>
      <c r="N136" s="558"/>
      <c r="O136" s="553"/>
    </row>
    <row r="137" spans="1:15" x14ac:dyDescent="0.25">
      <c r="A137" s="547" t="s">
        <v>437</v>
      </c>
      <c r="B137" s="566">
        <v>424</v>
      </c>
      <c r="C137" s="567" t="s">
        <v>751</v>
      </c>
      <c r="D137" s="550" t="s">
        <v>38</v>
      </c>
      <c r="E137" s="554">
        <v>618</v>
      </c>
      <c r="F137" s="550" t="s">
        <v>755</v>
      </c>
      <c r="G137" s="556">
        <v>2.41</v>
      </c>
      <c r="H137" s="550" t="s">
        <v>753</v>
      </c>
      <c r="I137" s="556">
        <v>2.15</v>
      </c>
      <c r="J137" s="558">
        <v>618000</v>
      </c>
      <c r="K137" s="558">
        <v>0</v>
      </c>
      <c r="L137" s="558">
        <v>0</v>
      </c>
      <c r="M137" s="558"/>
      <c r="N137" s="558"/>
      <c r="O137" s="553"/>
    </row>
    <row r="138" spans="1:15" x14ac:dyDescent="0.25">
      <c r="A138" s="547" t="s">
        <v>437</v>
      </c>
      <c r="B138" s="566">
        <v>424</v>
      </c>
      <c r="C138" s="567" t="s">
        <v>751</v>
      </c>
      <c r="D138" s="550" t="s">
        <v>38</v>
      </c>
      <c r="E138" s="554">
        <v>821</v>
      </c>
      <c r="F138" s="550" t="s">
        <v>756</v>
      </c>
      <c r="G138" s="556">
        <v>2.72</v>
      </c>
      <c r="H138" s="550" t="s">
        <v>753</v>
      </c>
      <c r="I138" s="556">
        <v>3.07</v>
      </c>
      <c r="J138" s="558">
        <v>821000</v>
      </c>
      <c r="K138" s="558">
        <v>0</v>
      </c>
      <c r="L138" s="558">
        <v>0</v>
      </c>
      <c r="M138" s="558"/>
      <c r="N138" s="558"/>
      <c r="O138" s="553"/>
    </row>
    <row r="139" spans="1:15" x14ac:dyDescent="0.25">
      <c r="A139" s="547" t="s">
        <v>437</v>
      </c>
      <c r="B139" s="566">
        <v>424</v>
      </c>
      <c r="C139" s="567" t="s">
        <v>751</v>
      </c>
      <c r="D139" s="550" t="s">
        <v>38</v>
      </c>
      <c r="E139" s="554">
        <v>789.5</v>
      </c>
      <c r="F139" s="550" t="s">
        <v>757</v>
      </c>
      <c r="G139" s="556">
        <v>3.02</v>
      </c>
      <c r="H139" s="550" t="s">
        <v>753</v>
      </c>
      <c r="I139" s="556">
        <v>4.08</v>
      </c>
      <c r="J139" s="558">
        <v>789500</v>
      </c>
      <c r="K139" s="558">
        <v>0</v>
      </c>
      <c r="L139" s="558">
        <v>0</v>
      </c>
      <c r="M139" s="558"/>
      <c r="N139" s="558"/>
      <c r="O139" s="553"/>
    </row>
    <row r="140" spans="1:15" x14ac:dyDescent="0.25">
      <c r="A140" s="547" t="s">
        <v>437</v>
      </c>
      <c r="B140" s="566">
        <v>424</v>
      </c>
      <c r="C140" s="567" t="s">
        <v>751</v>
      </c>
      <c r="D140" s="550" t="s">
        <v>38</v>
      </c>
      <c r="E140" s="554">
        <v>764</v>
      </c>
      <c r="F140" s="550" t="s">
        <v>758</v>
      </c>
      <c r="G140" s="556">
        <v>3.07</v>
      </c>
      <c r="H140" s="550" t="s">
        <v>753</v>
      </c>
      <c r="I140" s="556">
        <v>5.09</v>
      </c>
      <c r="J140" s="558">
        <v>764000</v>
      </c>
      <c r="K140" s="558">
        <v>0</v>
      </c>
      <c r="L140" s="558">
        <v>0</v>
      </c>
      <c r="M140" s="558"/>
      <c r="N140" s="558"/>
      <c r="O140" s="553"/>
    </row>
    <row r="141" spans="1:15" x14ac:dyDescent="0.25">
      <c r="A141" s="547" t="s">
        <v>437</v>
      </c>
      <c r="B141" s="566">
        <v>424</v>
      </c>
      <c r="C141" s="567" t="s">
        <v>751</v>
      </c>
      <c r="D141" s="550" t="s">
        <v>38</v>
      </c>
      <c r="E141" s="554">
        <v>738.5</v>
      </c>
      <c r="F141" s="550" t="s">
        <v>759</v>
      </c>
      <c r="G141" s="556">
        <v>3.12</v>
      </c>
      <c r="H141" s="550" t="s">
        <v>753</v>
      </c>
      <c r="I141" s="556">
        <v>6.11</v>
      </c>
      <c r="J141" s="558">
        <v>738500</v>
      </c>
      <c r="K141" s="558">
        <v>0</v>
      </c>
      <c r="L141" s="558">
        <v>0</v>
      </c>
      <c r="M141" s="558"/>
      <c r="N141" s="558"/>
      <c r="O141" s="553"/>
    </row>
    <row r="142" spans="1:15" x14ac:dyDescent="0.25">
      <c r="A142" s="547" t="s">
        <v>437</v>
      </c>
      <c r="B142" s="566">
        <v>424</v>
      </c>
      <c r="C142" s="567" t="s">
        <v>751</v>
      </c>
      <c r="D142" s="550" t="s">
        <v>38</v>
      </c>
      <c r="E142" s="554">
        <v>708</v>
      </c>
      <c r="F142" s="550" t="s">
        <v>760</v>
      </c>
      <c r="G142" s="556">
        <v>3.17</v>
      </c>
      <c r="H142" s="550" t="s">
        <v>753</v>
      </c>
      <c r="I142" s="556">
        <v>7.13</v>
      </c>
      <c r="J142" s="558">
        <v>708000</v>
      </c>
      <c r="K142" s="558">
        <v>708000</v>
      </c>
      <c r="L142" s="558">
        <v>16020171</v>
      </c>
      <c r="M142" s="558">
        <v>3945598</v>
      </c>
      <c r="N142" s="558">
        <v>19965769</v>
      </c>
      <c r="O142" s="553"/>
    </row>
    <row r="143" spans="1:15" x14ac:dyDescent="0.25">
      <c r="A143" s="547" t="s">
        <v>437</v>
      </c>
      <c r="B143" s="566">
        <v>424</v>
      </c>
      <c r="C143" s="567" t="s">
        <v>751</v>
      </c>
      <c r="D143" s="550" t="s">
        <v>38</v>
      </c>
      <c r="E143" s="568">
        <v>1E-3</v>
      </c>
      <c r="F143" s="550" t="s">
        <v>761</v>
      </c>
      <c r="G143" s="556">
        <v>0</v>
      </c>
      <c r="H143" s="550" t="s">
        <v>753</v>
      </c>
      <c r="I143" s="556">
        <v>7.13</v>
      </c>
      <c r="J143" s="558">
        <v>1</v>
      </c>
      <c r="K143" s="558">
        <v>1</v>
      </c>
      <c r="L143" s="558">
        <v>23</v>
      </c>
      <c r="M143" s="558"/>
      <c r="N143" s="558">
        <v>23</v>
      </c>
      <c r="O143" s="553"/>
    </row>
    <row r="144" spans="1:15" x14ac:dyDescent="0.25">
      <c r="A144" s="547"/>
      <c r="B144" s="566"/>
      <c r="C144" s="567"/>
      <c r="D144" s="550"/>
      <c r="E144" s="554"/>
      <c r="F144" s="550"/>
      <c r="G144" s="556"/>
      <c r="H144" s="567"/>
      <c r="I144" s="556"/>
      <c r="J144" s="558"/>
      <c r="K144" s="558"/>
      <c r="L144" s="558"/>
      <c r="M144" s="558"/>
      <c r="N144" s="558"/>
      <c r="O144" s="553"/>
    </row>
    <row r="145" spans="1:15" x14ac:dyDescent="0.25">
      <c r="A145" s="547" t="s">
        <v>206</v>
      </c>
      <c r="B145" s="566">
        <v>430</v>
      </c>
      <c r="C145" s="567" t="s">
        <v>207</v>
      </c>
      <c r="D145" s="550" t="s">
        <v>38</v>
      </c>
      <c r="E145" s="558">
        <v>3660</v>
      </c>
      <c r="F145" s="550" t="s">
        <v>208</v>
      </c>
      <c r="G145" s="556">
        <v>3</v>
      </c>
      <c r="H145" s="567" t="s">
        <v>184</v>
      </c>
      <c r="I145" s="556">
        <v>11.42</v>
      </c>
      <c r="J145" s="558">
        <v>3660000</v>
      </c>
      <c r="K145" s="558">
        <v>1513301.08</v>
      </c>
      <c r="L145" s="558">
        <v>34242008</v>
      </c>
      <c r="M145" s="558">
        <v>4355608</v>
      </c>
      <c r="N145" s="558">
        <v>38597616</v>
      </c>
      <c r="O145" s="553"/>
    </row>
    <row r="146" spans="1:15" x14ac:dyDescent="0.25">
      <c r="A146" s="547" t="s">
        <v>206</v>
      </c>
      <c r="B146" s="566">
        <v>430</v>
      </c>
      <c r="C146" s="567" t="s">
        <v>207</v>
      </c>
      <c r="D146" s="550" t="s">
        <v>38</v>
      </c>
      <c r="E146" s="558">
        <v>479</v>
      </c>
      <c r="F146" s="550" t="s">
        <v>209</v>
      </c>
      <c r="G146" s="556">
        <v>4</v>
      </c>
      <c r="H146" s="567" t="s">
        <v>184</v>
      </c>
      <c r="I146" s="556">
        <v>11.42</v>
      </c>
      <c r="J146" s="558">
        <v>479000</v>
      </c>
      <c r="K146" s="558">
        <v>353466.3</v>
      </c>
      <c r="L146" s="558">
        <v>7998009</v>
      </c>
      <c r="M146" s="558">
        <v>1347770</v>
      </c>
      <c r="N146" s="558">
        <v>9345779</v>
      </c>
      <c r="O146" s="553"/>
    </row>
    <row r="147" spans="1:15" x14ac:dyDescent="0.25">
      <c r="A147" s="547" t="s">
        <v>210</v>
      </c>
      <c r="B147" s="566">
        <v>430</v>
      </c>
      <c r="C147" s="567" t="s">
        <v>207</v>
      </c>
      <c r="D147" s="550" t="s">
        <v>38</v>
      </c>
      <c r="E147" s="568">
        <v>1.5349999999999999</v>
      </c>
      <c r="F147" s="550" t="s">
        <v>211</v>
      </c>
      <c r="G147" s="556">
        <v>10</v>
      </c>
      <c r="H147" s="567" t="s">
        <v>184</v>
      </c>
      <c r="I147" s="556">
        <v>11.42</v>
      </c>
      <c r="J147" s="558">
        <v>1535</v>
      </c>
      <c r="K147" s="558">
        <v>2853.19</v>
      </c>
      <c r="L147" s="558">
        <v>64560</v>
      </c>
      <c r="M147" s="558">
        <v>29275</v>
      </c>
      <c r="N147" s="558">
        <v>93835</v>
      </c>
      <c r="O147" s="553"/>
    </row>
    <row r="148" spans="1:15" x14ac:dyDescent="0.25">
      <c r="A148" s="547" t="s">
        <v>212</v>
      </c>
      <c r="B148" s="566">
        <v>436</v>
      </c>
      <c r="C148" s="567" t="s">
        <v>213</v>
      </c>
      <c r="D148" s="550" t="s">
        <v>214</v>
      </c>
      <c r="E148" s="558">
        <v>22000000</v>
      </c>
      <c r="F148" s="567" t="s">
        <v>215</v>
      </c>
      <c r="G148" s="556">
        <v>5.5</v>
      </c>
      <c r="H148" s="567" t="s">
        <v>184</v>
      </c>
      <c r="I148" s="556">
        <v>6</v>
      </c>
      <c r="J148" s="558">
        <v>22000000000</v>
      </c>
      <c r="K148" s="558">
        <v>0</v>
      </c>
      <c r="L148" s="558">
        <v>0</v>
      </c>
      <c r="M148" s="558"/>
      <c r="N148" s="558"/>
      <c r="O148" s="553"/>
    </row>
    <row r="149" spans="1:15" x14ac:dyDescent="0.25">
      <c r="A149" s="547" t="s">
        <v>216</v>
      </c>
      <c r="B149" s="566">
        <v>436</v>
      </c>
      <c r="C149" s="567" t="s">
        <v>213</v>
      </c>
      <c r="D149" s="550" t="s">
        <v>214</v>
      </c>
      <c r="E149" s="558">
        <v>14100000</v>
      </c>
      <c r="F149" s="567" t="s">
        <v>217</v>
      </c>
      <c r="G149" s="556">
        <v>10</v>
      </c>
      <c r="H149" s="567" t="s">
        <v>184</v>
      </c>
      <c r="I149" s="556">
        <v>6</v>
      </c>
      <c r="J149" s="558">
        <v>14100000000</v>
      </c>
      <c r="K149" s="558">
        <v>0</v>
      </c>
      <c r="L149" s="558">
        <v>0</v>
      </c>
      <c r="M149" s="558"/>
      <c r="N149" s="558"/>
      <c r="O149" s="553"/>
    </row>
    <row r="150" spans="1:15" x14ac:dyDescent="0.25">
      <c r="A150" s="547"/>
      <c r="B150" s="566"/>
      <c r="C150" s="567"/>
      <c r="D150" s="550"/>
      <c r="E150" s="558"/>
      <c r="F150" s="567"/>
      <c r="G150" s="556"/>
      <c r="H150" s="567"/>
      <c r="I150" s="556"/>
      <c r="J150" s="558"/>
      <c r="K150" s="558"/>
      <c r="L150" s="558"/>
      <c r="M150" s="558"/>
      <c r="N150" s="558"/>
      <c r="O150" s="553"/>
    </row>
    <row r="151" spans="1:15" x14ac:dyDescent="0.25">
      <c r="A151" s="547" t="s">
        <v>218</v>
      </c>
      <c r="B151" s="566">
        <v>437</v>
      </c>
      <c r="C151" s="567" t="s">
        <v>219</v>
      </c>
      <c r="D151" s="550" t="s">
        <v>38</v>
      </c>
      <c r="E151" s="558">
        <v>110</v>
      </c>
      <c r="F151" s="550" t="s">
        <v>220</v>
      </c>
      <c r="G151" s="556">
        <v>3</v>
      </c>
      <c r="H151" s="567" t="s">
        <v>65</v>
      </c>
      <c r="I151" s="556">
        <v>7</v>
      </c>
      <c r="J151" s="558">
        <v>110000</v>
      </c>
      <c r="K151" s="558">
        <v>2939.66</v>
      </c>
      <c r="L151" s="558">
        <v>66517</v>
      </c>
      <c r="M151" s="558">
        <v>49</v>
      </c>
      <c r="N151" s="558">
        <v>66566</v>
      </c>
      <c r="O151" s="553"/>
    </row>
    <row r="152" spans="1:15" x14ac:dyDescent="0.25">
      <c r="A152" s="547" t="s">
        <v>218</v>
      </c>
      <c r="B152" s="566">
        <v>437</v>
      </c>
      <c r="C152" s="567" t="s">
        <v>219</v>
      </c>
      <c r="D152" s="550" t="s">
        <v>38</v>
      </c>
      <c r="E152" s="558">
        <v>33</v>
      </c>
      <c r="F152" s="550" t="s">
        <v>221</v>
      </c>
      <c r="G152" s="556">
        <v>3</v>
      </c>
      <c r="H152" s="567" t="s">
        <v>65</v>
      </c>
      <c r="I152" s="556">
        <v>7</v>
      </c>
      <c r="J152" s="558">
        <v>33000</v>
      </c>
      <c r="K152" s="558">
        <v>881.9</v>
      </c>
      <c r="L152" s="558">
        <v>19955</v>
      </c>
      <c r="M152" s="558">
        <v>15</v>
      </c>
      <c r="N152" s="558">
        <v>19970</v>
      </c>
      <c r="O152" s="553"/>
    </row>
    <row r="153" spans="1:15" x14ac:dyDescent="0.25">
      <c r="A153" s="547" t="s">
        <v>218</v>
      </c>
      <c r="B153" s="566">
        <v>437</v>
      </c>
      <c r="C153" s="567" t="s">
        <v>219</v>
      </c>
      <c r="D153" s="550" t="s">
        <v>38</v>
      </c>
      <c r="E153" s="558">
        <v>260</v>
      </c>
      <c r="F153" s="550" t="s">
        <v>222</v>
      </c>
      <c r="G153" s="556">
        <v>4.2</v>
      </c>
      <c r="H153" s="567" t="s">
        <v>65</v>
      </c>
      <c r="I153" s="556">
        <v>20</v>
      </c>
      <c r="J153" s="558">
        <v>260000</v>
      </c>
      <c r="K153" s="558">
        <v>192196.61</v>
      </c>
      <c r="L153" s="558">
        <v>4348902</v>
      </c>
      <c r="M153" s="558">
        <v>4475</v>
      </c>
      <c r="N153" s="558">
        <v>4353377</v>
      </c>
      <c r="O153" s="553"/>
    </row>
    <row r="154" spans="1:15" x14ac:dyDescent="0.25">
      <c r="A154" s="547" t="s">
        <v>218</v>
      </c>
      <c r="B154" s="566">
        <v>437</v>
      </c>
      <c r="C154" s="567" t="s">
        <v>219</v>
      </c>
      <c r="D154" s="550" t="s">
        <v>38</v>
      </c>
      <c r="E154" s="558">
        <v>68</v>
      </c>
      <c r="F154" s="550" t="s">
        <v>223</v>
      </c>
      <c r="G154" s="556">
        <v>4.2</v>
      </c>
      <c r="H154" s="567" t="s">
        <v>65</v>
      </c>
      <c r="I154" s="556">
        <v>20</v>
      </c>
      <c r="J154" s="558">
        <v>68000</v>
      </c>
      <c r="K154" s="558">
        <v>50266.8</v>
      </c>
      <c r="L154" s="558">
        <v>1137405</v>
      </c>
      <c r="M154" s="558">
        <v>1170</v>
      </c>
      <c r="N154" s="558">
        <v>1138575</v>
      </c>
      <c r="O154" s="553"/>
    </row>
    <row r="155" spans="1:15" x14ac:dyDescent="0.25">
      <c r="A155" s="547" t="s">
        <v>762</v>
      </c>
      <c r="B155" s="566">
        <v>437</v>
      </c>
      <c r="C155" s="567" t="s">
        <v>219</v>
      </c>
      <c r="D155" s="550" t="s">
        <v>38</v>
      </c>
      <c r="E155" s="571">
        <v>132</v>
      </c>
      <c r="F155" s="550" t="s">
        <v>225</v>
      </c>
      <c r="G155" s="556">
        <v>4.2</v>
      </c>
      <c r="H155" s="567" t="s">
        <v>65</v>
      </c>
      <c r="I155" s="556">
        <v>20</v>
      </c>
      <c r="J155" s="558">
        <v>132000</v>
      </c>
      <c r="K155" s="558">
        <v>86085.36</v>
      </c>
      <c r="L155" s="558">
        <v>1947884</v>
      </c>
      <c r="M155" s="558">
        <v>2005</v>
      </c>
      <c r="N155" s="558">
        <v>1949889</v>
      </c>
      <c r="O155" s="553"/>
    </row>
    <row r="156" spans="1:15" x14ac:dyDescent="0.25">
      <c r="A156" s="547" t="s">
        <v>226</v>
      </c>
      <c r="B156" s="566">
        <v>437</v>
      </c>
      <c r="C156" s="567" t="s">
        <v>219</v>
      </c>
      <c r="D156" s="550" t="s">
        <v>38</v>
      </c>
      <c r="E156" s="571">
        <v>55</v>
      </c>
      <c r="F156" s="550" t="s">
        <v>227</v>
      </c>
      <c r="G156" s="556">
        <v>4.2</v>
      </c>
      <c r="H156" s="567" t="s">
        <v>65</v>
      </c>
      <c r="I156" s="556">
        <v>20</v>
      </c>
      <c r="J156" s="558">
        <v>55000</v>
      </c>
      <c r="K156" s="558">
        <v>55444.23</v>
      </c>
      <c r="L156" s="558">
        <v>1254557</v>
      </c>
      <c r="M156" s="558">
        <v>1290</v>
      </c>
      <c r="N156" s="558">
        <v>1255847</v>
      </c>
      <c r="O156" s="553"/>
    </row>
    <row r="157" spans="1:15" x14ac:dyDescent="0.25">
      <c r="A157" s="547" t="s">
        <v>226</v>
      </c>
      <c r="B157" s="566">
        <v>437</v>
      </c>
      <c r="C157" s="567" t="s">
        <v>219</v>
      </c>
      <c r="D157" s="550" t="s">
        <v>38</v>
      </c>
      <c r="E157" s="571">
        <v>1</v>
      </c>
      <c r="F157" s="550" t="s">
        <v>228</v>
      </c>
      <c r="G157" s="556">
        <v>4.2</v>
      </c>
      <c r="H157" s="567" t="s">
        <v>65</v>
      </c>
      <c r="I157" s="556">
        <v>20</v>
      </c>
      <c r="J157" s="558">
        <v>1000</v>
      </c>
      <c r="K157" s="558">
        <v>1320.1</v>
      </c>
      <c r="L157" s="558">
        <v>29870</v>
      </c>
      <c r="M157" s="558">
        <v>31</v>
      </c>
      <c r="N157" s="558">
        <v>29901</v>
      </c>
      <c r="O157" s="553"/>
    </row>
    <row r="158" spans="1:15" x14ac:dyDescent="0.25">
      <c r="A158" s="547" t="s">
        <v>763</v>
      </c>
      <c r="B158" s="566">
        <v>437</v>
      </c>
      <c r="C158" s="567" t="s">
        <v>230</v>
      </c>
      <c r="D158" s="550" t="s">
        <v>38</v>
      </c>
      <c r="E158" s="554">
        <v>110</v>
      </c>
      <c r="F158" s="550" t="s">
        <v>231</v>
      </c>
      <c r="G158" s="556">
        <v>3</v>
      </c>
      <c r="H158" s="567" t="s">
        <v>65</v>
      </c>
      <c r="I158" s="556">
        <v>5.93</v>
      </c>
      <c r="J158" s="558">
        <v>110000</v>
      </c>
      <c r="K158" s="558">
        <v>7846.63</v>
      </c>
      <c r="L158" s="558">
        <v>177549</v>
      </c>
      <c r="M158" s="558">
        <v>131</v>
      </c>
      <c r="N158" s="558">
        <v>177680</v>
      </c>
      <c r="O158" s="553"/>
    </row>
    <row r="159" spans="1:15" x14ac:dyDescent="0.25">
      <c r="A159" s="547" t="s">
        <v>764</v>
      </c>
      <c r="B159" s="566">
        <v>437</v>
      </c>
      <c r="C159" s="567" t="s">
        <v>230</v>
      </c>
      <c r="D159" s="550" t="s">
        <v>38</v>
      </c>
      <c r="E159" s="554">
        <v>33</v>
      </c>
      <c r="F159" s="550" t="s">
        <v>233</v>
      </c>
      <c r="G159" s="556">
        <v>3</v>
      </c>
      <c r="H159" s="567" t="s">
        <v>65</v>
      </c>
      <c r="I159" s="556">
        <v>5.93</v>
      </c>
      <c r="J159" s="558">
        <v>33000</v>
      </c>
      <c r="K159" s="558">
        <v>2354</v>
      </c>
      <c r="L159" s="558">
        <v>53265</v>
      </c>
      <c r="M159" s="558">
        <v>39</v>
      </c>
      <c r="N159" s="558">
        <v>53304</v>
      </c>
      <c r="O159" s="553"/>
    </row>
    <row r="160" spans="1:15" x14ac:dyDescent="0.25">
      <c r="A160" s="547" t="s">
        <v>763</v>
      </c>
      <c r="B160" s="566">
        <v>437</v>
      </c>
      <c r="C160" s="567" t="s">
        <v>230</v>
      </c>
      <c r="D160" s="550" t="s">
        <v>38</v>
      </c>
      <c r="E160" s="554">
        <v>375</v>
      </c>
      <c r="F160" s="550" t="s">
        <v>234</v>
      </c>
      <c r="G160" s="556">
        <v>4.2</v>
      </c>
      <c r="H160" s="567" t="s">
        <v>65</v>
      </c>
      <c r="I160" s="556">
        <v>19.75</v>
      </c>
      <c r="J160" s="558">
        <v>375000</v>
      </c>
      <c r="K160" s="558">
        <v>294279.7</v>
      </c>
      <c r="L160" s="558">
        <v>6658773</v>
      </c>
      <c r="M160" s="558">
        <v>6852</v>
      </c>
      <c r="N160" s="558">
        <v>6665625</v>
      </c>
      <c r="O160" s="553"/>
    </row>
    <row r="161" spans="1:15" x14ac:dyDescent="0.25">
      <c r="A161" s="547" t="s">
        <v>763</v>
      </c>
      <c r="B161" s="566">
        <v>437</v>
      </c>
      <c r="C161" s="567" t="s">
        <v>230</v>
      </c>
      <c r="D161" s="550" t="s">
        <v>38</v>
      </c>
      <c r="E161" s="554">
        <v>99</v>
      </c>
      <c r="F161" s="550" t="s">
        <v>235</v>
      </c>
      <c r="G161" s="556">
        <v>4.2</v>
      </c>
      <c r="H161" s="567" t="s">
        <v>65</v>
      </c>
      <c r="I161" s="556">
        <v>19.75</v>
      </c>
      <c r="J161" s="558">
        <v>99000</v>
      </c>
      <c r="K161" s="558">
        <v>77689.83</v>
      </c>
      <c r="L161" s="558">
        <v>1757916</v>
      </c>
      <c r="M161" s="558">
        <v>1808</v>
      </c>
      <c r="N161" s="558">
        <v>1759724</v>
      </c>
      <c r="O161" s="553"/>
    </row>
    <row r="162" spans="1:15" x14ac:dyDescent="0.25">
      <c r="A162" s="547" t="s">
        <v>763</v>
      </c>
      <c r="B162" s="566">
        <v>437</v>
      </c>
      <c r="C162" s="567" t="s">
        <v>230</v>
      </c>
      <c r="D162" s="550" t="s">
        <v>38</v>
      </c>
      <c r="E162" s="554">
        <v>93</v>
      </c>
      <c r="F162" s="550" t="s">
        <v>236</v>
      </c>
      <c r="G162" s="556">
        <v>4.2</v>
      </c>
      <c r="H162" s="567" t="s">
        <v>65</v>
      </c>
      <c r="I162" s="556">
        <v>19.75</v>
      </c>
      <c r="J162" s="558">
        <v>93000</v>
      </c>
      <c r="K162" s="558">
        <v>69133.320000000007</v>
      </c>
      <c r="L162" s="558">
        <v>1564305</v>
      </c>
      <c r="M162" s="558">
        <v>1609</v>
      </c>
      <c r="N162" s="558">
        <v>1565914</v>
      </c>
      <c r="O162" s="553"/>
    </row>
    <row r="163" spans="1:15" x14ac:dyDescent="0.25">
      <c r="A163" s="547" t="s">
        <v>765</v>
      </c>
      <c r="B163" s="566">
        <v>437</v>
      </c>
      <c r="C163" s="567" t="s">
        <v>230</v>
      </c>
      <c r="D163" s="550" t="s">
        <v>38</v>
      </c>
      <c r="E163" s="554">
        <v>122</v>
      </c>
      <c r="F163" s="550" t="s">
        <v>238</v>
      </c>
      <c r="G163" s="556">
        <v>4.2</v>
      </c>
      <c r="H163" s="567" t="s">
        <v>65</v>
      </c>
      <c r="I163" s="556">
        <v>19.75</v>
      </c>
      <c r="J163" s="558">
        <v>122000</v>
      </c>
      <c r="K163" s="558">
        <v>116216.13</v>
      </c>
      <c r="L163" s="558">
        <v>2629664</v>
      </c>
      <c r="M163" s="558">
        <v>2707</v>
      </c>
      <c r="N163" s="558">
        <v>2632371</v>
      </c>
      <c r="O163" s="553"/>
    </row>
    <row r="164" spans="1:15" x14ac:dyDescent="0.25">
      <c r="A164" s="547" t="s">
        <v>765</v>
      </c>
      <c r="B164" s="566">
        <v>437</v>
      </c>
      <c r="C164" s="567" t="s">
        <v>230</v>
      </c>
      <c r="D164" s="550" t="s">
        <v>38</v>
      </c>
      <c r="E164" s="554">
        <v>1</v>
      </c>
      <c r="F164" s="550" t="s">
        <v>239</v>
      </c>
      <c r="G164" s="556">
        <v>4.2</v>
      </c>
      <c r="H164" s="567" t="s">
        <v>65</v>
      </c>
      <c r="I164" s="556">
        <v>19.75</v>
      </c>
      <c r="J164" s="558">
        <v>1000</v>
      </c>
      <c r="K164" s="558">
        <v>1249.6400000000001</v>
      </c>
      <c r="L164" s="558">
        <v>28276</v>
      </c>
      <c r="M164" s="558">
        <v>29</v>
      </c>
      <c r="N164" s="558">
        <v>28305</v>
      </c>
      <c r="O164" s="553"/>
    </row>
    <row r="165" spans="1:15" x14ac:dyDescent="0.25">
      <c r="A165" s="547"/>
      <c r="B165" s="566"/>
      <c r="C165" s="567"/>
      <c r="D165" s="550"/>
      <c r="E165" s="554"/>
      <c r="F165" s="550"/>
      <c r="G165" s="556"/>
      <c r="H165" s="567"/>
      <c r="I165" s="556"/>
      <c r="J165" s="558"/>
      <c r="K165" s="558"/>
      <c r="L165" s="558"/>
      <c r="M165" s="558"/>
      <c r="N165" s="558"/>
      <c r="O165" s="553"/>
    </row>
    <row r="166" spans="1:15" x14ac:dyDescent="0.25">
      <c r="A166" s="547" t="s">
        <v>69</v>
      </c>
      <c r="B166" s="566">
        <v>449</v>
      </c>
      <c r="C166" s="567" t="s">
        <v>240</v>
      </c>
      <c r="D166" s="550" t="s">
        <v>38</v>
      </c>
      <c r="E166" s="554">
        <v>162</v>
      </c>
      <c r="F166" s="550" t="s">
        <v>201</v>
      </c>
      <c r="G166" s="556">
        <v>4.8</v>
      </c>
      <c r="H166" s="550" t="s">
        <v>57</v>
      </c>
      <c r="I166" s="556">
        <v>7.75</v>
      </c>
      <c r="J166" s="558">
        <v>162000</v>
      </c>
      <c r="K166" s="558">
        <v>32302.14</v>
      </c>
      <c r="L166" s="558">
        <v>730912</v>
      </c>
      <c r="M166" s="558">
        <v>8524</v>
      </c>
      <c r="N166" s="558">
        <v>739436</v>
      </c>
      <c r="O166" s="553"/>
    </row>
    <row r="167" spans="1:15" x14ac:dyDescent="0.25">
      <c r="A167" s="547" t="s">
        <v>241</v>
      </c>
      <c r="B167" s="566">
        <v>449</v>
      </c>
      <c r="C167" s="567" t="s">
        <v>240</v>
      </c>
      <c r="D167" s="550" t="s">
        <v>38</v>
      </c>
      <c r="E167" s="554">
        <v>50</v>
      </c>
      <c r="F167" s="550" t="s">
        <v>202</v>
      </c>
      <c r="G167" s="556">
        <v>5.4</v>
      </c>
      <c r="H167" s="550" t="s">
        <v>57</v>
      </c>
      <c r="I167" s="556">
        <v>14.75</v>
      </c>
      <c r="J167" s="558">
        <v>50000</v>
      </c>
      <c r="K167" s="558">
        <v>70367.399999999994</v>
      </c>
      <c r="L167" s="558">
        <v>1592228</v>
      </c>
      <c r="M167" s="558">
        <v>0</v>
      </c>
      <c r="N167" s="558">
        <v>1592228</v>
      </c>
      <c r="O167" s="553"/>
    </row>
    <row r="168" spans="1:15" x14ac:dyDescent="0.25">
      <c r="A168" s="547" t="s">
        <v>241</v>
      </c>
      <c r="B168" s="566">
        <v>449</v>
      </c>
      <c r="C168" s="567" t="s">
        <v>240</v>
      </c>
      <c r="D168" s="550" t="s">
        <v>38</v>
      </c>
      <c r="E168" s="554">
        <v>59.52</v>
      </c>
      <c r="F168" s="550" t="s">
        <v>203</v>
      </c>
      <c r="G168" s="556">
        <v>4.5</v>
      </c>
      <c r="H168" s="550" t="s">
        <v>57</v>
      </c>
      <c r="I168" s="556">
        <v>15</v>
      </c>
      <c r="J168" s="558">
        <v>59520</v>
      </c>
      <c r="K168" s="558">
        <v>79225.789999999994</v>
      </c>
      <c r="L168" s="558">
        <v>1792670</v>
      </c>
      <c r="M168" s="558">
        <v>0</v>
      </c>
      <c r="N168" s="558">
        <v>1792670</v>
      </c>
      <c r="O168" s="553"/>
    </row>
    <row r="169" spans="1:15" x14ac:dyDescent="0.25">
      <c r="A169" s="547"/>
      <c r="B169" s="566"/>
      <c r="C169" s="567"/>
      <c r="D169" s="550"/>
      <c r="E169" s="554"/>
      <c r="F169" s="550"/>
      <c r="G169" s="556"/>
      <c r="H169" s="567"/>
      <c r="I169" s="556"/>
      <c r="J169" s="558"/>
      <c r="K169" s="558"/>
      <c r="L169" s="558"/>
      <c r="M169" s="558"/>
      <c r="N169" s="558"/>
      <c r="O169" s="553"/>
    </row>
    <row r="170" spans="1:15" x14ac:dyDescent="0.25">
      <c r="A170" s="547" t="s">
        <v>738</v>
      </c>
      <c r="B170" s="566">
        <v>472</v>
      </c>
      <c r="C170" s="567" t="s">
        <v>242</v>
      </c>
      <c r="D170" s="550" t="s">
        <v>214</v>
      </c>
      <c r="E170" s="554">
        <v>15700000</v>
      </c>
      <c r="F170" s="550" t="s">
        <v>71</v>
      </c>
      <c r="G170" s="556">
        <v>6</v>
      </c>
      <c r="H170" s="567" t="s">
        <v>184</v>
      </c>
      <c r="I170" s="556">
        <v>4</v>
      </c>
      <c r="J170" s="558">
        <v>15700000000</v>
      </c>
      <c r="K170" s="558">
        <v>0</v>
      </c>
      <c r="L170" s="558">
        <v>0</v>
      </c>
      <c r="M170" s="558"/>
      <c r="N170" s="558"/>
      <c r="O170" s="553"/>
    </row>
    <row r="171" spans="1:15" x14ac:dyDescent="0.25">
      <c r="A171" s="547" t="s">
        <v>738</v>
      </c>
      <c r="B171" s="566">
        <v>472</v>
      </c>
      <c r="C171" s="567" t="s">
        <v>242</v>
      </c>
      <c r="D171" s="550" t="s">
        <v>214</v>
      </c>
      <c r="E171" s="554">
        <v>500000</v>
      </c>
      <c r="F171" s="550" t="s">
        <v>73</v>
      </c>
      <c r="G171" s="556" t="s">
        <v>243</v>
      </c>
      <c r="H171" s="567" t="s">
        <v>184</v>
      </c>
      <c r="I171" s="556">
        <v>6</v>
      </c>
      <c r="J171" s="558">
        <v>500000000</v>
      </c>
      <c r="K171" s="558">
        <v>0</v>
      </c>
      <c r="L171" s="558">
        <v>0</v>
      </c>
      <c r="M171" s="558"/>
      <c r="N171" s="558"/>
      <c r="O171" s="553"/>
    </row>
    <row r="172" spans="1:15" x14ac:dyDescent="0.25">
      <c r="A172" s="547" t="s">
        <v>738</v>
      </c>
      <c r="B172" s="566">
        <v>472</v>
      </c>
      <c r="C172" s="567" t="s">
        <v>242</v>
      </c>
      <c r="D172" s="550" t="s">
        <v>214</v>
      </c>
      <c r="E172" s="554">
        <v>1000</v>
      </c>
      <c r="F172" s="550" t="s">
        <v>119</v>
      </c>
      <c r="G172" s="556">
        <v>10</v>
      </c>
      <c r="H172" s="567" t="s">
        <v>184</v>
      </c>
      <c r="I172" s="556">
        <v>6</v>
      </c>
      <c r="J172" s="558">
        <v>1000000</v>
      </c>
      <c r="K172" s="558">
        <v>0</v>
      </c>
      <c r="L172" s="558">
        <v>0</v>
      </c>
      <c r="M172" s="558"/>
      <c r="N172" s="558"/>
      <c r="O172" s="553"/>
    </row>
    <row r="173" spans="1:15" x14ac:dyDescent="0.25">
      <c r="A173" s="547" t="s">
        <v>738</v>
      </c>
      <c r="B173" s="566">
        <v>486</v>
      </c>
      <c r="C173" s="567" t="s">
        <v>244</v>
      </c>
      <c r="D173" s="550" t="s">
        <v>38</v>
      </c>
      <c r="E173" s="554">
        <v>450</v>
      </c>
      <c r="F173" s="550" t="s">
        <v>105</v>
      </c>
      <c r="G173" s="556">
        <v>4.25</v>
      </c>
      <c r="H173" s="567" t="s">
        <v>65</v>
      </c>
      <c r="I173" s="556">
        <v>19.5</v>
      </c>
      <c r="J173" s="558">
        <v>450000</v>
      </c>
      <c r="K173" s="558">
        <v>306924</v>
      </c>
      <c r="L173" s="558">
        <v>6944880</v>
      </c>
      <c r="M173" s="558">
        <v>52389</v>
      </c>
      <c r="N173" s="558">
        <v>6997269</v>
      </c>
      <c r="O173" s="553"/>
    </row>
    <row r="174" spans="1:15" x14ac:dyDescent="0.25">
      <c r="A174" s="547" t="s">
        <v>766</v>
      </c>
      <c r="B174" s="566">
        <v>486</v>
      </c>
      <c r="C174" s="567" t="s">
        <v>244</v>
      </c>
      <c r="D174" s="550" t="s">
        <v>38</v>
      </c>
      <c r="E174" s="554">
        <v>50</v>
      </c>
      <c r="F174" s="550" t="s">
        <v>107</v>
      </c>
      <c r="G174" s="556">
        <v>8</v>
      </c>
      <c r="H174" s="567" t="s">
        <v>65</v>
      </c>
      <c r="I174" s="556">
        <v>23.25</v>
      </c>
      <c r="J174" s="558">
        <v>50000</v>
      </c>
      <c r="K174" s="558">
        <v>50000</v>
      </c>
      <c r="L174" s="558">
        <v>1131368</v>
      </c>
      <c r="M174" s="558">
        <v>654402</v>
      </c>
      <c r="N174" s="558">
        <v>1785770</v>
      </c>
      <c r="O174" s="553"/>
    </row>
    <row r="175" spans="1:15" x14ac:dyDescent="0.25">
      <c r="A175" s="547" t="s">
        <v>767</v>
      </c>
      <c r="B175" s="566">
        <v>486</v>
      </c>
      <c r="C175" s="567" t="s">
        <v>247</v>
      </c>
      <c r="D175" s="550" t="s">
        <v>38</v>
      </c>
      <c r="E175" s="554">
        <v>427</v>
      </c>
      <c r="F175" s="550" t="s">
        <v>199</v>
      </c>
      <c r="G175" s="556">
        <v>4</v>
      </c>
      <c r="H175" s="567" t="s">
        <v>65</v>
      </c>
      <c r="I175" s="556">
        <v>20</v>
      </c>
      <c r="J175" s="558">
        <v>427000</v>
      </c>
      <c r="K175" s="558">
        <v>319693</v>
      </c>
      <c r="L175" s="558">
        <v>7233809</v>
      </c>
      <c r="M175" s="558">
        <v>51408</v>
      </c>
      <c r="N175" s="558">
        <v>7285217</v>
      </c>
      <c r="O175" s="553"/>
    </row>
    <row r="176" spans="1:15" x14ac:dyDescent="0.25">
      <c r="A176" s="547" t="s">
        <v>767</v>
      </c>
      <c r="B176" s="566">
        <v>486</v>
      </c>
      <c r="C176" s="567" t="s">
        <v>247</v>
      </c>
      <c r="D176" s="550" t="s">
        <v>38</v>
      </c>
      <c r="E176" s="554">
        <v>37</v>
      </c>
      <c r="F176" s="550" t="s">
        <v>248</v>
      </c>
      <c r="G176" s="556">
        <v>4</v>
      </c>
      <c r="H176" s="567" t="s">
        <v>65</v>
      </c>
      <c r="I176" s="556">
        <v>20</v>
      </c>
      <c r="J176" s="558">
        <v>37000</v>
      </c>
      <c r="K176" s="558">
        <v>37000</v>
      </c>
      <c r="L176" s="558">
        <v>837212</v>
      </c>
      <c r="M176" s="558">
        <v>158888</v>
      </c>
      <c r="N176" s="558">
        <v>996100</v>
      </c>
      <c r="O176" s="553"/>
    </row>
    <row r="177" spans="1:15" x14ac:dyDescent="0.25">
      <c r="A177" s="547" t="s">
        <v>767</v>
      </c>
      <c r="B177" s="566">
        <v>486</v>
      </c>
      <c r="C177" s="567" t="s">
        <v>247</v>
      </c>
      <c r="D177" s="550" t="s">
        <v>38</v>
      </c>
      <c r="E177" s="554">
        <v>59</v>
      </c>
      <c r="F177" s="550" t="s">
        <v>249</v>
      </c>
      <c r="G177" s="556">
        <v>7</v>
      </c>
      <c r="H177" s="567" t="s">
        <v>65</v>
      </c>
      <c r="I177" s="556">
        <v>21.75</v>
      </c>
      <c r="J177" s="558">
        <v>59000</v>
      </c>
      <c r="K177" s="558">
        <v>59000</v>
      </c>
      <c r="L177" s="558">
        <v>1335014</v>
      </c>
      <c r="M177" s="558">
        <v>466644</v>
      </c>
      <c r="N177" s="558">
        <v>1801658</v>
      </c>
      <c r="O177" s="553"/>
    </row>
    <row r="178" spans="1:15" x14ac:dyDescent="0.25">
      <c r="A178" s="547"/>
      <c r="B178" s="566"/>
      <c r="C178" s="567"/>
      <c r="D178" s="550"/>
      <c r="E178" s="554"/>
      <c r="F178" s="550"/>
      <c r="G178" s="556"/>
      <c r="H178" s="567"/>
      <c r="I178" s="556"/>
      <c r="J178" s="558"/>
      <c r="K178" s="558"/>
      <c r="L178" s="558"/>
      <c r="M178" s="558"/>
      <c r="N178" s="558"/>
      <c r="O178" s="553"/>
    </row>
    <row r="179" spans="1:15" x14ac:dyDescent="0.25">
      <c r="A179" s="547" t="s">
        <v>62</v>
      </c>
      <c r="B179" s="566">
        <v>495</v>
      </c>
      <c r="C179" s="567" t="s">
        <v>250</v>
      </c>
      <c r="D179" s="550" t="s">
        <v>38</v>
      </c>
      <c r="E179" s="554">
        <v>578.5</v>
      </c>
      <c r="F179" s="550" t="s">
        <v>251</v>
      </c>
      <c r="G179" s="556">
        <v>4</v>
      </c>
      <c r="H179" s="567" t="s">
        <v>65</v>
      </c>
      <c r="I179" s="556">
        <v>19.25</v>
      </c>
      <c r="J179" s="558">
        <v>578500</v>
      </c>
      <c r="K179" s="558">
        <v>376135</v>
      </c>
      <c r="L179" s="558">
        <v>8510942</v>
      </c>
      <c r="M179" s="558">
        <v>83857</v>
      </c>
      <c r="N179" s="558">
        <v>8594799</v>
      </c>
      <c r="O179" s="553"/>
    </row>
    <row r="180" spans="1:15" x14ac:dyDescent="0.25">
      <c r="A180" s="547" t="s">
        <v>62</v>
      </c>
      <c r="B180" s="566">
        <v>495</v>
      </c>
      <c r="C180" s="567" t="s">
        <v>250</v>
      </c>
      <c r="D180" s="550" t="s">
        <v>38</v>
      </c>
      <c r="E180" s="554">
        <v>52.2</v>
      </c>
      <c r="F180" s="550" t="s">
        <v>252</v>
      </c>
      <c r="G180" s="556">
        <v>5</v>
      </c>
      <c r="H180" s="567" t="s">
        <v>65</v>
      </c>
      <c r="I180" s="556">
        <v>19.25</v>
      </c>
      <c r="J180" s="558">
        <v>52200</v>
      </c>
      <c r="K180" s="558">
        <v>52841</v>
      </c>
      <c r="L180" s="558">
        <v>1195652</v>
      </c>
      <c r="M180" s="558">
        <v>14672</v>
      </c>
      <c r="N180" s="558">
        <v>1210324</v>
      </c>
      <c r="O180" s="553"/>
    </row>
    <row r="181" spans="1:15" x14ac:dyDescent="0.25">
      <c r="A181" s="547" t="s">
        <v>66</v>
      </c>
      <c r="B181" s="566">
        <v>495</v>
      </c>
      <c r="C181" s="567" t="s">
        <v>250</v>
      </c>
      <c r="D181" s="550" t="s">
        <v>38</v>
      </c>
      <c r="E181" s="554">
        <v>27.4</v>
      </c>
      <c r="F181" s="550" t="s">
        <v>253</v>
      </c>
      <c r="G181" s="556">
        <v>5.5</v>
      </c>
      <c r="H181" s="567" t="s">
        <v>65</v>
      </c>
      <c r="I181" s="556">
        <v>19.25</v>
      </c>
      <c r="J181" s="558">
        <v>27400</v>
      </c>
      <c r="K181" s="558">
        <v>30908</v>
      </c>
      <c r="L181" s="558">
        <v>699366</v>
      </c>
      <c r="M181" s="558">
        <v>9424</v>
      </c>
      <c r="N181" s="558">
        <v>708790</v>
      </c>
      <c r="O181" s="553"/>
    </row>
    <row r="182" spans="1:15" x14ac:dyDescent="0.25">
      <c r="A182" s="547" t="s">
        <v>66</v>
      </c>
      <c r="B182" s="566">
        <v>495</v>
      </c>
      <c r="C182" s="567" t="s">
        <v>250</v>
      </c>
      <c r="D182" s="550" t="s">
        <v>38</v>
      </c>
      <c r="E182" s="554">
        <v>20.399999999999999</v>
      </c>
      <c r="F182" s="550" t="s">
        <v>254</v>
      </c>
      <c r="G182" s="556">
        <v>6</v>
      </c>
      <c r="H182" s="567" t="s">
        <v>65</v>
      </c>
      <c r="I182" s="556">
        <v>19.25</v>
      </c>
      <c r="J182" s="558">
        <v>20400</v>
      </c>
      <c r="K182" s="558">
        <v>25015</v>
      </c>
      <c r="L182" s="558">
        <v>566023</v>
      </c>
      <c r="M182" s="558">
        <v>8305</v>
      </c>
      <c r="N182" s="558">
        <v>574328</v>
      </c>
      <c r="O182" s="553"/>
    </row>
    <row r="183" spans="1:15" x14ac:dyDescent="0.25">
      <c r="A183" s="547" t="s">
        <v>255</v>
      </c>
      <c r="B183" s="566">
        <v>495</v>
      </c>
      <c r="C183" s="567" t="s">
        <v>250</v>
      </c>
      <c r="D183" s="550" t="s">
        <v>38</v>
      </c>
      <c r="E183" s="554">
        <v>22</v>
      </c>
      <c r="F183" s="572" t="s">
        <v>256</v>
      </c>
      <c r="G183" s="556">
        <v>7</v>
      </c>
      <c r="H183" s="567" t="s">
        <v>65</v>
      </c>
      <c r="I183" s="556">
        <v>19.25</v>
      </c>
      <c r="J183" s="558">
        <v>22000</v>
      </c>
      <c r="K183" s="558">
        <v>27878</v>
      </c>
      <c r="L183" s="558">
        <v>630806</v>
      </c>
      <c r="M183" s="558">
        <v>10760</v>
      </c>
      <c r="N183" s="558">
        <v>641566</v>
      </c>
      <c r="O183" s="553"/>
    </row>
    <row r="184" spans="1:15" x14ac:dyDescent="0.25">
      <c r="A184" s="547" t="s">
        <v>255</v>
      </c>
      <c r="B184" s="566">
        <v>495</v>
      </c>
      <c r="C184" s="567" t="s">
        <v>250</v>
      </c>
      <c r="D184" s="550" t="s">
        <v>38</v>
      </c>
      <c r="E184" s="554">
        <v>31</v>
      </c>
      <c r="F184" s="550" t="s">
        <v>257</v>
      </c>
      <c r="G184" s="556">
        <v>7.5</v>
      </c>
      <c r="H184" s="567" t="s">
        <v>65</v>
      </c>
      <c r="I184" s="556">
        <v>19.25</v>
      </c>
      <c r="J184" s="558">
        <v>31000</v>
      </c>
      <c r="K184" s="558">
        <v>45316</v>
      </c>
      <c r="L184" s="558">
        <v>1025381</v>
      </c>
      <c r="M184" s="558">
        <v>18706</v>
      </c>
      <c r="N184" s="558">
        <v>1044087</v>
      </c>
      <c r="O184" s="553"/>
    </row>
    <row r="185" spans="1:15" x14ac:dyDescent="0.25">
      <c r="A185" s="547" t="s">
        <v>768</v>
      </c>
      <c r="B185" s="566">
        <v>495</v>
      </c>
      <c r="C185" s="567" t="s">
        <v>259</v>
      </c>
      <c r="D185" s="550" t="s">
        <v>38</v>
      </c>
      <c r="E185" s="554">
        <v>478</v>
      </c>
      <c r="F185" s="550" t="s">
        <v>260</v>
      </c>
      <c r="G185" s="556">
        <v>4</v>
      </c>
      <c r="H185" s="567" t="s">
        <v>65</v>
      </c>
      <c r="I185" s="556">
        <v>18.25</v>
      </c>
      <c r="J185" s="558">
        <v>478000</v>
      </c>
      <c r="K185" s="558">
        <v>334341</v>
      </c>
      <c r="L185" s="558">
        <v>7565254</v>
      </c>
      <c r="M185" s="558">
        <v>74542</v>
      </c>
      <c r="N185" s="558">
        <v>7639796</v>
      </c>
      <c r="O185" s="553"/>
    </row>
    <row r="186" spans="1:15" x14ac:dyDescent="0.25">
      <c r="A186" s="547" t="s">
        <v>769</v>
      </c>
      <c r="B186" s="566">
        <v>495</v>
      </c>
      <c r="C186" s="567" t="s">
        <v>259</v>
      </c>
      <c r="D186" s="550" t="s">
        <v>38</v>
      </c>
      <c r="E186" s="554">
        <v>55</v>
      </c>
      <c r="F186" s="550" t="s">
        <v>262</v>
      </c>
      <c r="G186" s="556">
        <v>5</v>
      </c>
      <c r="H186" s="567" t="s">
        <v>65</v>
      </c>
      <c r="I186" s="556">
        <v>18.25</v>
      </c>
      <c r="J186" s="558">
        <v>55000</v>
      </c>
      <c r="K186" s="558">
        <v>55675</v>
      </c>
      <c r="L186" s="558">
        <v>1259778</v>
      </c>
      <c r="M186" s="558">
        <v>15459</v>
      </c>
      <c r="N186" s="558">
        <v>1275237</v>
      </c>
      <c r="O186" s="553"/>
    </row>
    <row r="187" spans="1:15" x14ac:dyDescent="0.25">
      <c r="A187" s="547" t="s">
        <v>770</v>
      </c>
      <c r="B187" s="566">
        <v>495</v>
      </c>
      <c r="C187" s="567" t="s">
        <v>259</v>
      </c>
      <c r="D187" s="550" t="s">
        <v>38</v>
      </c>
      <c r="E187" s="554">
        <v>18</v>
      </c>
      <c r="F187" s="550" t="s">
        <v>264</v>
      </c>
      <c r="G187" s="556">
        <v>5.5</v>
      </c>
      <c r="H187" s="567" t="s">
        <v>65</v>
      </c>
      <c r="I187" s="556">
        <v>18.25</v>
      </c>
      <c r="J187" s="558">
        <v>18000</v>
      </c>
      <c r="K187" s="558">
        <v>19246</v>
      </c>
      <c r="L187" s="558">
        <v>435486</v>
      </c>
      <c r="M187" s="558">
        <v>5868</v>
      </c>
      <c r="N187" s="558">
        <v>441354</v>
      </c>
      <c r="O187" s="553"/>
    </row>
    <row r="188" spans="1:15" x14ac:dyDescent="0.25">
      <c r="A188" s="547" t="s">
        <v>771</v>
      </c>
      <c r="B188" s="566">
        <v>495</v>
      </c>
      <c r="C188" s="567" t="s">
        <v>259</v>
      </c>
      <c r="D188" s="550" t="s">
        <v>38</v>
      </c>
      <c r="E188" s="554">
        <v>8</v>
      </c>
      <c r="F188" s="550" t="s">
        <v>266</v>
      </c>
      <c r="G188" s="556">
        <v>6</v>
      </c>
      <c r="H188" s="567" t="s">
        <v>65</v>
      </c>
      <c r="I188" s="556">
        <v>18.25</v>
      </c>
      <c r="J188" s="558">
        <v>8000</v>
      </c>
      <c r="K188" s="558">
        <v>9254</v>
      </c>
      <c r="L188" s="558">
        <v>209394</v>
      </c>
      <c r="M188" s="558">
        <v>3072</v>
      </c>
      <c r="N188" s="558">
        <v>212466</v>
      </c>
      <c r="O188" s="553"/>
    </row>
    <row r="189" spans="1:15" x14ac:dyDescent="0.25">
      <c r="A189" s="547" t="s">
        <v>771</v>
      </c>
      <c r="B189" s="566">
        <v>495</v>
      </c>
      <c r="C189" s="567" t="s">
        <v>259</v>
      </c>
      <c r="D189" s="550" t="s">
        <v>38</v>
      </c>
      <c r="E189" s="554">
        <v>15</v>
      </c>
      <c r="F189" s="550" t="s">
        <v>267</v>
      </c>
      <c r="G189" s="556">
        <v>7</v>
      </c>
      <c r="H189" s="567" t="s">
        <v>65</v>
      </c>
      <c r="I189" s="556">
        <v>18.25</v>
      </c>
      <c r="J189" s="558">
        <v>15000</v>
      </c>
      <c r="K189" s="558">
        <v>17764</v>
      </c>
      <c r="L189" s="558">
        <v>401952</v>
      </c>
      <c r="M189" s="558">
        <v>6856</v>
      </c>
      <c r="N189" s="558">
        <v>408808</v>
      </c>
      <c r="O189" s="553"/>
    </row>
    <row r="190" spans="1:15" x14ac:dyDescent="0.25">
      <c r="A190" s="547" t="s">
        <v>771</v>
      </c>
      <c r="B190" s="566">
        <v>495</v>
      </c>
      <c r="C190" s="567" t="s">
        <v>259</v>
      </c>
      <c r="D190" s="550" t="s">
        <v>38</v>
      </c>
      <c r="E190" s="554">
        <v>25</v>
      </c>
      <c r="F190" s="550" t="s">
        <v>268</v>
      </c>
      <c r="G190" s="556">
        <v>7.5</v>
      </c>
      <c r="H190" s="567" t="s">
        <v>65</v>
      </c>
      <c r="I190" s="556">
        <v>18.25</v>
      </c>
      <c r="J190" s="558">
        <v>25000</v>
      </c>
      <c r="K190" s="558">
        <v>33995</v>
      </c>
      <c r="L190" s="558">
        <v>769217</v>
      </c>
      <c r="M190" s="558">
        <v>14033</v>
      </c>
      <c r="N190" s="558">
        <v>783250</v>
      </c>
      <c r="O190" s="553"/>
    </row>
    <row r="191" spans="1:15" x14ac:dyDescent="0.25">
      <c r="A191" s="547" t="s">
        <v>772</v>
      </c>
      <c r="B191" s="566">
        <v>495</v>
      </c>
      <c r="C191" s="567" t="s">
        <v>270</v>
      </c>
      <c r="D191" s="550" t="s">
        <v>38</v>
      </c>
      <c r="E191" s="554">
        <f>500*804/1000</f>
        <v>402</v>
      </c>
      <c r="F191" s="550" t="s">
        <v>271</v>
      </c>
      <c r="G191" s="556">
        <v>4.7</v>
      </c>
      <c r="H191" s="550" t="s">
        <v>65</v>
      </c>
      <c r="I191" s="556">
        <v>17</v>
      </c>
      <c r="J191" s="573">
        <v>402000</v>
      </c>
      <c r="K191" s="558">
        <v>314724</v>
      </c>
      <c r="L191" s="558">
        <v>7121373</v>
      </c>
      <c r="M191" s="558">
        <v>82240</v>
      </c>
      <c r="N191" s="558">
        <v>7203613</v>
      </c>
      <c r="O191" s="553"/>
    </row>
    <row r="192" spans="1:15" x14ac:dyDescent="0.25">
      <c r="A192" s="547" t="s">
        <v>773</v>
      </c>
      <c r="B192" s="566">
        <v>495</v>
      </c>
      <c r="C192" s="567" t="s">
        <v>270</v>
      </c>
      <c r="D192" s="550" t="s">
        <v>38</v>
      </c>
      <c r="E192" s="554">
        <v>38.200000000000003</v>
      </c>
      <c r="F192" s="550" t="s">
        <v>273</v>
      </c>
      <c r="G192" s="556">
        <v>5.2</v>
      </c>
      <c r="H192" s="550" t="s">
        <v>65</v>
      </c>
      <c r="I192" s="556">
        <v>17</v>
      </c>
      <c r="J192" s="573">
        <v>38200</v>
      </c>
      <c r="K192" s="558">
        <v>38200</v>
      </c>
      <c r="L192" s="558">
        <v>864365</v>
      </c>
      <c r="M192" s="558">
        <v>11023</v>
      </c>
      <c r="N192" s="558">
        <v>875388</v>
      </c>
      <c r="O192" s="553"/>
    </row>
    <row r="193" spans="1:15" x14ac:dyDescent="0.25">
      <c r="A193" s="547" t="s">
        <v>773</v>
      </c>
      <c r="B193" s="566">
        <v>495</v>
      </c>
      <c r="C193" s="567" t="s">
        <v>270</v>
      </c>
      <c r="D193" s="550" t="s">
        <v>38</v>
      </c>
      <c r="E193" s="554">
        <v>12</v>
      </c>
      <c r="F193" s="550" t="s">
        <v>274</v>
      </c>
      <c r="G193" s="556">
        <v>5.2</v>
      </c>
      <c r="H193" s="550" t="s">
        <v>65</v>
      </c>
      <c r="I193" s="556">
        <v>17</v>
      </c>
      <c r="J193" s="573">
        <v>12000</v>
      </c>
      <c r="K193" s="558">
        <v>12308</v>
      </c>
      <c r="L193" s="558">
        <v>278498</v>
      </c>
      <c r="M193" s="558">
        <v>3552</v>
      </c>
      <c r="N193" s="558">
        <v>282050</v>
      </c>
      <c r="O193" s="553"/>
    </row>
    <row r="194" spans="1:15" x14ac:dyDescent="0.25">
      <c r="A194" s="547" t="s">
        <v>773</v>
      </c>
      <c r="B194" s="566">
        <v>495</v>
      </c>
      <c r="C194" s="567" t="s">
        <v>270</v>
      </c>
      <c r="D194" s="550" t="s">
        <v>38</v>
      </c>
      <c r="E194" s="554">
        <v>6</v>
      </c>
      <c r="F194" s="550" t="s">
        <v>275</v>
      </c>
      <c r="G194" s="556">
        <v>5.2</v>
      </c>
      <c r="H194" s="550" t="s">
        <v>65</v>
      </c>
      <c r="I194" s="556">
        <v>17</v>
      </c>
      <c r="J194" s="573">
        <v>6000</v>
      </c>
      <c r="K194" s="558">
        <v>6392</v>
      </c>
      <c r="L194" s="558">
        <v>144634</v>
      </c>
      <c r="M194" s="558">
        <v>1845</v>
      </c>
      <c r="N194" s="558">
        <v>146479</v>
      </c>
      <c r="O194" s="553"/>
    </row>
    <row r="195" spans="1:15" x14ac:dyDescent="0.25">
      <c r="A195" s="547" t="s">
        <v>773</v>
      </c>
      <c r="B195" s="566">
        <v>495</v>
      </c>
      <c r="C195" s="567" t="s">
        <v>270</v>
      </c>
      <c r="D195" s="550" t="s">
        <v>38</v>
      </c>
      <c r="E195" s="554">
        <v>9</v>
      </c>
      <c r="F195" s="550" t="s">
        <v>276</v>
      </c>
      <c r="G195" s="556">
        <v>5.2</v>
      </c>
      <c r="H195" s="550" t="s">
        <v>65</v>
      </c>
      <c r="I195" s="556">
        <v>17</v>
      </c>
      <c r="J195" s="573">
        <v>9000</v>
      </c>
      <c r="K195" s="558">
        <v>9589</v>
      </c>
      <c r="L195" s="558">
        <v>216974</v>
      </c>
      <c r="M195" s="558">
        <v>2767</v>
      </c>
      <c r="N195" s="558">
        <v>219741</v>
      </c>
      <c r="O195" s="553"/>
    </row>
    <row r="196" spans="1:15" x14ac:dyDescent="0.25">
      <c r="A196" s="547" t="s">
        <v>773</v>
      </c>
      <c r="B196" s="566">
        <v>495</v>
      </c>
      <c r="C196" s="567" t="s">
        <v>270</v>
      </c>
      <c r="D196" s="550" t="s">
        <v>38</v>
      </c>
      <c r="E196" s="554">
        <v>27.4</v>
      </c>
      <c r="F196" s="550" t="s">
        <v>277</v>
      </c>
      <c r="G196" s="556">
        <v>5.2</v>
      </c>
      <c r="H196" s="550" t="s">
        <v>65</v>
      </c>
      <c r="I196" s="556">
        <v>17</v>
      </c>
      <c r="J196" s="573">
        <v>27400</v>
      </c>
      <c r="K196" s="558">
        <v>31900</v>
      </c>
      <c r="L196" s="558">
        <v>721813</v>
      </c>
      <c r="M196" s="558">
        <v>9205</v>
      </c>
      <c r="N196" s="558">
        <v>731018</v>
      </c>
      <c r="O196" s="553"/>
    </row>
    <row r="197" spans="1:15" x14ac:dyDescent="0.25">
      <c r="A197" s="547"/>
      <c r="B197" s="566"/>
      <c r="C197" s="567"/>
      <c r="D197" s="550"/>
      <c r="E197" s="554"/>
      <c r="F197" s="550"/>
      <c r="G197" s="556"/>
      <c r="H197" s="567"/>
      <c r="I197" s="556"/>
      <c r="J197" s="558"/>
      <c r="K197" s="558"/>
      <c r="L197" s="558"/>
      <c r="M197" s="558"/>
      <c r="N197" s="558"/>
      <c r="O197" s="553"/>
    </row>
    <row r="198" spans="1:15" x14ac:dyDescent="0.25">
      <c r="A198" s="547" t="s">
        <v>69</v>
      </c>
      <c r="B198" s="566">
        <v>501</v>
      </c>
      <c r="C198" s="567" t="s">
        <v>278</v>
      </c>
      <c r="D198" s="550" t="s">
        <v>38</v>
      </c>
      <c r="E198" s="554">
        <v>156.30000000000001</v>
      </c>
      <c r="F198" s="550" t="s">
        <v>279</v>
      </c>
      <c r="G198" s="556">
        <v>4.1500000000000004</v>
      </c>
      <c r="H198" s="550" t="s">
        <v>57</v>
      </c>
      <c r="I198" s="556">
        <v>7.75</v>
      </c>
      <c r="J198" s="558">
        <v>156300</v>
      </c>
      <c r="K198" s="558">
        <v>59024.06</v>
      </c>
      <c r="L198" s="558">
        <v>1335559</v>
      </c>
      <c r="M198" s="558">
        <v>4301</v>
      </c>
      <c r="N198" s="558">
        <v>1339860</v>
      </c>
      <c r="O198" s="553"/>
    </row>
    <row r="199" spans="1:15" x14ac:dyDescent="0.25">
      <c r="A199" s="547" t="s">
        <v>241</v>
      </c>
      <c r="B199" s="566">
        <v>501</v>
      </c>
      <c r="C199" s="567" t="s">
        <v>278</v>
      </c>
      <c r="D199" s="550" t="s">
        <v>38</v>
      </c>
      <c r="E199" s="554">
        <v>47.1</v>
      </c>
      <c r="F199" s="550" t="s">
        <v>280</v>
      </c>
      <c r="G199" s="556">
        <v>4.5</v>
      </c>
      <c r="H199" s="550" t="s">
        <v>57</v>
      </c>
      <c r="I199" s="556">
        <v>14.75</v>
      </c>
      <c r="J199" s="558">
        <v>47100</v>
      </c>
      <c r="K199" s="558">
        <v>59551.58</v>
      </c>
      <c r="L199" s="558">
        <v>1347495</v>
      </c>
      <c r="M199" s="558">
        <v>0</v>
      </c>
      <c r="N199" s="558">
        <v>1347495</v>
      </c>
      <c r="O199" s="553"/>
    </row>
    <row r="200" spans="1:15" x14ac:dyDescent="0.25">
      <c r="A200" s="547" t="s">
        <v>241</v>
      </c>
      <c r="B200" s="566">
        <v>501</v>
      </c>
      <c r="C200" s="567" t="s">
        <v>278</v>
      </c>
      <c r="D200" s="550" t="s">
        <v>38</v>
      </c>
      <c r="E200" s="554">
        <v>11.4</v>
      </c>
      <c r="F200" s="550" t="s">
        <v>281</v>
      </c>
      <c r="G200" s="556">
        <v>5.5</v>
      </c>
      <c r="H200" s="550" t="s">
        <v>57</v>
      </c>
      <c r="I200" s="556">
        <v>15</v>
      </c>
      <c r="J200" s="558">
        <v>11400</v>
      </c>
      <c r="K200" s="558">
        <v>15164.26</v>
      </c>
      <c r="L200" s="558">
        <v>343127</v>
      </c>
      <c r="M200" s="558">
        <v>0</v>
      </c>
      <c r="N200" s="558">
        <v>343127</v>
      </c>
      <c r="O200" s="553"/>
    </row>
    <row r="201" spans="1:15" x14ac:dyDescent="0.25">
      <c r="A201" s="547" t="s">
        <v>241</v>
      </c>
      <c r="B201" s="566">
        <v>501</v>
      </c>
      <c r="C201" s="567" t="s">
        <v>278</v>
      </c>
      <c r="D201" s="550" t="s">
        <v>38</v>
      </c>
      <c r="E201" s="554">
        <v>58</v>
      </c>
      <c r="F201" s="550" t="s">
        <v>282</v>
      </c>
      <c r="G201" s="556">
        <v>5</v>
      </c>
      <c r="H201" s="550" t="s">
        <v>57</v>
      </c>
      <c r="I201" s="556">
        <v>15.25</v>
      </c>
      <c r="J201" s="558">
        <v>58000</v>
      </c>
      <c r="K201" s="558">
        <v>75222.62</v>
      </c>
      <c r="L201" s="558">
        <v>1702089</v>
      </c>
      <c r="M201" s="558">
        <v>0</v>
      </c>
      <c r="N201" s="558">
        <v>1702089</v>
      </c>
      <c r="O201" s="553"/>
    </row>
    <row r="202" spans="1:15" x14ac:dyDescent="0.25">
      <c r="A202" s="547"/>
      <c r="B202" s="566"/>
      <c r="C202" s="567"/>
      <c r="D202" s="550"/>
      <c r="E202" s="554"/>
      <c r="F202" s="550"/>
      <c r="G202" s="556"/>
      <c r="H202" s="567"/>
      <c r="I202" s="556"/>
      <c r="J202" s="558"/>
      <c r="K202" s="558"/>
      <c r="L202" s="558"/>
      <c r="M202" s="558"/>
      <c r="N202" s="558"/>
      <c r="O202" s="553"/>
    </row>
    <row r="203" spans="1:15" x14ac:dyDescent="0.25">
      <c r="A203" s="547" t="s">
        <v>283</v>
      </c>
      <c r="B203" s="566">
        <v>510</v>
      </c>
      <c r="C203" s="550" t="s">
        <v>284</v>
      </c>
      <c r="D203" s="550" t="s">
        <v>38</v>
      </c>
      <c r="E203" s="554">
        <v>863</v>
      </c>
      <c r="F203" s="550" t="s">
        <v>285</v>
      </c>
      <c r="G203" s="556">
        <v>4</v>
      </c>
      <c r="H203" s="567" t="s">
        <v>65</v>
      </c>
      <c r="I203" s="556">
        <v>18.5</v>
      </c>
      <c r="J203" s="558">
        <v>863000</v>
      </c>
      <c r="K203" s="558">
        <v>580204</v>
      </c>
      <c r="L203" s="558">
        <v>13128485</v>
      </c>
      <c r="M203" s="558">
        <v>129350</v>
      </c>
      <c r="N203" s="558">
        <v>13257835</v>
      </c>
      <c r="O203" s="553"/>
    </row>
    <row r="204" spans="1:15" x14ac:dyDescent="0.25">
      <c r="A204" s="547" t="s">
        <v>283</v>
      </c>
      <c r="B204" s="566">
        <v>510</v>
      </c>
      <c r="C204" s="550" t="s">
        <v>284</v>
      </c>
      <c r="D204" s="550" t="s">
        <v>38</v>
      </c>
      <c r="E204" s="554">
        <v>141</v>
      </c>
      <c r="F204" s="550" t="s">
        <v>286</v>
      </c>
      <c r="G204" s="556">
        <v>4</v>
      </c>
      <c r="H204" s="567" t="s">
        <v>65</v>
      </c>
      <c r="I204" s="556">
        <v>18.5</v>
      </c>
      <c r="J204" s="558">
        <v>141000</v>
      </c>
      <c r="K204" s="558">
        <v>95857</v>
      </c>
      <c r="L204" s="558">
        <v>2168991</v>
      </c>
      <c r="M204" s="558">
        <v>21370</v>
      </c>
      <c r="N204" s="558">
        <v>2190361</v>
      </c>
      <c r="O204" s="553"/>
    </row>
    <row r="205" spans="1:15" x14ac:dyDescent="0.25">
      <c r="A205" s="547" t="s">
        <v>66</v>
      </c>
      <c r="B205" s="566">
        <v>510</v>
      </c>
      <c r="C205" s="550" t="s">
        <v>284</v>
      </c>
      <c r="D205" s="550" t="s">
        <v>38</v>
      </c>
      <c r="E205" s="554">
        <v>45</v>
      </c>
      <c r="F205" s="550" t="s">
        <v>287</v>
      </c>
      <c r="G205" s="556">
        <v>4</v>
      </c>
      <c r="H205" s="567" t="s">
        <v>65</v>
      </c>
      <c r="I205" s="556">
        <v>18.5</v>
      </c>
      <c r="J205" s="558">
        <v>45000</v>
      </c>
      <c r="K205" s="558">
        <v>54215</v>
      </c>
      <c r="L205" s="558">
        <v>1226742</v>
      </c>
      <c r="M205" s="558">
        <v>12087</v>
      </c>
      <c r="N205" s="558">
        <v>1238829</v>
      </c>
      <c r="O205" s="553"/>
    </row>
    <row r="206" spans="1:15" x14ac:dyDescent="0.25">
      <c r="A206" s="547" t="s">
        <v>66</v>
      </c>
      <c r="B206" s="566">
        <v>510</v>
      </c>
      <c r="C206" s="550" t="s">
        <v>284</v>
      </c>
      <c r="D206" s="550" t="s">
        <v>38</v>
      </c>
      <c r="E206" s="554">
        <v>18</v>
      </c>
      <c r="F206" s="550" t="s">
        <v>288</v>
      </c>
      <c r="G206" s="556">
        <v>4</v>
      </c>
      <c r="H206" s="567" t="s">
        <v>65</v>
      </c>
      <c r="I206" s="556">
        <v>18.5</v>
      </c>
      <c r="J206" s="558">
        <v>18000</v>
      </c>
      <c r="K206" s="558">
        <v>21686</v>
      </c>
      <c r="L206" s="558">
        <v>490697</v>
      </c>
      <c r="M206" s="558">
        <v>4835</v>
      </c>
      <c r="N206" s="558">
        <v>495532</v>
      </c>
      <c r="O206" s="553"/>
    </row>
    <row r="207" spans="1:15" x14ac:dyDescent="0.25">
      <c r="A207" s="547" t="s">
        <v>289</v>
      </c>
      <c r="B207" s="566">
        <v>510</v>
      </c>
      <c r="C207" s="550" t="s">
        <v>284</v>
      </c>
      <c r="D207" s="550" t="s">
        <v>38</v>
      </c>
      <c r="E207" s="554">
        <v>46</v>
      </c>
      <c r="F207" s="550" t="s">
        <v>290</v>
      </c>
      <c r="G207" s="556">
        <v>4</v>
      </c>
      <c r="H207" s="567" t="s">
        <v>65</v>
      </c>
      <c r="I207" s="556">
        <v>18.5</v>
      </c>
      <c r="J207" s="558">
        <v>46000</v>
      </c>
      <c r="K207" s="558">
        <v>55419</v>
      </c>
      <c r="L207" s="558">
        <v>1253986</v>
      </c>
      <c r="M207" s="558">
        <v>12356</v>
      </c>
      <c r="N207" s="558">
        <v>1266342</v>
      </c>
      <c r="O207" s="553"/>
    </row>
    <row r="208" spans="1:15" x14ac:dyDescent="0.25">
      <c r="A208" s="547" t="s">
        <v>289</v>
      </c>
      <c r="B208" s="566">
        <v>510</v>
      </c>
      <c r="C208" s="550" t="s">
        <v>284</v>
      </c>
      <c r="D208" s="550" t="s">
        <v>38</v>
      </c>
      <c r="E208" s="554">
        <v>113</v>
      </c>
      <c r="F208" s="550" t="s">
        <v>291</v>
      </c>
      <c r="G208" s="556">
        <v>4</v>
      </c>
      <c r="H208" s="567" t="s">
        <v>65</v>
      </c>
      <c r="I208" s="556">
        <v>18.5</v>
      </c>
      <c r="J208" s="558">
        <v>113000</v>
      </c>
      <c r="K208" s="558">
        <v>136139</v>
      </c>
      <c r="L208" s="558">
        <v>3080466</v>
      </c>
      <c r="M208" s="558">
        <v>30352</v>
      </c>
      <c r="N208" s="558">
        <v>3110818</v>
      </c>
      <c r="O208" s="553"/>
    </row>
    <row r="209" spans="1:15" x14ac:dyDescent="0.25">
      <c r="A209" s="547" t="s">
        <v>212</v>
      </c>
      <c r="B209" s="566">
        <v>511</v>
      </c>
      <c r="C209" s="567" t="s">
        <v>292</v>
      </c>
      <c r="D209" s="550" t="s">
        <v>214</v>
      </c>
      <c r="E209" s="554">
        <v>17160000</v>
      </c>
      <c r="F209" s="550" t="s">
        <v>293</v>
      </c>
      <c r="G209" s="556">
        <v>7</v>
      </c>
      <c r="H209" s="550" t="s">
        <v>184</v>
      </c>
      <c r="I209" s="556">
        <v>6</v>
      </c>
      <c r="J209" s="558">
        <v>17160000000</v>
      </c>
      <c r="K209" s="558">
        <v>0</v>
      </c>
      <c r="L209" s="558">
        <v>0</v>
      </c>
      <c r="M209" s="558"/>
      <c r="N209" s="558"/>
      <c r="O209" s="553"/>
    </row>
    <row r="210" spans="1:15" x14ac:dyDescent="0.25">
      <c r="A210" s="547" t="s">
        <v>212</v>
      </c>
      <c r="B210" s="566">
        <v>511</v>
      </c>
      <c r="C210" s="567" t="s">
        <v>292</v>
      </c>
      <c r="D210" s="550" t="s">
        <v>214</v>
      </c>
      <c r="E210" s="554">
        <v>3450000</v>
      </c>
      <c r="F210" s="550" t="s">
        <v>294</v>
      </c>
      <c r="G210" s="556">
        <v>7.7</v>
      </c>
      <c r="H210" s="550" t="s">
        <v>184</v>
      </c>
      <c r="I210" s="556">
        <v>6</v>
      </c>
      <c r="J210" s="558">
        <v>3450000000</v>
      </c>
      <c r="K210" s="558">
        <v>0</v>
      </c>
      <c r="L210" s="558">
        <v>0</v>
      </c>
      <c r="M210" s="558"/>
      <c r="N210" s="558"/>
      <c r="O210" s="553"/>
    </row>
    <row r="211" spans="1:15" x14ac:dyDescent="0.25">
      <c r="A211" s="547" t="s">
        <v>216</v>
      </c>
      <c r="B211" s="566">
        <v>511</v>
      </c>
      <c r="C211" s="567" t="s">
        <v>292</v>
      </c>
      <c r="D211" s="550" t="s">
        <v>214</v>
      </c>
      <c r="E211" s="554">
        <v>3596000</v>
      </c>
      <c r="F211" s="550" t="s">
        <v>295</v>
      </c>
      <c r="G211" s="556">
        <v>10</v>
      </c>
      <c r="H211" s="550" t="s">
        <v>184</v>
      </c>
      <c r="I211" s="556">
        <v>6.25</v>
      </c>
      <c r="J211" s="558">
        <v>3596000000</v>
      </c>
      <c r="K211" s="558">
        <v>0</v>
      </c>
      <c r="L211" s="558">
        <v>0</v>
      </c>
      <c r="M211" s="558"/>
      <c r="N211" s="558"/>
      <c r="O211" s="553"/>
    </row>
    <row r="212" spans="1:15" x14ac:dyDescent="0.25">
      <c r="A212" s="547"/>
      <c r="B212" s="566"/>
      <c r="C212" s="567"/>
      <c r="D212" s="550"/>
      <c r="E212" s="554"/>
      <c r="F212" s="550"/>
      <c r="G212" s="556"/>
      <c r="H212" s="550"/>
      <c r="I212" s="556"/>
      <c r="J212" s="558"/>
      <c r="K212" s="558"/>
      <c r="L212" s="558"/>
      <c r="M212" s="558"/>
      <c r="N212" s="558"/>
      <c r="O212" s="553"/>
    </row>
    <row r="213" spans="1:15" x14ac:dyDescent="0.25">
      <c r="A213" s="547" t="s">
        <v>296</v>
      </c>
      <c r="B213" s="566">
        <v>514</v>
      </c>
      <c r="C213" s="567" t="s">
        <v>297</v>
      </c>
      <c r="D213" s="550" t="s">
        <v>298</v>
      </c>
      <c r="E213" s="554">
        <v>65000</v>
      </c>
      <c r="F213" s="550" t="s">
        <v>299</v>
      </c>
      <c r="G213" s="556">
        <v>7.61</v>
      </c>
      <c r="H213" s="550" t="s">
        <v>300</v>
      </c>
      <c r="I213" s="556">
        <v>14.5</v>
      </c>
      <c r="J213" s="558">
        <v>65000000</v>
      </c>
      <c r="K213" s="558">
        <v>65000000</v>
      </c>
      <c r="L213" s="558">
        <v>32619600</v>
      </c>
      <c r="M213" s="558">
        <v>848137</v>
      </c>
      <c r="N213" s="558">
        <v>33467737</v>
      </c>
      <c r="O213" s="553"/>
    </row>
    <row r="214" spans="1:15" x14ac:dyDescent="0.25">
      <c r="A214" s="547" t="s">
        <v>301</v>
      </c>
      <c r="B214" s="566">
        <v>514</v>
      </c>
      <c r="C214" s="567" t="s">
        <v>297</v>
      </c>
      <c r="D214" s="550" t="s">
        <v>298</v>
      </c>
      <c r="E214" s="554">
        <v>1</v>
      </c>
      <c r="F214" s="550" t="s">
        <v>302</v>
      </c>
      <c r="G214" s="556">
        <v>7.75</v>
      </c>
      <c r="H214" s="550" t="s">
        <v>300</v>
      </c>
      <c r="I214" s="556">
        <v>15</v>
      </c>
      <c r="J214" s="558">
        <v>1000</v>
      </c>
      <c r="K214" s="558">
        <v>1407.99</v>
      </c>
      <c r="L214" s="558">
        <v>707</v>
      </c>
      <c r="M214" s="558">
        <v>18</v>
      </c>
      <c r="N214" s="558">
        <v>725</v>
      </c>
      <c r="O214" s="553"/>
    </row>
    <row r="215" spans="1:15" x14ac:dyDescent="0.25">
      <c r="A215" s="547" t="s">
        <v>303</v>
      </c>
      <c r="B215" s="566">
        <v>519</v>
      </c>
      <c r="C215" s="567" t="s">
        <v>304</v>
      </c>
      <c r="D215" s="550" t="s">
        <v>214</v>
      </c>
      <c r="E215" s="554">
        <v>34000000</v>
      </c>
      <c r="F215" s="550" t="s">
        <v>305</v>
      </c>
      <c r="G215" s="556">
        <v>6.5</v>
      </c>
      <c r="H215" s="550" t="s">
        <v>184</v>
      </c>
      <c r="I215" s="556">
        <v>7.25</v>
      </c>
      <c r="J215" s="558">
        <v>34000000000</v>
      </c>
      <c r="K215" s="558">
        <v>9456637600</v>
      </c>
      <c r="L215" s="558">
        <v>9456638</v>
      </c>
      <c r="M215" s="558">
        <v>47302</v>
      </c>
      <c r="N215" s="558">
        <v>9503940</v>
      </c>
      <c r="O215" s="553"/>
    </row>
    <row r="216" spans="1:15" x14ac:dyDescent="0.25">
      <c r="A216" s="547" t="s">
        <v>303</v>
      </c>
      <c r="B216" s="566">
        <v>519</v>
      </c>
      <c r="C216" s="567" t="s">
        <v>304</v>
      </c>
      <c r="D216" s="550" t="s">
        <v>214</v>
      </c>
      <c r="E216" s="554">
        <v>6000000</v>
      </c>
      <c r="F216" s="550" t="s">
        <v>306</v>
      </c>
      <c r="G216" s="556">
        <v>0</v>
      </c>
      <c r="H216" s="550" t="s">
        <v>184</v>
      </c>
      <c r="I216" s="556">
        <v>7.5</v>
      </c>
      <c r="J216" s="558">
        <v>6000000000</v>
      </c>
      <c r="K216" s="558">
        <v>6000000000</v>
      </c>
      <c r="L216" s="558">
        <v>6000000</v>
      </c>
      <c r="M216" s="558"/>
      <c r="N216" s="558">
        <v>6000000</v>
      </c>
      <c r="O216" s="553"/>
    </row>
    <row r="217" spans="1:15" x14ac:dyDescent="0.25">
      <c r="A217" s="547" t="s">
        <v>296</v>
      </c>
      <c r="B217" s="566">
        <v>536</v>
      </c>
      <c r="C217" s="567" t="s">
        <v>307</v>
      </c>
      <c r="D217" s="550" t="s">
        <v>38</v>
      </c>
      <c r="E217" s="554">
        <v>302</v>
      </c>
      <c r="F217" s="550" t="s">
        <v>308</v>
      </c>
      <c r="G217" s="556">
        <v>3.7</v>
      </c>
      <c r="H217" s="550" t="s">
        <v>65</v>
      </c>
      <c r="I217" s="556">
        <v>19.5</v>
      </c>
      <c r="J217" s="558">
        <v>302000</v>
      </c>
      <c r="K217" s="558">
        <v>218089.28</v>
      </c>
      <c r="L217" s="558">
        <v>4934785</v>
      </c>
      <c r="M217" s="558">
        <v>29532</v>
      </c>
      <c r="N217" s="558">
        <v>4964317</v>
      </c>
      <c r="O217" s="553"/>
    </row>
    <row r="218" spans="1:15" x14ac:dyDescent="0.25">
      <c r="A218" s="547" t="s">
        <v>301</v>
      </c>
      <c r="B218" s="566">
        <v>536</v>
      </c>
      <c r="C218" s="567" t="s">
        <v>307</v>
      </c>
      <c r="D218" s="550" t="s">
        <v>38</v>
      </c>
      <c r="E218" s="554">
        <v>19</v>
      </c>
      <c r="F218" s="550" t="s">
        <v>309</v>
      </c>
      <c r="G218" s="556">
        <v>4</v>
      </c>
      <c r="H218" s="550" t="s">
        <v>65</v>
      </c>
      <c r="I218" s="556">
        <v>19.5</v>
      </c>
      <c r="J218" s="558">
        <v>19000</v>
      </c>
      <c r="K218" s="558">
        <v>22227.31</v>
      </c>
      <c r="L218" s="558">
        <v>502945</v>
      </c>
      <c r="M218" s="558">
        <v>3251</v>
      </c>
      <c r="N218" s="558">
        <v>506196</v>
      </c>
      <c r="O218" s="553"/>
    </row>
    <row r="219" spans="1:15" x14ac:dyDescent="0.25">
      <c r="A219" s="547" t="s">
        <v>301</v>
      </c>
      <c r="B219" s="566">
        <v>536</v>
      </c>
      <c r="C219" s="567" t="s">
        <v>307</v>
      </c>
      <c r="D219" s="550" t="s">
        <v>38</v>
      </c>
      <c r="E219" s="554">
        <v>17</v>
      </c>
      <c r="F219" s="550" t="s">
        <v>310</v>
      </c>
      <c r="G219" s="556">
        <v>4.7</v>
      </c>
      <c r="H219" s="550" t="s">
        <v>65</v>
      </c>
      <c r="I219" s="556">
        <v>19.5</v>
      </c>
      <c r="J219" s="558">
        <v>17000</v>
      </c>
      <c r="K219" s="558">
        <v>20428.46</v>
      </c>
      <c r="L219" s="558">
        <v>462242</v>
      </c>
      <c r="M219" s="558">
        <v>3501</v>
      </c>
      <c r="N219" s="558">
        <v>465743</v>
      </c>
      <c r="O219" s="553"/>
    </row>
    <row r="220" spans="1:15" x14ac:dyDescent="0.25">
      <c r="A220" s="547" t="s">
        <v>301</v>
      </c>
      <c r="B220" s="566">
        <v>536</v>
      </c>
      <c r="C220" s="567" t="s">
        <v>307</v>
      </c>
      <c r="D220" s="550" t="s">
        <v>38</v>
      </c>
      <c r="E220" s="554">
        <v>11.5</v>
      </c>
      <c r="F220" s="550" t="s">
        <v>311</v>
      </c>
      <c r="G220" s="556">
        <v>5.5</v>
      </c>
      <c r="H220" s="550" t="s">
        <v>65</v>
      </c>
      <c r="I220" s="556">
        <v>19.5</v>
      </c>
      <c r="J220" s="558">
        <v>11500</v>
      </c>
      <c r="K220" s="558">
        <v>14246.49</v>
      </c>
      <c r="L220" s="558">
        <v>322360</v>
      </c>
      <c r="M220" s="558">
        <v>2848</v>
      </c>
      <c r="N220" s="558">
        <v>325208</v>
      </c>
      <c r="O220" s="553"/>
    </row>
    <row r="221" spans="1:15" x14ac:dyDescent="0.25">
      <c r="A221" s="547" t="s">
        <v>312</v>
      </c>
      <c r="B221" s="566">
        <v>536</v>
      </c>
      <c r="C221" s="567" t="s">
        <v>307</v>
      </c>
      <c r="D221" s="550" t="s">
        <v>38</v>
      </c>
      <c r="E221" s="554">
        <v>20</v>
      </c>
      <c r="F221" s="550" t="s">
        <v>313</v>
      </c>
      <c r="G221" s="556">
        <v>7.5</v>
      </c>
      <c r="H221" s="550" t="s">
        <v>65</v>
      </c>
      <c r="I221" s="556">
        <v>19.5</v>
      </c>
      <c r="J221" s="558">
        <v>20000</v>
      </c>
      <c r="K221" s="558">
        <v>26709.39</v>
      </c>
      <c r="L221" s="558">
        <v>604363</v>
      </c>
      <c r="M221" s="558">
        <v>7222</v>
      </c>
      <c r="N221" s="558">
        <v>611585</v>
      </c>
      <c r="O221" s="553"/>
    </row>
    <row r="222" spans="1:15" x14ac:dyDescent="0.25">
      <c r="A222" s="547"/>
      <c r="B222" s="566"/>
      <c r="C222" s="567"/>
      <c r="D222" s="550"/>
      <c r="E222" s="554"/>
      <c r="F222" s="550"/>
      <c r="G222" s="556"/>
      <c r="H222" s="550"/>
      <c r="I222" s="556"/>
      <c r="J222" s="558"/>
      <c r="K222" s="558"/>
      <c r="L222" s="558"/>
      <c r="M222" s="558"/>
      <c r="N222" s="558"/>
      <c r="O222" s="553"/>
    </row>
    <row r="223" spans="1:15" x14ac:dyDescent="0.25">
      <c r="A223" s="547" t="s">
        <v>69</v>
      </c>
      <c r="B223" s="566">
        <v>557</v>
      </c>
      <c r="C223" s="567" t="s">
        <v>314</v>
      </c>
      <c r="D223" s="550" t="s">
        <v>38</v>
      </c>
      <c r="E223" s="554">
        <v>120.8</v>
      </c>
      <c r="F223" s="550" t="s">
        <v>215</v>
      </c>
      <c r="G223" s="556">
        <v>4.2</v>
      </c>
      <c r="H223" s="550" t="s">
        <v>57</v>
      </c>
      <c r="I223" s="556">
        <v>9.75</v>
      </c>
      <c r="J223" s="558">
        <v>120800</v>
      </c>
      <c r="K223" s="558">
        <v>0</v>
      </c>
      <c r="L223" s="558">
        <v>0</v>
      </c>
      <c r="M223" s="558"/>
      <c r="N223" s="558"/>
      <c r="O223" s="553"/>
    </row>
    <row r="224" spans="1:15" x14ac:dyDescent="0.25">
      <c r="A224" s="547" t="s">
        <v>315</v>
      </c>
      <c r="B224" s="566">
        <v>557</v>
      </c>
      <c r="C224" s="567" t="s">
        <v>314</v>
      </c>
      <c r="D224" s="550" t="s">
        <v>38</v>
      </c>
      <c r="E224" s="554">
        <v>41.9</v>
      </c>
      <c r="F224" s="550" t="s">
        <v>217</v>
      </c>
      <c r="G224" s="556">
        <v>5</v>
      </c>
      <c r="H224" s="550" t="s">
        <v>57</v>
      </c>
      <c r="I224" s="556">
        <v>19.5</v>
      </c>
      <c r="J224" s="558"/>
      <c r="K224" s="558"/>
      <c r="L224" s="558"/>
      <c r="M224" s="558"/>
      <c r="N224" s="558"/>
      <c r="O224" s="553"/>
    </row>
    <row r="225" spans="1:15" x14ac:dyDescent="0.25">
      <c r="A225" s="547" t="s">
        <v>315</v>
      </c>
      <c r="B225" s="566">
        <v>557</v>
      </c>
      <c r="C225" s="567" t="s">
        <v>314</v>
      </c>
      <c r="D225" s="550" t="s">
        <v>38</v>
      </c>
      <c r="E225" s="554">
        <v>11</v>
      </c>
      <c r="F225" s="550" t="s">
        <v>316</v>
      </c>
      <c r="G225" s="556">
        <v>5</v>
      </c>
      <c r="H225" s="550" t="s">
        <v>57</v>
      </c>
      <c r="I225" s="556">
        <v>19.75</v>
      </c>
      <c r="J225" s="558"/>
      <c r="K225" s="558"/>
      <c r="L225" s="558"/>
      <c r="M225" s="558"/>
      <c r="N225" s="558"/>
      <c r="O225" s="553"/>
    </row>
    <row r="226" spans="1:15" x14ac:dyDescent="0.25">
      <c r="A226" s="547" t="s">
        <v>315</v>
      </c>
      <c r="B226" s="566">
        <v>557</v>
      </c>
      <c r="C226" s="567" t="s">
        <v>314</v>
      </c>
      <c r="D226" s="550" t="s">
        <v>38</v>
      </c>
      <c r="E226" s="554">
        <v>64</v>
      </c>
      <c r="F226" s="550" t="s">
        <v>317</v>
      </c>
      <c r="G226" s="556">
        <v>3</v>
      </c>
      <c r="H226" s="550" t="s">
        <v>57</v>
      </c>
      <c r="I226" s="556">
        <v>20</v>
      </c>
      <c r="J226" s="558"/>
      <c r="K226" s="558"/>
      <c r="L226" s="558"/>
      <c r="M226" s="558"/>
      <c r="N226" s="558"/>
      <c r="O226" s="553"/>
    </row>
    <row r="227" spans="1:15" x14ac:dyDescent="0.25">
      <c r="A227" s="547" t="s">
        <v>303</v>
      </c>
      <c r="B227" s="566">
        <v>571</v>
      </c>
      <c r="C227" s="567" t="s">
        <v>318</v>
      </c>
      <c r="D227" s="550" t="s">
        <v>214</v>
      </c>
      <c r="E227" s="554">
        <v>90000000</v>
      </c>
      <c r="F227" s="550" t="s">
        <v>319</v>
      </c>
      <c r="G227" s="556">
        <v>5</v>
      </c>
      <c r="H227" s="550" t="s">
        <v>184</v>
      </c>
      <c r="I227" s="556">
        <v>6.5</v>
      </c>
      <c r="J227" s="558">
        <v>90000000000</v>
      </c>
      <c r="K227" s="558">
        <v>90000000000</v>
      </c>
      <c r="L227" s="558">
        <v>90000000</v>
      </c>
      <c r="M227" s="558">
        <v>348157</v>
      </c>
      <c r="N227" s="558">
        <v>90348157</v>
      </c>
      <c r="O227" s="553"/>
    </row>
    <row r="228" spans="1:15" x14ac:dyDescent="0.25">
      <c r="A228" s="547" t="s">
        <v>303</v>
      </c>
      <c r="B228" s="566">
        <v>571</v>
      </c>
      <c r="C228" s="567" t="s">
        <v>318</v>
      </c>
      <c r="D228" s="550" t="s">
        <v>214</v>
      </c>
      <c r="E228" s="554">
        <v>21495000</v>
      </c>
      <c r="F228" s="550" t="s">
        <v>320</v>
      </c>
      <c r="G228" s="556">
        <v>0</v>
      </c>
      <c r="H228" s="550" t="s">
        <v>184</v>
      </c>
      <c r="I228" s="556">
        <v>6.75</v>
      </c>
      <c r="J228" s="558">
        <v>21495000000</v>
      </c>
      <c r="K228" s="558">
        <v>21495000000</v>
      </c>
      <c r="L228" s="558">
        <v>21495000</v>
      </c>
      <c r="M228" s="558">
        <v>0</v>
      </c>
      <c r="N228" s="558">
        <v>21495000</v>
      </c>
      <c r="O228" s="553"/>
    </row>
    <row r="229" spans="1:15" x14ac:dyDescent="0.25">
      <c r="A229" s="547" t="s">
        <v>303</v>
      </c>
      <c r="B229" s="566">
        <v>571</v>
      </c>
      <c r="C229" s="567" t="s">
        <v>318</v>
      </c>
      <c r="D229" s="550" t="s">
        <v>214</v>
      </c>
      <c r="E229" s="554">
        <v>3500000</v>
      </c>
      <c r="F229" s="550" t="s">
        <v>321</v>
      </c>
      <c r="G229" s="556">
        <v>0</v>
      </c>
      <c r="H229" s="550" t="s">
        <v>184</v>
      </c>
      <c r="I229" s="556">
        <v>6.75</v>
      </c>
      <c r="J229" s="558">
        <v>3500000000</v>
      </c>
      <c r="K229" s="558">
        <v>3500000000</v>
      </c>
      <c r="L229" s="558">
        <v>3500000</v>
      </c>
      <c r="M229" s="558"/>
      <c r="N229" s="558">
        <v>3500000</v>
      </c>
      <c r="O229" s="553"/>
    </row>
    <row r="230" spans="1:15" x14ac:dyDescent="0.25">
      <c r="A230" s="547" t="s">
        <v>303</v>
      </c>
      <c r="B230" s="566">
        <v>571</v>
      </c>
      <c r="C230" s="567" t="s">
        <v>318</v>
      </c>
      <c r="D230" s="550" t="s">
        <v>214</v>
      </c>
      <c r="E230" s="554">
        <v>5000</v>
      </c>
      <c r="F230" s="550" t="s">
        <v>322</v>
      </c>
      <c r="G230" s="556">
        <v>0</v>
      </c>
      <c r="H230" s="550" t="s">
        <v>184</v>
      </c>
      <c r="I230" s="556">
        <v>6.75</v>
      </c>
      <c r="J230" s="558">
        <v>5000000</v>
      </c>
      <c r="K230" s="558">
        <v>5000000</v>
      </c>
      <c r="L230" s="558">
        <v>5000</v>
      </c>
      <c r="M230" s="558"/>
      <c r="N230" s="558">
        <v>5000</v>
      </c>
      <c r="O230" s="553"/>
    </row>
    <row r="231" spans="1:15" x14ac:dyDescent="0.25">
      <c r="A231" s="547"/>
      <c r="B231" s="566"/>
      <c r="C231" s="567"/>
      <c r="D231" s="550"/>
      <c r="E231" s="554"/>
      <c r="F231" s="550"/>
      <c r="G231" s="556"/>
      <c r="H231" s="550"/>
      <c r="I231" s="556"/>
      <c r="J231" s="551"/>
      <c r="K231" s="558"/>
      <c r="L231" s="558"/>
      <c r="M231" s="558"/>
      <c r="N231" s="558"/>
      <c r="O231" s="553"/>
    </row>
    <row r="232" spans="1:15" x14ac:dyDescent="0.25">
      <c r="A232" s="547" t="s">
        <v>283</v>
      </c>
      <c r="B232" s="566">
        <v>582</v>
      </c>
      <c r="C232" s="567" t="s">
        <v>323</v>
      </c>
      <c r="D232" s="550" t="s">
        <v>38</v>
      </c>
      <c r="E232" s="554">
        <v>750</v>
      </c>
      <c r="F232" s="550" t="s">
        <v>308</v>
      </c>
      <c r="G232" s="556">
        <v>4.5</v>
      </c>
      <c r="H232" s="550" t="s">
        <v>65</v>
      </c>
      <c r="I232" s="556">
        <v>18.5</v>
      </c>
      <c r="J232" s="558">
        <v>750000</v>
      </c>
      <c r="K232" s="558">
        <v>619075</v>
      </c>
      <c r="L232" s="558">
        <v>14008033</v>
      </c>
      <c r="M232" s="558">
        <v>154999</v>
      </c>
      <c r="N232" s="558">
        <v>14163032</v>
      </c>
      <c r="O232" s="553"/>
    </row>
    <row r="233" spans="1:15" x14ac:dyDescent="0.25">
      <c r="A233" s="547" t="s">
        <v>289</v>
      </c>
      <c r="B233" s="566">
        <v>582</v>
      </c>
      <c r="C233" s="567" t="s">
        <v>323</v>
      </c>
      <c r="D233" s="550" t="s">
        <v>38</v>
      </c>
      <c r="E233" s="554">
        <v>45</v>
      </c>
      <c r="F233" s="550" t="s">
        <v>309</v>
      </c>
      <c r="G233" s="556">
        <v>4.5</v>
      </c>
      <c r="H233" s="550" t="s">
        <v>65</v>
      </c>
      <c r="I233" s="556">
        <v>18.5</v>
      </c>
      <c r="J233" s="558">
        <v>45000</v>
      </c>
      <c r="K233" s="558">
        <v>37602</v>
      </c>
      <c r="L233" s="558">
        <v>850834</v>
      </c>
      <c r="M233" s="558">
        <v>9414</v>
      </c>
      <c r="N233" s="558">
        <v>860248</v>
      </c>
      <c r="O233" s="553"/>
    </row>
    <row r="234" spans="1:15" x14ac:dyDescent="0.25">
      <c r="A234" s="547" t="s">
        <v>289</v>
      </c>
      <c r="B234" s="566">
        <v>582</v>
      </c>
      <c r="C234" s="567" t="s">
        <v>323</v>
      </c>
      <c r="D234" s="550" t="s">
        <v>38</v>
      </c>
      <c r="E234" s="554">
        <v>19</v>
      </c>
      <c r="F234" s="550" t="s">
        <v>310</v>
      </c>
      <c r="G234" s="556">
        <v>4.5</v>
      </c>
      <c r="H234" s="550" t="s">
        <v>65</v>
      </c>
      <c r="I234" s="556">
        <v>18.5</v>
      </c>
      <c r="J234" s="558">
        <v>19000</v>
      </c>
      <c r="K234" s="558">
        <v>21682</v>
      </c>
      <c r="L234" s="558">
        <v>490606</v>
      </c>
      <c r="M234" s="558">
        <v>5428</v>
      </c>
      <c r="N234" s="558">
        <v>496034</v>
      </c>
      <c r="O234" s="553"/>
    </row>
    <row r="235" spans="1:15" x14ac:dyDescent="0.25">
      <c r="A235" s="547" t="s">
        <v>289</v>
      </c>
      <c r="B235" s="566">
        <v>582</v>
      </c>
      <c r="C235" s="567" t="s">
        <v>323</v>
      </c>
      <c r="D235" s="550" t="s">
        <v>38</v>
      </c>
      <c r="E235" s="554">
        <v>9</v>
      </c>
      <c r="F235" s="550" t="s">
        <v>311</v>
      </c>
      <c r="G235" s="556">
        <v>4.5</v>
      </c>
      <c r="H235" s="550" t="s">
        <v>65</v>
      </c>
      <c r="I235" s="556">
        <v>18.5</v>
      </c>
      <c r="J235" s="558">
        <v>9000</v>
      </c>
      <c r="K235" s="558">
        <v>10270</v>
      </c>
      <c r="L235" s="558">
        <v>232383</v>
      </c>
      <c r="M235" s="558">
        <v>2571</v>
      </c>
      <c r="N235" s="558">
        <v>234954</v>
      </c>
      <c r="O235" s="553"/>
    </row>
    <row r="236" spans="1:15" x14ac:dyDescent="0.25">
      <c r="A236" s="547" t="s">
        <v>289</v>
      </c>
      <c r="B236" s="566">
        <v>582</v>
      </c>
      <c r="C236" s="567" t="s">
        <v>323</v>
      </c>
      <c r="D236" s="550" t="s">
        <v>38</v>
      </c>
      <c r="E236" s="554">
        <v>24.6</v>
      </c>
      <c r="F236" s="550" t="s">
        <v>313</v>
      </c>
      <c r="G236" s="556">
        <v>4.5</v>
      </c>
      <c r="H236" s="550" t="s">
        <v>65</v>
      </c>
      <c r="I236" s="556">
        <v>18.5</v>
      </c>
      <c r="J236" s="558">
        <v>24600</v>
      </c>
      <c r="K236" s="558">
        <v>28073</v>
      </c>
      <c r="L236" s="558">
        <v>635218</v>
      </c>
      <c r="M236" s="558">
        <v>7028</v>
      </c>
      <c r="N236" s="558">
        <v>642246</v>
      </c>
      <c r="O236" s="553"/>
    </row>
    <row r="237" spans="1:15" x14ac:dyDescent="0.25">
      <c r="A237" s="547" t="s">
        <v>289</v>
      </c>
      <c r="B237" s="566">
        <v>582</v>
      </c>
      <c r="C237" s="567" t="s">
        <v>323</v>
      </c>
      <c r="D237" s="550" t="s">
        <v>38</v>
      </c>
      <c r="E237" s="554">
        <v>112.4</v>
      </c>
      <c r="F237" s="550" t="s">
        <v>324</v>
      </c>
      <c r="G237" s="556">
        <v>4.5</v>
      </c>
      <c r="H237" s="550" t="s">
        <v>65</v>
      </c>
      <c r="I237" s="556">
        <v>18.5</v>
      </c>
      <c r="J237" s="558">
        <v>112400</v>
      </c>
      <c r="K237" s="558">
        <v>128267</v>
      </c>
      <c r="L237" s="558">
        <v>2902344</v>
      </c>
      <c r="M237" s="558">
        <v>32113</v>
      </c>
      <c r="N237" s="558">
        <v>2934457</v>
      </c>
      <c r="O237" s="553"/>
    </row>
    <row r="238" spans="1:15" x14ac:dyDescent="0.25">
      <c r="A238" s="547"/>
      <c r="B238" s="566"/>
      <c r="C238" s="567"/>
      <c r="D238" s="550"/>
      <c r="E238" s="554"/>
      <c r="F238" s="550"/>
      <c r="G238" s="556"/>
      <c r="H238" s="550"/>
      <c r="I238" s="556"/>
      <c r="J238" s="551"/>
      <c r="K238" s="558"/>
      <c r="L238" s="558"/>
      <c r="M238" s="558"/>
      <c r="N238" s="558"/>
      <c r="O238" s="553"/>
    </row>
    <row r="239" spans="1:15" x14ac:dyDescent="0.25">
      <c r="A239" s="547" t="s">
        <v>296</v>
      </c>
      <c r="B239" s="566">
        <v>607</v>
      </c>
      <c r="C239" s="567" t="s">
        <v>325</v>
      </c>
      <c r="D239" s="550" t="s">
        <v>214</v>
      </c>
      <c r="E239" s="554">
        <v>52800000</v>
      </c>
      <c r="F239" s="550" t="s">
        <v>326</v>
      </c>
      <c r="G239" s="556">
        <v>7.5</v>
      </c>
      <c r="H239" s="550" t="s">
        <v>184</v>
      </c>
      <c r="I239" s="556">
        <v>9.75</v>
      </c>
      <c r="J239" s="558">
        <v>52800000000</v>
      </c>
      <c r="K239" s="558">
        <v>52800000000</v>
      </c>
      <c r="L239" s="558">
        <v>52800000</v>
      </c>
      <c r="M239" s="558">
        <v>630951</v>
      </c>
      <c r="N239" s="558">
        <v>53430951</v>
      </c>
      <c r="O239" s="553"/>
    </row>
    <row r="240" spans="1:15" x14ac:dyDescent="0.25">
      <c r="A240" s="547" t="s">
        <v>296</v>
      </c>
      <c r="B240" s="566">
        <v>607</v>
      </c>
      <c r="C240" s="567" t="s">
        <v>325</v>
      </c>
      <c r="D240" s="550" t="s">
        <v>214</v>
      </c>
      <c r="E240" s="554">
        <v>2700000</v>
      </c>
      <c r="F240" s="550" t="s">
        <v>327</v>
      </c>
      <c r="G240" s="556">
        <v>9</v>
      </c>
      <c r="H240" s="550" t="s">
        <v>184</v>
      </c>
      <c r="I240" s="556">
        <v>9.75</v>
      </c>
      <c r="J240" s="558">
        <v>2700000000</v>
      </c>
      <c r="K240" s="558">
        <v>2700000000</v>
      </c>
      <c r="L240" s="558">
        <v>2700000</v>
      </c>
      <c r="M240" s="558">
        <v>38501</v>
      </c>
      <c r="N240" s="558">
        <v>2738501</v>
      </c>
      <c r="O240" s="553"/>
    </row>
    <row r="241" spans="1:15" x14ac:dyDescent="0.25">
      <c r="A241" s="547" t="s">
        <v>296</v>
      </c>
      <c r="B241" s="566">
        <v>607</v>
      </c>
      <c r="C241" s="567" t="s">
        <v>325</v>
      </c>
      <c r="D241" s="550" t="s">
        <v>214</v>
      </c>
      <c r="E241" s="554">
        <v>4500000</v>
      </c>
      <c r="F241" s="550" t="s">
        <v>328</v>
      </c>
      <c r="G241" s="556">
        <v>0</v>
      </c>
      <c r="H241" s="550" t="s">
        <v>184</v>
      </c>
      <c r="I241" s="556">
        <v>10</v>
      </c>
      <c r="J241" s="558">
        <v>4500000000</v>
      </c>
      <c r="K241" s="558">
        <v>4500000000</v>
      </c>
      <c r="L241" s="558">
        <v>4500000</v>
      </c>
      <c r="M241" s="558">
        <v>0</v>
      </c>
      <c r="N241" s="558">
        <v>4500000</v>
      </c>
      <c r="O241" s="553"/>
    </row>
    <row r="242" spans="1:15" x14ac:dyDescent="0.25">
      <c r="A242" s="547"/>
      <c r="B242" s="566"/>
      <c r="C242" s="567"/>
      <c r="D242" s="550"/>
      <c r="E242" s="554"/>
      <c r="F242" s="550"/>
      <c r="G242" s="556"/>
      <c r="H242" s="550"/>
      <c r="I242" s="556"/>
      <c r="J242" s="551"/>
      <c r="K242" s="558"/>
      <c r="L242" s="558"/>
      <c r="M242" s="558"/>
      <c r="N242" s="558"/>
      <c r="O242" s="553"/>
    </row>
    <row r="243" spans="1:15" x14ac:dyDescent="0.25">
      <c r="A243" s="547" t="s">
        <v>303</v>
      </c>
      <c r="B243" s="566">
        <v>612</v>
      </c>
      <c r="C243" s="567" t="s">
        <v>329</v>
      </c>
      <c r="D243" s="550" t="s">
        <v>214</v>
      </c>
      <c r="E243" s="554">
        <v>34500000</v>
      </c>
      <c r="F243" s="550" t="s">
        <v>330</v>
      </c>
      <c r="G243" s="556">
        <v>6</v>
      </c>
      <c r="H243" s="550" t="s">
        <v>184</v>
      </c>
      <c r="I243" s="556">
        <v>7.25</v>
      </c>
      <c r="J243" s="558">
        <v>34500000000</v>
      </c>
      <c r="K243" s="558">
        <v>34500000000</v>
      </c>
      <c r="L243" s="558">
        <v>34500000</v>
      </c>
      <c r="M243" s="558">
        <v>159578</v>
      </c>
      <c r="N243" s="558">
        <v>34659578</v>
      </c>
      <c r="O243" s="553"/>
    </row>
    <row r="244" spans="1:15" x14ac:dyDescent="0.25">
      <c r="A244" s="547" t="s">
        <v>303</v>
      </c>
      <c r="B244" s="566">
        <v>612</v>
      </c>
      <c r="C244" s="567" t="s">
        <v>329</v>
      </c>
      <c r="D244" s="550" t="s">
        <v>214</v>
      </c>
      <c r="E244" s="554">
        <v>10500000</v>
      </c>
      <c r="F244" s="550" t="s">
        <v>331</v>
      </c>
      <c r="G244" s="556">
        <v>0</v>
      </c>
      <c r="H244" s="550" t="s">
        <v>184</v>
      </c>
      <c r="I244" s="556">
        <v>7.5</v>
      </c>
      <c r="J244" s="558">
        <v>10500000000</v>
      </c>
      <c r="K244" s="558">
        <v>10500000000</v>
      </c>
      <c r="L244" s="558">
        <v>10500000</v>
      </c>
      <c r="M244" s="558">
        <v>0</v>
      </c>
      <c r="N244" s="558">
        <v>10500000</v>
      </c>
      <c r="O244" s="553"/>
    </row>
    <row r="245" spans="1:15" x14ac:dyDescent="0.25">
      <c r="A245" s="547" t="s">
        <v>303</v>
      </c>
      <c r="B245" s="566">
        <v>614</v>
      </c>
      <c r="C245" s="567" t="s">
        <v>332</v>
      </c>
      <c r="D245" s="550" t="s">
        <v>214</v>
      </c>
      <c r="E245" s="554">
        <v>13500000</v>
      </c>
      <c r="F245" s="550" t="s">
        <v>333</v>
      </c>
      <c r="G245" s="556">
        <v>6.5</v>
      </c>
      <c r="H245" s="550" t="s">
        <v>184</v>
      </c>
      <c r="I245" s="556">
        <v>6.5</v>
      </c>
      <c r="J245" s="558">
        <v>13500000000</v>
      </c>
      <c r="K245" s="558">
        <v>13500000000</v>
      </c>
      <c r="L245" s="558">
        <v>13500000</v>
      </c>
      <c r="M245" s="558">
        <v>211867</v>
      </c>
      <c r="N245" s="558">
        <v>13711867</v>
      </c>
      <c r="O245" s="553"/>
    </row>
    <row r="246" spans="1:15" x14ac:dyDescent="0.25">
      <c r="A246" s="547" t="s">
        <v>303</v>
      </c>
      <c r="B246" s="566">
        <v>614</v>
      </c>
      <c r="C246" s="567" t="s">
        <v>332</v>
      </c>
      <c r="D246" s="550" t="s">
        <v>214</v>
      </c>
      <c r="E246" s="554">
        <v>10500000</v>
      </c>
      <c r="F246" s="550" t="s">
        <v>334</v>
      </c>
      <c r="G246" s="556">
        <v>0</v>
      </c>
      <c r="H246" s="550" t="s">
        <v>184</v>
      </c>
      <c r="I246" s="556">
        <v>6.75</v>
      </c>
      <c r="J246" s="558">
        <v>10500000000</v>
      </c>
      <c r="K246" s="558">
        <v>7500000900</v>
      </c>
      <c r="L246" s="558">
        <v>7500001</v>
      </c>
      <c r="M246" s="558">
        <v>0</v>
      </c>
      <c r="N246" s="558">
        <v>7500001</v>
      </c>
      <c r="O246" s="553"/>
    </row>
    <row r="247" spans="1:15" x14ac:dyDescent="0.25">
      <c r="A247" s="547"/>
      <c r="B247" s="566"/>
      <c r="C247" s="567"/>
      <c r="D247" s="550"/>
      <c r="E247" s="554"/>
      <c r="F247" s="550"/>
      <c r="G247" s="556"/>
      <c r="H247" s="550"/>
      <c r="I247" s="556"/>
      <c r="J247" s="558"/>
      <c r="K247" s="558"/>
      <c r="L247" s="558"/>
      <c r="M247" s="558"/>
      <c r="N247" s="558"/>
      <c r="O247" s="553"/>
    </row>
    <row r="248" spans="1:15" x14ac:dyDescent="0.25">
      <c r="A248" s="547" t="s">
        <v>335</v>
      </c>
      <c r="B248" s="566">
        <v>626</v>
      </c>
      <c r="C248" s="567" t="s">
        <v>336</v>
      </c>
      <c r="D248" s="550" t="s">
        <v>298</v>
      </c>
      <c r="E248" s="554">
        <v>100000</v>
      </c>
      <c r="F248" s="550" t="s">
        <v>337</v>
      </c>
      <c r="G248" s="556">
        <v>0</v>
      </c>
      <c r="H248" s="550" t="s">
        <v>338</v>
      </c>
      <c r="I248" s="556">
        <v>0.5</v>
      </c>
      <c r="J248" s="558"/>
      <c r="K248" s="558"/>
      <c r="L248" s="558"/>
      <c r="M248" s="558"/>
      <c r="N248" s="558"/>
      <c r="O248" s="553"/>
    </row>
    <row r="249" spans="1:15" x14ac:dyDescent="0.25">
      <c r="A249" s="547" t="s">
        <v>335</v>
      </c>
      <c r="B249" s="566">
        <v>626</v>
      </c>
      <c r="C249" s="567" t="s">
        <v>336</v>
      </c>
      <c r="D249" s="550" t="s">
        <v>298</v>
      </c>
      <c r="E249" s="554">
        <v>100000</v>
      </c>
      <c r="F249" s="550" t="s">
        <v>339</v>
      </c>
      <c r="G249" s="556">
        <v>0</v>
      </c>
      <c r="H249" s="550" t="s">
        <v>338</v>
      </c>
      <c r="I249" s="556">
        <v>0.25</v>
      </c>
      <c r="J249" s="558"/>
      <c r="K249" s="558"/>
      <c r="L249" s="558"/>
      <c r="M249" s="558"/>
      <c r="N249" s="558"/>
      <c r="O249" s="553"/>
    </row>
    <row r="250" spans="1:15" x14ac:dyDescent="0.25">
      <c r="A250" s="547" t="s">
        <v>303</v>
      </c>
      <c r="B250" s="566">
        <v>628</v>
      </c>
      <c r="C250" s="567" t="s">
        <v>340</v>
      </c>
      <c r="D250" s="550" t="s">
        <v>214</v>
      </c>
      <c r="E250" s="554">
        <v>33500000</v>
      </c>
      <c r="F250" s="550" t="s">
        <v>341</v>
      </c>
      <c r="G250" s="556">
        <v>6.5</v>
      </c>
      <c r="H250" s="550" t="s">
        <v>184</v>
      </c>
      <c r="I250" s="556">
        <v>7.25</v>
      </c>
      <c r="J250" s="558">
        <v>33500000000</v>
      </c>
      <c r="K250" s="558">
        <v>33500000000</v>
      </c>
      <c r="L250" s="558">
        <v>33500000</v>
      </c>
      <c r="M250" s="558">
        <v>167565</v>
      </c>
      <c r="N250" s="558">
        <v>33667565</v>
      </c>
      <c r="O250" s="553"/>
    </row>
    <row r="251" spans="1:15" x14ac:dyDescent="0.25">
      <c r="A251" s="547" t="s">
        <v>303</v>
      </c>
      <c r="B251" s="566">
        <v>628</v>
      </c>
      <c r="C251" s="567" t="s">
        <v>340</v>
      </c>
      <c r="D251" s="550" t="s">
        <v>214</v>
      </c>
      <c r="E251" s="554">
        <v>6500000</v>
      </c>
      <c r="F251" s="550" t="s">
        <v>342</v>
      </c>
      <c r="G251" s="556">
        <v>0</v>
      </c>
      <c r="H251" s="550" t="s">
        <v>184</v>
      </c>
      <c r="I251" s="556">
        <v>7.5</v>
      </c>
      <c r="J251" s="558">
        <v>6500000000</v>
      </c>
      <c r="K251" s="558">
        <v>6500000000</v>
      </c>
      <c r="L251" s="558">
        <v>6500000</v>
      </c>
      <c r="M251" s="558"/>
      <c r="N251" s="558">
        <v>6500000</v>
      </c>
      <c r="O251" s="553"/>
    </row>
    <row r="252" spans="1:15" x14ac:dyDescent="0.25">
      <c r="A252" s="547" t="s">
        <v>303</v>
      </c>
      <c r="B252" s="566">
        <v>631</v>
      </c>
      <c r="C252" s="567" t="s">
        <v>343</v>
      </c>
      <c r="D252" s="550" t="s">
        <v>214</v>
      </c>
      <c r="E252" s="554">
        <v>25000000</v>
      </c>
      <c r="F252" s="550" t="s">
        <v>344</v>
      </c>
      <c r="G252" s="556">
        <v>6.5</v>
      </c>
      <c r="H252" s="550" t="s">
        <v>184</v>
      </c>
      <c r="I252" s="556">
        <v>6</v>
      </c>
      <c r="J252" s="558">
        <v>25000000000</v>
      </c>
      <c r="K252" s="558">
        <v>25000000000</v>
      </c>
      <c r="L252" s="558">
        <v>25000000</v>
      </c>
      <c r="M252" s="558">
        <v>125048</v>
      </c>
      <c r="N252" s="558">
        <v>25125048</v>
      </c>
      <c r="O252" s="553"/>
    </row>
    <row r="253" spans="1:15" x14ac:dyDescent="0.25">
      <c r="A253" s="547" t="s">
        <v>345</v>
      </c>
      <c r="B253" s="566">
        <v>631</v>
      </c>
      <c r="C253" s="567" t="s">
        <v>343</v>
      </c>
      <c r="D253" s="550" t="s">
        <v>214</v>
      </c>
      <c r="E253" s="554">
        <v>3500000</v>
      </c>
      <c r="F253" s="550" t="s">
        <v>346</v>
      </c>
      <c r="G253" s="556">
        <v>7</v>
      </c>
      <c r="H253" s="550" t="s">
        <v>184</v>
      </c>
      <c r="I253" s="556">
        <v>6</v>
      </c>
      <c r="J253" s="558"/>
      <c r="K253" s="558"/>
      <c r="L253" s="558"/>
      <c r="M253" s="558"/>
      <c r="N253" s="558"/>
      <c r="O253" s="553"/>
    </row>
    <row r="254" spans="1:15" x14ac:dyDescent="0.25">
      <c r="A254" s="547" t="s">
        <v>303</v>
      </c>
      <c r="B254" s="566">
        <v>631</v>
      </c>
      <c r="C254" s="567" t="s">
        <v>343</v>
      </c>
      <c r="D254" s="550" t="s">
        <v>214</v>
      </c>
      <c r="E254" s="554">
        <v>10000</v>
      </c>
      <c r="F254" s="550" t="s">
        <v>347</v>
      </c>
      <c r="G254" s="556">
        <v>0</v>
      </c>
      <c r="H254" s="550" t="s">
        <v>184</v>
      </c>
      <c r="I254" s="556">
        <v>6.25</v>
      </c>
      <c r="J254" s="558">
        <v>10000000</v>
      </c>
      <c r="K254" s="558">
        <v>10000000</v>
      </c>
      <c r="L254" s="558">
        <v>10000</v>
      </c>
      <c r="M254" s="558"/>
      <c r="N254" s="558">
        <v>10000</v>
      </c>
      <c r="O254" s="553"/>
    </row>
    <row r="255" spans="1:15" x14ac:dyDescent="0.25">
      <c r="A255" s="547"/>
      <c r="B255" s="566"/>
      <c r="C255" s="567"/>
      <c r="D255" s="550"/>
      <c r="E255" s="554"/>
      <c r="F255" s="550"/>
      <c r="G255" s="556"/>
      <c r="H255" s="550"/>
      <c r="I255" s="556"/>
      <c r="J255" s="558"/>
      <c r="K255" s="558"/>
      <c r="L255" s="558"/>
      <c r="M255" s="558"/>
      <c r="N255" s="558"/>
      <c r="O255" s="553"/>
    </row>
    <row r="256" spans="1:15" x14ac:dyDescent="0.25">
      <c r="A256" s="547" t="s">
        <v>348</v>
      </c>
      <c r="B256" s="566">
        <v>634</v>
      </c>
      <c r="C256" s="567" t="s">
        <v>349</v>
      </c>
      <c r="D256" s="550" t="s">
        <v>298</v>
      </c>
      <c r="E256" s="554">
        <v>50000</v>
      </c>
      <c r="F256" s="550" t="s">
        <v>350</v>
      </c>
      <c r="G256" s="556">
        <v>0</v>
      </c>
      <c r="H256" s="550" t="s">
        <v>338</v>
      </c>
      <c r="I256" s="556">
        <v>8.4931506849315067E-2</v>
      </c>
      <c r="J256" s="558"/>
      <c r="K256" s="558"/>
      <c r="L256" s="558"/>
      <c r="M256" s="558"/>
      <c r="N256" s="558"/>
      <c r="O256" s="553"/>
    </row>
    <row r="257" spans="1:15" x14ac:dyDescent="0.25">
      <c r="A257" s="547" t="s">
        <v>348</v>
      </c>
      <c r="B257" s="566">
        <v>634</v>
      </c>
      <c r="C257" s="567" t="s">
        <v>349</v>
      </c>
      <c r="D257" s="550" t="s">
        <v>298</v>
      </c>
      <c r="E257" s="554">
        <v>50000</v>
      </c>
      <c r="F257" s="550" t="s">
        <v>351</v>
      </c>
      <c r="G257" s="556">
        <v>0</v>
      </c>
      <c r="H257" s="550" t="s">
        <v>338</v>
      </c>
      <c r="I257" s="556">
        <v>0.24931506849315069</v>
      </c>
      <c r="J257" s="558"/>
      <c r="K257" s="558"/>
      <c r="L257" s="558"/>
      <c r="M257" s="558"/>
      <c r="N257" s="558"/>
      <c r="O257" s="553"/>
    </row>
    <row r="258" spans="1:15" x14ac:dyDescent="0.25">
      <c r="A258" s="547" t="s">
        <v>348</v>
      </c>
      <c r="B258" s="566">
        <v>634</v>
      </c>
      <c r="C258" s="567" t="s">
        <v>349</v>
      </c>
      <c r="D258" s="550" t="s">
        <v>298</v>
      </c>
      <c r="E258" s="554">
        <v>50000</v>
      </c>
      <c r="F258" s="550" t="s">
        <v>352</v>
      </c>
      <c r="G258" s="556">
        <v>0</v>
      </c>
      <c r="H258" s="550" t="s">
        <v>338</v>
      </c>
      <c r="I258" s="556">
        <v>0.49589041095890413</v>
      </c>
      <c r="J258" s="565"/>
      <c r="K258" s="565"/>
      <c r="L258" s="565"/>
      <c r="M258" s="565"/>
      <c r="N258" s="565"/>
      <c r="O258" s="553"/>
    </row>
    <row r="259" spans="1:15" x14ac:dyDescent="0.25">
      <c r="A259" s="547" t="s">
        <v>348</v>
      </c>
      <c r="B259" s="566">
        <v>634</v>
      </c>
      <c r="C259" s="567" t="s">
        <v>349</v>
      </c>
      <c r="D259" s="550" t="s">
        <v>298</v>
      </c>
      <c r="E259" s="554">
        <v>50000</v>
      </c>
      <c r="F259" s="550" t="s">
        <v>353</v>
      </c>
      <c r="G259" s="556">
        <v>0</v>
      </c>
      <c r="H259" s="550" t="s">
        <v>338</v>
      </c>
      <c r="I259" s="556">
        <v>0.989041095890411</v>
      </c>
      <c r="J259" s="565"/>
      <c r="K259" s="565"/>
      <c r="L259" s="565"/>
      <c r="M259" s="565"/>
      <c r="N259" s="565"/>
      <c r="O259" s="553"/>
    </row>
    <row r="260" spans="1:15" x14ac:dyDescent="0.25">
      <c r="A260" s="547" t="s">
        <v>348</v>
      </c>
      <c r="B260" s="566">
        <v>634</v>
      </c>
      <c r="C260" s="567" t="s">
        <v>349</v>
      </c>
      <c r="D260" s="550" t="s">
        <v>214</v>
      </c>
      <c r="E260" s="554">
        <v>25000000</v>
      </c>
      <c r="F260" s="550" t="s">
        <v>354</v>
      </c>
      <c r="G260" s="556">
        <v>0</v>
      </c>
      <c r="H260" s="550" t="s">
        <v>338</v>
      </c>
      <c r="I260" s="556">
        <v>8.4931506849315067E-2</v>
      </c>
      <c r="J260" s="565"/>
      <c r="K260" s="565"/>
      <c r="L260" s="565"/>
      <c r="M260" s="565"/>
      <c r="N260" s="565"/>
      <c r="O260" s="553"/>
    </row>
    <row r="261" spans="1:15" x14ac:dyDescent="0.25">
      <c r="A261" s="547" t="s">
        <v>348</v>
      </c>
      <c r="B261" s="566">
        <v>634</v>
      </c>
      <c r="C261" s="567" t="s">
        <v>349</v>
      </c>
      <c r="D261" s="550" t="s">
        <v>214</v>
      </c>
      <c r="E261" s="554">
        <v>25000000</v>
      </c>
      <c r="F261" s="550" t="s">
        <v>355</v>
      </c>
      <c r="G261" s="556">
        <v>0</v>
      </c>
      <c r="H261" s="550" t="s">
        <v>338</v>
      </c>
      <c r="I261" s="556">
        <v>0.24931506849315069</v>
      </c>
      <c r="J261" s="558"/>
      <c r="K261" s="558"/>
      <c r="L261" s="558"/>
      <c r="M261" s="558"/>
      <c r="N261" s="558"/>
      <c r="O261" s="553"/>
    </row>
    <row r="262" spans="1:15" x14ac:dyDescent="0.25">
      <c r="A262" s="547" t="s">
        <v>348</v>
      </c>
      <c r="B262" s="566">
        <v>634</v>
      </c>
      <c r="C262" s="567" t="s">
        <v>349</v>
      </c>
      <c r="D262" s="550" t="s">
        <v>214</v>
      </c>
      <c r="E262" s="554">
        <v>25000000</v>
      </c>
      <c r="F262" s="550" t="s">
        <v>356</v>
      </c>
      <c r="G262" s="556">
        <v>0</v>
      </c>
      <c r="H262" s="550" t="s">
        <v>338</v>
      </c>
      <c r="I262" s="556">
        <v>0.49589041095890413</v>
      </c>
      <c r="J262" s="558"/>
      <c r="K262" s="558"/>
      <c r="L262" s="558"/>
      <c r="M262" s="558"/>
      <c r="N262" s="558"/>
      <c r="O262" s="553"/>
    </row>
    <row r="263" spans="1:15" x14ac:dyDescent="0.25">
      <c r="A263" s="547" t="s">
        <v>348</v>
      </c>
      <c r="B263" s="566">
        <v>634</v>
      </c>
      <c r="C263" s="567" t="s">
        <v>349</v>
      </c>
      <c r="D263" s="550" t="s">
        <v>214</v>
      </c>
      <c r="E263" s="554">
        <v>25000000</v>
      </c>
      <c r="F263" s="550" t="s">
        <v>357</v>
      </c>
      <c r="G263" s="556">
        <v>0</v>
      </c>
      <c r="H263" s="550" t="s">
        <v>338</v>
      </c>
      <c r="I263" s="556">
        <v>0.989041095890411</v>
      </c>
      <c r="J263" s="565"/>
      <c r="K263" s="565"/>
      <c r="L263" s="565"/>
      <c r="M263" s="565"/>
      <c r="N263" s="565"/>
      <c r="O263" s="553"/>
    </row>
    <row r="264" spans="1:15" x14ac:dyDescent="0.25">
      <c r="A264" s="547" t="s">
        <v>348</v>
      </c>
      <c r="B264" s="566">
        <v>634</v>
      </c>
      <c r="C264" s="567" t="s">
        <v>349</v>
      </c>
      <c r="D264" s="550" t="s">
        <v>214</v>
      </c>
      <c r="E264" s="554">
        <v>25000000</v>
      </c>
      <c r="F264" s="550" t="s">
        <v>358</v>
      </c>
      <c r="G264" s="556">
        <v>0</v>
      </c>
      <c r="H264" s="550" t="s">
        <v>338</v>
      </c>
      <c r="I264" s="556">
        <v>0.24931506849315069</v>
      </c>
      <c r="J264" s="565"/>
      <c r="K264" s="565"/>
      <c r="L264" s="565"/>
      <c r="M264" s="565"/>
      <c r="N264" s="565"/>
      <c r="O264" s="553"/>
    </row>
    <row r="265" spans="1:15" x14ac:dyDescent="0.25">
      <c r="A265" s="547" t="s">
        <v>348</v>
      </c>
      <c r="B265" s="566">
        <v>634</v>
      </c>
      <c r="C265" s="567" t="s">
        <v>349</v>
      </c>
      <c r="D265" s="550" t="s">
        <v>214</v>
      </c>
      <c r="E265" s="554">
        <v>25000000</v>
      </c>
      <c r="F265" s="550" t="s">
        <v>359</v>
      </c>
      <c r="G265" s="556">
        <v>0</v>
      </c>
      <c r="H265" s="550" t="s">
        <v>338</v>
      </c>
      <c r="I265" s="556">
        <v>0.49589041095890413</v>
      </c>
      <c r="J265" s="565"/>
      <c r="K265" s="565"/>
      <c r="L265" s="565"/>
      <c r="M265" s="565"/>
      <c r="N265" s="565"/>
      <c r="O265" s="553"/>
    </row>
    <row r="266" spans="1:15" x14ac:dyDescent="0.25">
      <c r="A266" s="547" t="s">
        <v>348</v>
      </c>
      <c r="B266" s="566">
        <v>634</v>
      </c>
      <c r="C266" s="567" t="s">
        <v>349</v>
      </c>
      <c r="D266" s="550" t="s">
        <v>214</v>
      </c>
      <c r="E266" s="554">
        <v>25000000</v>
      </c>
      <c r="F266" s="550" t="s">
        <v>360</v>
      </c>
      <c r="G266" s="556">
        <v>0</v>
      </c>
      <c r="H266" s="550" t="s">
        <v>338</v>
      </c>
      <c r="I266" s="556">
        <v>0.989041095890411</v>
      </c>
      <c r="J266" s="565"/>
      <c r="K266" s="565"/>
      <c r="L266" s="565"/>
      <c r="M266" s="565"/>
      <c r="N266" s="565"/>
      <c r="O266" s="553"/>
    </row>
    <row r="267" spans="1:15" x14ac:dyDescent="0.25">
      <c r="A267" s="547" t="s">
        <v>348</v>
      </c>
      <c r="B267" s="566">
        <v>634</v>
      </c>
      <c r="C267" s="567" t="s">
        <v>349</v>
      </c>
      <c r="D267" s="550" t="s">
        <v>298</v>
      </c>
      <c r="E267" s="554">
        <v>50000</v>
      </c>
      <c r="F267" s="550" t="s">
        <v>361</v>
      </c>
      <c r="G267" s="556">
        <v>0</v>
      </c>
      <c r="H267" s="550" t="s">
        <v>338</v>
      </c>
      <c r="I267" s="556">
        <v>0.24931506849315069</v>
      </c>
      <c r="J267" s="558"/>
      <c r="K267" s="558"/>
      <c r="L267" s="558"/>
      <c r="M267" s="558"/>
      <c r="N267" s="558"/>
      <c r="O267" s="553"/>
    </row>
    <row r="268" spans="1:15" x14ac:dyDescent="0.25">
      <c r="A268" s="547" t="s">
        <v>348</v>
      </c>
      <c r="B268" s="566">
        <v>634</v>
      </c>
      <c r="C268" s="567" t="s">
        <v>349</v>
      </c>
      <c r="D268" s="550" t="s">
        <v>298</v>
      </c>
      <c r="E268" s="554">
        <v>50000</v>
      </c>
      <c r="F268" s="550" t="s">
        <v>362</v>
      </c>
      <c r="G268" s="556">
        <v>0</v>
      </c>
      <c r="H268" s="550" t="s">
        <v>338</v>
      </c>
      <c r="I268" s="556">
        <v>0.49589041095890413</v>
      </c>
      <c r="J268" s="558"/>
      <c r="K268" s="558"/>
      <c r="L268" s="558"/>
      <c r="M268" s="558"/>
      <c r="N268" s="558"/>
      <c r="O268" s="553"/>
    </row>
    <row r="269" spans="1:15" x14ac:dyDescent="0.25">
      <c r="A269" s="547" t="s">
        <v>296</v>
      </c>
      <c r="B269" s="566">
        <v>634</v>
      </c>
      <c r="C269" s="567" t="s">
        <v>349</v>
      </c>
      <c r="D269" s="550" t="s">
        <v>298</v>
      </c>
      <c r="E269" s="554">
        <v>50000</v>
      </c>
      <c r="F269" s="550" t="s">
        <v>363</v>
      </c>
      <c r="G269" s="556">
        <v>0</v>
      </c>
      <c r="H269" s="550" t="s">
        <v>338</v>
      </c>
      <c r="I269" s="556">
        <v>0.989041095890411</v>
      </c>
      <c r="J269" s="558">
        <v>25440000</v>
      </c>
      <c r="K269" s="558">
        <v>0</v>
      </c>
      <c r="L269" s="558">
        <v>0</v>
      </c>
      <c r="M269" s="558"/>
      <c r="N269" s="558"/>
      <c r="O269" s="553"/>
    </row>
    <row r="270" spans="1:15" x14ac:dyDescent="0.25">
      <c r="A270" s="547"/>
      <c r="B270" s="566"/>
      <c r="C270" s="567"/>
      <c r="D270" s="550"/>
      <c r="E270" s="554"/>
      <c r="F270" s="550"/>
      <c r="G270" s="556"/>
      <c r="H270" s="550"/>
      <c r="I270" s="556"/>
      <c r="J270" s="558"/>
      <c r="K270" s="558"/>
      <c r="L270" s="558"/>
      <c r="M270" s="558"/>
      <c r="N270" s="558"/>
      <c r="O270" s="553"/>
    </row>
    <row r="271" spans="1:15" x14ac:dyDescent="0.25">
      <c r="A271" s="547" t="s">
        <v>345</v>
      </c>
      <c r="B271" s="566">
        <v>657</v>
      </c>
      <c r="C271" s="567" t="s">
        <v>364</v>
      </c>
      <c r="D271" s="550" t="s">
        <v>214</v>
      </c>
      <c r="E271" s="554">
        <v>26100000</v>
      </c>
      <c r="F271" s="550" t="s">
        <v>365</v>
      </c>
      <c r="G271" s="556">
        <v>7.5</v>
      </c>
      <c r="H271" s="550" t="s">
        <v>184</v>
      </c>
      <c r="I271" s="556">
        <v>6.5</v>
      </c>
      <c r="J271" s="558"/>
      <c r="K271" s="558"/>
      <c r="L271" s="558"/>
      <c r="M271" s="558"/>
      <c r="N271" s="558"/>
      <c r="O271" s="553"/>
    </row>
    <row r="272" spans="1:15" x14ac:dyDescent="0.25">
      <c r="A272" s="547" t="s">
        <v>345</v>
      </c>
      <c r="B272" s="566">
        <v>657</v>
      </c>
      <c r="C272" s="567" t="s">
        <v>364</v>
      </c>
      <c r="D272" s="550" t="s">
        <v>214</v>
      </c>
      <c r="E272" s="554">
        <v>18900000</v>
      </c>
      <c r="F272" s="550" t="s">
        <v>366</v>
      </c>
      <c r="G272" s="556">
        <v>0</v>
      </c>
      <c r="H272" s="550" t="s">
        <v>184</v>
      </c>
      <c r="I272" s="556">
        <v>6.75</v>
      </c>
      <c r="J272" s="558"/>
      <c r="K272" s="558"/>
      <c r="L272" s="558"/>
      <c r="M272" s="558"/>
      <c r="N272" s="558"/>
      <c r="O272" s="553"/>
    </row>
    <row r="273" spans="1:15" x14ac:dyDescent="0.25">
      <c r="A273" s="547" t="s">
        <v>296</v>
      </c>
      <c r="B273" s="566">
        <v>658</v>
      </c>
      <c r="C273" s="574" t="s">
        <v>367</v>
      </c>
      <c r="D273" s="550" t="s">
        <v>214</v>
      </c>
      <c r="E273" s="554">
        <v>10000000</v>
      </c>
      <c r="F273" s="550" t="s">
        <v>368</v>
      </c>
      <c r="G273" s="556">
        <v>7</v>
      </c>
      <c r="H273" s="550" t="s">
        <v>184</v>
      </c>
      <c r="I273" s="556">
        <v>5</v>
      </c>
      <c r="J273" s="558">
        <v>10000000000</v>
      </c>
      <c r="K273" s="558">
        <v>10000000000</v>
      </c>
      <c r="L273" s="558">
        <v>10000000</v>
      </c>
      <c r="M273" s="558">
        <v>168056</v>
      </c>
      <c r="N273" s="558">
        <v>10168056</v>
      </c>
      <c r="O273" s="553"/>
    </row>
    <row r="274" spans="1:15" x14ac:dyDescent="0.25">
      <c r="A274" s="547" t="s">
        <v>301</v>
      </c>
      <c r="B274" s="566">
        <v>658</v>
      </c>
      <c r="C274" s="574" t="s">
        <v>367</v>
      </c>
      <c r="D274" s="550" t="s">
        <v>214</v>
      </c>
      <c r="E274" s="554">
        <v>50</v>
      </c>
      <c r="F274" s="550" t="s">
        <v>369</v>
      </c>
      <c r="G274" s="556">
        <v>8.5</v>
      </c>
      <c r="H274" s="550" t="s">
        <v>184</v>
      </c>
      <c r="I274" s="556">
        <v>5.25</v>
      </c>
      <c r="J274" s="558">
        <v>50000</v>
      </c>
      <c r="K274" s="558">
        <v>54249</v>
      </c>
      <c r="L274" s="558">
        <v>54</v>
      </c>
      <c r="M274" s="558">
        <v>1</v>
      </c>
      <c r="N274" s="558">
        <v>55</v>
      </c>
      <c r="O274" s="553"/>
    </row>
    <row r="275" spans="1:15" x14ac:dyDescent="0.25">
      <c r="A275" s="547"/>
      <c r="B275" s="566"/>
      <c r="C275" s="574"/>
      <c r="D275" s="550"/>
      <c r="E275" s="554"/>
      <c r="F275" s="550"/>
      <c r="G275" s="556"/>
      <c r="H275" s="550"/>
      <c r="I275" s="556"/>
      <c r="J275" s="558"/>
      <c r="K275" s="558"/>
      <c r="L275" s="558"/>
      <c r="M275" s="558"/>
      <c r="N275" s="558"/>
      <c r="O275" s="553"/>
    </row>
    <row r="276" spans="1:15" x14ac:dyDescent="0.25">
      <c r="A276" s="547" t="s">
        <v>370</v>
      </c>
      <c r="B276" s="566">
        <v>693</v>
      </c>
      <c r="C276" s="574" t="s">
        <v>371</v>
      </c>
      <c r="D276" s="550" t="s">
        <v>298</v>
      </c>
      <c r="E276" s="554">
        <v>50000</v>
      </c>
      <c r="F276" s="550" t="s">
        <v>51</v>
      </c>
      <c r="G276" s="556">
        <v>0</v>
      </c>
      <c r="H276" s="550" t="s">
        <v>338</v>
      </c>
      <c r="I276" s="556">
        <v>8.3333333333333329E-2</v>
      </c>
      <c r="J276" s="558"/>
      <c r="K276" s="558"/>
      <c r="L276" s="558"/>
      <c r="M276" s="558"/>
      <c r="N276" s="558"/>
      <c r="O276" s="553"/>
    </row>
    <row r="277" spans="1:15" x14ac:dyDescent="0.25">
      <c r="A277" s="547" t="s">
        <v>370</v>
      </c>
      <c r="B277" s="566">
        <v>693</v>
      </c>
      <c r="C277" s="574" t="s">
        <v>371</v>
      </c>
      <c r="D277" s="550" t="s">
        <v>298</v>
      </c>
      <c r="E277" s="554">
        <v>50000</v>
      </c>
      <c r="F277" s="550" t="s">
        <v>52</v>
      </c>
      <c r="G277" s="556">
        <v>0</v>
      </c>
      <c r="H277" s="550" t="s">
        <v>338</v>
      </c>
      <c r="I277" s="556">
        <v>0.25</v>
      </c>
      <c r="J277" s="558"/>
      <c r="K277" s="558"/>
      <c r="L277" s="558"/>
      <c r="M277" s="558"/>
      <c r="N277" s="558"/>
      <c r="O277" s="553"/>
    </row>
    <row r="278" spans="1:15" x14ac:dyDescent="0.25">
      <c r="A278" s="547" t="s">
        <v>370</v>
      </c>
      <c r="B278" s="566">
        <v>693</v>
      </c>
      <c r="C278" s="574" t="s">
        <v>371</v>
      </c>
      <c r="D278" s="550" t="s">
        <v>298</v>
      </c>
      <c r="E278" s="554">
        <v>50000</v>
      </c>
      <c r="F278" s="550" t="s">
        <v>372</v>
      </c>
      <c r="G278" s="556">
        <v>0</v>
      </c>
      <c r="H278" s="550" t="s">
        <v>338</v>
      </c>
      <c r="I278" s="556">
        <v>0.5</v>
      </c>
      <c r="J278" s="558"/>
      <c r="K278" s="558"/>
      <c r="L278" s="558"/>
      <c r="M278" s="558"/>
      <c r="N278" s="558"/>
      <c r="O278" s="553"/>
    </row>
    <row r="279" spans="1:15" x14ac:dyDescent="0.25">
      <c r="A279" s="547" t="s">
        <v>370</v>
      </c>
      <c r="B279" s="566">
        <v>693</v>
      </c>
      <c r="C279" s="574" t="s">
        <v>371</v>
      </c>
      <c r="D279" s="550" t="s">
        <v>298</v>
      </c>
      <c r="E279" s="554">
        <v>50000</v>
      </c>
      <c r="F279" s="550" t="s">
        <v>373</v>
      </c>
      <c r="G279" s="556">
        <v>0</v>
      </c>
      <c r="H279" s="550" t="s">
        <v>338</v>
      </c>
      <c r="I279" s="556">
        <v>1</v>
      </c>
      <c r="J279" s="558"/>
      <c r="K279" s="558"/>
      <c r="L279" s="558"/>
      <c r="M279" s="558"/>
      <c r="N279" s="558"/>
      <c r="O279" s="553"/>
    </row>
    <row r="280" spans="1:15" x14ac:dyDescent="0.25">
      <c r="A280" s="547" t="s">
        <v>370</v>
      </c>
      <c r="B280" s="566">
        <v>693</v>
      </c>
      <c r="C280" s="574" t="s">
        <v>371</v>
      </c>
      <c r="D280" s="550" t="s">
        <v>298</v>
      </c>
      <c r="E280" s="554">
        <v>50000</v>
      </c>
      <c r="F280" s="550" t="s">
        <v>374</v>
      </c>
      <c r="G280" s="556">
        <v>0</v>
      </c>
      <c r="H280" s="550" t="s">
        <v>338</v>
      </c>
      <c r="I280" s="556">
        <v>1.5</v>
      </c>
      <c r="J280" s="558"/>
      <c r="K280" s="558"/>
      <c r="L280" s="558"/>
      <c r="M280" s="558"/>
      <c r="N280" s="558"/>
      <c r="O280" s="553"/>
    </row>
    <row r="281" spans="1:15" x14ac:dyDescent="0.25">
      <c r="A281" s="547" t="s">
        <v>370</v>
      </c>
      <c r="B281" s="566">
        <v>693</v>
      </c>
      <c r="C281" s="574" t="s">
        <v>371</v>
      </c>
      <c r="D281" s="550" t="s">
        <v>214</v>
      </c>
      <c r="E281" s="554">
        <v>25000000</v>
      </c>
      <c r="F281" s="550" t="s">
        <v>54</v>
      </c>
      <c r="G281" s="556">
        <v>0</v>
      </c>
      <c r="H281" s="550" t="s">
        <v>338</v>
      </c>
      <c r="I281" s="556">
        <v>8.3333333333333329E-2</v>
      </c>
      <c r="J281" s="558"/>
      <c r="K281" s="558"/>
      <c r="L281" s="558"/>
      <c r="M281" s="558"/>
      <c r="N281" s="558"/>
      <c r="O281" s="553"/>
    </row>
    <row r="282" spans="1:15" x14ac:dyDescent="0.25">
      <c r="A282" s="547" t="s">
        <v>370</v>
      </c>
      <c r="B282" s="566">
        <v>693</v>
      </c>
      <c r="C282" s="574" t="s">
        <v>371</v>
      </c>
      <c r="D282" s="550" t="s">
        <v>214</v>
      </c>
      <c r="E282" s="554">
        <v>25000000</v>
      </c>
      <c r="F282" s="550" t="s">
        <v>375</v>
      </c>
      <c r="G282" s="556">
        <v>0</v>
      </c>
      <c r="H282" s="550" t="s">
        <v>338</v>
      </c>
      <c r="I282" s="556">
        <v>0.25</v>
      </c>
      <c r="J282" s="558"/>
      <c r="K282" s="558"/>
      <c r="L282" s="558"/>
      <c r="M282" s="558"/>
      <c r="N282" s="558"/>
      <c r="O282" s="553"/>
    </row>
    <row r="283" spans="1:15" x14ac:dyDescent="0.25">
      <c r="A283" s="547" t="s">
        <v>370</v>
      </c>
      <c r="B283" s="566">
        <v>693</v>
      </c>
      <c r="C283" s="574" t="s">
        <v>371</v>
      </c>
      <c r="D283" s="550" t="s">
        <v>214</v>
      </c>
      <c r="E283" s="554">
        <v>25000000</v>
      </c>
      <c r="F283" s="550" t="s">
        <v>376</v>
      </c>
      <c r="G283" s="556">
        <v>0</v>
      </c>
      <c r="H283" s="550" t="s">
        <v>338</v>
      </c>
      <c r="I283" s="556">
        <v>0.5</v>
      </c>
      <c r="J283" s="558"/>
      <c r="K283" s="558"/>
      <c r="L283" s="558"/>
      <c r="M283" s="558"/>
      <c r="N283" s="558"/>
      <c r="O283" s="553"/>
    </row>
    <row r="284" spans="1:15" x14ac:dyDescent="0.25">
      <c r="A284" s="547" t="s">
        <v>370</v>
      </c>
      <c r="B284" s="566">
        <v>693</v>
      </c>
      <c r="C284" s="574" t="s">
        <v>371</v>
      </c>
      <c r="D284" s="550" t="s">
        <v>214</v>
      </c>
      <c r="E284" s="554">
        <v>25000000</v>
      </c>
      <c r="F284" s="550" t="s">
        <v>377</v>
      </c>
      <c r="G284" s="556">
        <v>0</v>
      </c>
      <c r="H284" s="550" t="s">
        <v>338</v>
      </c>
      <c r="I284" s="556">
        <v>1</v>
      </c>
      <c r="J284" s="558"/>
      <c r="K284" s="558"/>
      <c r="L284" s="558"/>
      <c r="M284" s="558"/>
      <c r="N284" s="558"/>
      <c r="O284" s="553"/>
    </row>
    <row r="285" spans="1:15" x14ac:dyDescent="0.25">
      <c r="A285" s="547" t="s">
        <v>370</v>
      </c>
      <c r="B285" s="566">
        <v>693</v>
      </c>
      <c r="C285" s="574" t="s">
        <v>371</v>
      </c>
      <c r="D285" s="550" t="s">
        <v>214</v>
      </c>
      <c r="E285" s="554">
        <v>25000000</v>
      </c>
      <c r="F285" s="550" t="s">
        <v>378</v>
      </c>
      <c r="G285" s="556">
        <v>0</v>
      </c>
      <c r="H285" s="550" t="s">
        <v>338</v>
      </c>
      <c r="I285" s="556">
        <v>1.5</v>
      </c>
      <c r="J285" s="558"/>
      <c r="K285" s="558"/>
      <c r="L285" s="558"/>
      <c r="M285" s="558"/>
      <c r="N285" s="558"/>
      <c r="O285" s="553"/>
    </row>
    <row r="286" spans="1:15" x14ac:dyDescent="0.25">
      <c r="A286" s="547" t="s">
        <v>370</v>
      </c>
      <c r="B286" s="566">
        <v>693</v>
      </c>
      <c r="C286" s="574" t="s">
        <v>371</v>
      </c>
      <c r="D286" s="550" t="s">
        <v>214</v>
      </c>
      <c r="E286" s="554">
        <v>25000000</v>
      </c>
      <c r="F286" s="550" t="s">
        <v>379</v>
      </c>
      <c r="G286" s="556">
        <v>0</v>
      </c>
      <c r="H286" s="550" t="s">
        <v>338</v>
      </c>
      <c r="I286" s="556">
        <v>0.25</v>
      </c>
      <c r="J286" s="558"/>
      <c r="K286" s="558"/>
      <c r="L286" s="558"/>
      <c r="M286" s="558"/>
      <c r="N286" s="558"/>
      <c r="O286" s="553"/>
    </row>
    <row r="287" spans="1:15" x14ac:dyDescent="0.25">
      <c r="A287" s="547" t="s">
        <v>370</v>
      </c>
      <c r="B287" s="566">
        <v>693</v>
      </c>
      <c r="C287" s="574" t="s">
        <v>371</v>
      </c>
      <c r="D287" s="550" t="s">
        <v>214</v>
      </c>
      <c r="E287" s="554">
        <v>25000000</v>
      </c>
      <c r="F287" s="550" t="s">
        <v>380</v>
      </c>
      <c r="G287" s="556">
        <v>0</v>
      </c>
      <c r="H287" s="550" t="s">
        <v>338</v>
      </c>
      <c r="I287" s="556">
        <v>0.5</v>
      </c>
      <c r="J287" s="558"/>
      <c r="K287" s="558"/>
      <c r="L287" s="558"/>
      <c r="M287" s="558"/>
      <c r="N287" s="558"/>
      <c r="O287" s="553"/>
    </row>
    <row r="288" spans="1:15" x14ac:dyDescent="0.25">
      <c r="A288" s="547" t="s">
        <v>370</v>
      </c>
      <c r="B288" s="566">
        <v>693</v>
      </c>
      <c r="C288" s="574" t="s">
        <v>371</v>
      </c>
      <c r="D288" s="550" t="s">
        <v>214</v>
      </c>
      <c r="E288" s="554">
        <v>25000000</v>
      </c>
      <c r="F288" s="550" t="s">
        <v>381</v>
      </c>
      <c r="G288" s="556">
        <v>0</v>
      </c>
      <c r="H288" s="550" t="s">
        <v>338</v>
      </c>
      <c r="I288" s="556">
        <v>1</v>
      </c>
      <c r="J288" s="558"/>
      <c r="K288" s="558"/>
      <c r="L288" s="558"/>
      <c r="M288" s="558"/>
      <c r="N288" s="558"/>
      <c r="O288" s="553"/>
    </row>
    <row r="289" spans="1:15" x14ac:dyDescent="0.25">
      <c r="A289" s="547" t="s">
        <v>370</v>
      </c>
      <c r="B289" s="566">
        <v>693</v>
      </c>
      <c r="C289" s="574" t="s">
        <v>371</v>
      </c>
      <c r="D289" s="550" t="s">
        <v>214</v>
      </c>
      <c r="E289" s="554">
        <v>25000000</v>
      </c>
      <c r="F289" s="550" t="s">
        <v>382</v>
      </c>
      <c r="G289" s="556">
        <v>0</v>
      </c>
      <c r="H289" s="550" t="s">
        <v>338</v>
      </c>
      <c r="I289" s="556">
        <v>1.5</v>
      </c>
      <c r="J289" s="558"/>
      <c r="K289" s="558"/>
      <c r="L289" s="558"/>
      <c r="M289" s="558"/>
      <c r="N289" s="558"/>
      <c r="O289" s="553"/>
    </row>
    <row r="290" spans="1:15" x14ac:dyDescent="0.25">
      <c r="A290" s="547" t="s">
        <v>370</v>
      </c>
      <c r="B290" s="566">
        <v>693</v>
      </c>
      <c r="C290" s="574" t="s">
        <v>371</v>
      </c>
      <c r="D290" s="550" t="s">
        <v>38</v>
      </c>
      <c r="E290" s="554">
        <v>1100</v>
      </c>
      <c r="F290" s="550" t="s">
        <v>383</v>
      </c>
      <c r="G290" s="556">
        <v>0</v>
      </c>
      <c r="H290" s="550" t="s">
        <v>338</v>
      </c>
      <c r="I290" s="556">
        <v>0.25</v>
      </c>
      <c r="J290" s="558"/>
      <c r="K290" s="558"/>
      <c r="L290" s="558"/>
      <c r="M290" s="558"/>
      <c r="N290" s="558"/>
      <c r="O290" s="553"/>
    </row>
    <row r="291" spans="1:15" x14ac:dyDescent="0.25">
      <c r="A291" s="547" t="s">
        <v>370</v>
      </c>
      <c r="B291" s="566">
        <v>693</v>
      </c>
      <c r="C291" s="574" t="s">
        <v>371</v>
      </c>
      <c r="D291" s="550" t="s">
        <v>38</v>
      </c>
      <c r="E291" s="554">
        <v>1100</v>
      </c>
      <c r="F291" s="550" t="s">
        <v>384</v>
      </c>
      <c r="G291" s="556">
        <v>0</v>
      </c>
      <c r="H291" s="550" t="s">
        <v>338</v>
      </c>
      <c r="I291" s="556">
        <v>0.5</v>
      </c>
      <c r="J291" s="558"/>
      <c r="K291" s="558"/>
      <c r="L291" s="558"/>
      <c r="M291" s="558"/>
      <c r="N291" s="558"/>
      <c r="O291" s="553"/>
    </row>
    <row r="292" spans="1:15" x14ac:dyDescent="0.25">
      <c r="A292" s="547" t="s">
        <v>370</v>
      </c>
      <c r="B292" s="566">
        <v>693</v>
      </c>
      <c r="C292" s="574" t="s">
        <v>371</v>
      </c>
      <c r="D292" s="550" t="s">
        <v>38</v>
      </c>
      <c r="E292" s="554">
        <v>1100</v>
      </c>
      <c r="F292" s="550" t="s">
        <v>385</v>
      </c>
      <c r="G292" s="556">
        <v>0</v>
      </c>
      <c r="H292" s="550" t="s">
        <v>338</v>
      </c>
      <c r="I292" s="556">
        <v>1</v>
      </c>
      <c r="J292" s="558"/>
      <c r="K292" s="558"/>
      <c r="L292" s="558"/>
      <c r="M292" s="558"/>
      <c r="N292" s="558"/>
      <c r="O292" s="553"/>
    </row>
    <row r="293" spans="1:15" x14ac:dyDescent="0.25">
      <c r="A293" s="547" t="s">
        <v>370</v>
      </c>
      <c r="B293" s="566">
        <v>693</v>
      </c>
      <c r="C293" s="574" t="s">
        <v>371</v>
      </c>
      <c r="D293" s="550" t="s">
        <v>38</v>
      </c>
      <c r="E293" s="554">
        <v>1100</v>
      </c>
      <c r="F293" s="550" t="s">
        <v>386</v>
      </c>
      <c r="G293" s="556">
        <v>0</v>
      </c>
      <c r="H293" s="550" t="s">
        <v>338</v>
      </c>
      <c r="I293" s="556">
        <v>1.5</v>
      </c>
      <c r="J293" s="558"/>
      <c r="K293" s="558"/>
      <c r="L293" s="558"/>
      <c r="M293" s="558"/>
      <c r="N293" s="558"/>
      <c r="O293" s="553"/>
    </row>
    <row r="294" spans="1:15" x14ac:dyDescent="0.25">
      <c r="A294" s="547" t="s">
        <v>370</v>
      </c>
      <c r="B294" s="566">
        <v>693</v>
      </c>
      <c r="C294" s="574" t="s">
        <v>371</v>
      </c>
      <c r="D294" s="550" t="s">
        <v>298</v>
      </c>
      <c r="E294" s="554">
        <v>50000</v>
      </c>
      <c r="F294" s="550" t="s">
        <v>387</v>
      </c>
      <c r="G294" s="556">
        <v>0</v>
      </c>
      <c r="H294" s="550" t="s">
        <v>338</v>
      </c>
      <c r="I294" s="556">
        <v>0.25</v>
      </c>
      <c r="J294" s="558"/>
      <c r="K294" s="558"/>
      <c r="L294" s="558"/>
      <c r="M294" s="558"/>
      <c r="N294" s="558"/>
      <c r="O294" s="553"/>
    </row>
    <row r="295" spans="1:15" x14ac:dyDescent="0.25">
      <c r="A295" s="547" t="s">
        <v>370</v>
      </c>
      <c r="B295" s="566">
        <v>693</v>
      </c>
      <c r="C295" s="574" t="s">
        <v>371</v>
      </c>
      <c r="D295" s="550" t="s">
        <v>298</v>
      </c>
      <c r="E295" s="554">
        <v>50000</v>
      </c>
      <c r="F295" s="550" t="s">
        <v>388</v>
      </c>
      <c r="G295" s="556">
        <v>0</v>
      </c>
      <c r="H295" s="550" t="s">
        <v>338</v>
      </c>
      <c r="I295" s="556">
        <v>0.5</v>
      </c>
      <c r="J295" s="558"/>
      <c r="K295" s="558"/>
      <c r="L295" s="558"/>
      <c r="M295" s="558"/>
      <c r="N295" s="558"/>
      <c r="O295" s="553"/>
    </row>
    <row r="296" spans="1:15" x14ac:dyDescent="0.25">
      <c r="A296" s="547" t="s">
        <v>370</v>
      </c>
      <c r="B296" s="566">
        <v>693</v>
      </c>
      <c r="C296" s="574" t="s">
        <v>371</v>
      </c>
      <c r="D296" s="550" t="s">
        <v>298</v>
      </c>
      <c r="E296" s="554">
        <v>50000</v>
      </c>
      <c r="F296" s="550" t="s">
        <v>389</v>
      </c>
      <c r="G296" s="556">
        <v>0</v>
      </c>
      <c r="H296" s="550" t="s">
        <v>338</v>
      </c>
      <c r="I296" s="556">
        <v>1</v>
      </c>
      <c r="J296" s="558"/>
      <c r="K296" s="558"/>
      <c r="L296" s="558"/>
      <c r="M296" s="558"/>
      <c r="N296" s="558"/>
      <c r="O296" s="553"/>
    </row>
    <row r="297" spans="1:15" x14ac:dyDescent="0.25">
      <c r="A297" s="547" t="s">
        <v>370</v>
      </c>
      <c r="B297" s="566">
        <v>693</v>
      </c>
      <c r="C297" s="574" t="s">
        <v>371</v>
      </c>
      <c r="D297" s="550" t="s">
        <v>298</v>
      </c>
      <c r="E297" s="554">
        <v>50000</v>
      </c>
      <c r="F297" s="550" t="s">
        <v>390</v>
      </c>
      <c r="G297" s="556">
        <v>0</v>
      </c>
      <c r="H297" s="550" t="s">
        <v>338</v>
      </c>
      <c r="I297" s="556">
        <v>1.5</v>
      </c>
      <c r="J297" s="558"/>
      <c r="K297" s="558"/>
      <c r="L297" s="558"/>
      <c r="M297" s="558"/>
      <c r="N297" s="558"/>
      <c r="O297" s="553"/>
    </row>
    <row r="298" spans="1:15" x14ac:dyDescent="0.25">
      <c r="A298" s="547" t="s">
        <v>370</v>
      </c>
      <c r="B298" s="566">
        <v>693</v>
      </c>
      <c r="C298" s="574" t="s">
        <v>371</v>
      </c>
      <c r="D298" s="550" t="s">
        <v>38</v>
      </c>
      <c r="E298" s="554">
        <v>1100</v>
      </c>
      <c r="F298" s="550" t="s">
        <v>391</v>
      </c>
      <c r="G298" s="556">
        <v>0</v>
      </c>
      <c r="H298" s="550" t="s">
        <v>338</v>
      </c>
      <c r="I298" s="556">
        <v>0.25</v>
      </c>
      <c r="J298" s="558"/>
      <c r="K298" s="558"/>
      <c r="L298" s="558"/>
      <c r="M298" s="558"/>
      <c r="N298" s="558"/>
      <c r="O298" s="553"/>
    </row>
    <row r="299" spans="1:15" x14ac:dyDescent="0.25">
      <c r="A299" s="547" t="s">
        <v>370</v>
      </c>
      <c r="B299" s="566">
        <v>693</v>
      </c>
      <c r="C299" s="574" t="s">
        <v>371</v>
      </c>
      <c r="D299" s="550" t="s">
        <v>38</v>
      </c>
      <c r="E299" s="554">
        <v>1100</v>
      </c>
      <c r="F299" s="550" t="s">
        <v>392</v>
      </c>
      <c r="G299" s="556">
        <v>0</v>
      </c>
      <c r="H299" s="550" t="s">
        <v>338</v>
      </c>
      <c r="I299" s="556">
        <v>0.5</v>
      </c>
      <c r="J299" s="558"/>
      <c r="K299" s="558"/>
      <c r="L299" s="558"/>
      <c r="M299" s="558"/>
      <c r="N299" s="558"/>
      <c r="O299" s="553"/>
    </row>
    <row r="300" spans="1:15" x14ac:dyDescent="0.25">
      <c r="A300" s="547" t="s">
        <v>370</v>
      </c>
      <c r="B300" s="566">
        <v>693</v>
      </c>
      <c r="C300" s="574" t="s">
        <v>371</v>
      </c>
      <c r="D300" s="550" t="s">
        <v>38</v>
      </c>
      <c r="E300" s="554">
        <v>1100</v>
      </c>
      <c r="F300" s="550" t="s">
        <v>393</v>
      </c>
      <c r="G300" s="556">
        <v>0</v>
      </c>
      <c r="H300" s="550" t="s">
        <v>338</v>
      </c>
      <c r="I300" s="556">
        <v>1</v>
      </c>
      <c r="J300" s="558"/>
      <c r="K300" s="558"/>
      <c r="L300" s="558"/>
      <c r="M300" s="558"/>
      <c r="N300" s="558"/>
      <c r="O300" s="553"/>
    </row>
    <row r="301" spans="1:15" x14ac:dyDescent="0.25">
      <c r="A301" s="547" t="s">
        <v>370</v>
      </c>
      <c r="B301" s="566">
        <v>693</v>
      </c>
      <c r="C301" s="574" t="s">
        <v>371</v>
      </c>
      <c r="D301" s="550" t="s">
        <v>38</v>
      </c>
      <c r="E301" s="554">
        <v>1100</v>
      </c>
      <c r="F301" s="550" t="s">
        <v>394</v>
      </c>
      <c r="G301" s="556">
        <v>0</v>
      </c>
      <c r="H301" s="550" t="s">
        <v>338</v>
      </c>
      <c r="I301" s="556">
        <v>1.5</v>
      </c>
      <c r="J301" s="558"/>
      <c r="K301" s="558"/>
      <c r="L301" s="558"/>
      <c r="M301" s="558"/>
      <c r="N301" s="558"/>
      <c r="O301" s="553"/>
    </row>
    <row r="302" spans="1:15" x14ac:dyDescent="0.25">
      <c r="A302" s="547" t="s">
        <v>370</v>
      </c>
      <c r="B302" s="566">
        <v>693</v>
      </c>
      <c r="C302" s="574" t="s">
        <v>371</v>
      </c>
      <c r="D302" s="550" t="s">
        <v>38</v>
      </c>
      <c r="E302" s="568">
        <v>1E-3</v>
      </c>
      <c r="F302" s="550" t="s">
        <v>395</v>
      </c>
      <c r="G302" s="556">
        <v>0</v>
      </c>
      <c r="H302" s="550" t="s">
        <v>338</v>
      </c>
      <c r="I302" s="556">
        <v>1.5027777777777778</v>
      </c>
      <c r="J302" s="558"/>
      <c r="K302" s="558"/>
      <c r="L302" s="558"/>
      <c r="M302" s="558"/>
      <c r="N302" s="558"/>
      <c r="O302" s="553"/>
    </row>
    <row r="303" spans="1:15" x14ac:dyDescent="0.25">
      <c r="A303" s="547"/>
      <c r="B303" s="566"/>
      <c r="C303" s="574"/>
      <c r="D303" s="550"/>
      <c r="E303" s="554"/>
      <c r="F303" s="550"/>
      <c r="G303" s="556"/>
      <c r="H303" s="550"/>
      <c r="I303" s="556"/>
      <c r="J303" s="558"/>
      <c r="K303" s="558"/>
      <c r="L303" s="558"/>
      <c r="M303" s="558"/>
      <c r="N303" s="558"/>
      <c r="O303" s="553"/>
    </row>
    <row r="304" spans="1:15" x14ac:dyDescent="0.25">
      <c r="A304" s="547" t="s">
        <v>348</v>
      </c>
      <c r="B304" s="566">
        <v>707</v>
      </c>
      <c r="C304" s="574" t="s">
        <v>710</v>
      </c>
      <c r="D304" s="550" t="s">
        <v>38</v>
      </c>
      <c r="E304" s="554">
        <v>1267</v>
      </c>
      <c r="F304" s="550" t="s">
        <v>305</v>
      </c>
      <c r="G304" s="556">
        <v>4.5407200000000003</v>
      </c>
      <c r="H304" s="550" t="s">
        <v>184</v>
      </c>
      <c r="I304" s="556">
        <v>6</v>
      </c>
      <c r="J304" s="558"/>
      <c r="K304" s="558"/>
      <c r="L304" s="558"/>
      <c r="M304" s="558"/>
      <c r="N304" s="558"/>
      <c r="O304" s="553"/>
    </row>
    <row r="305" spans="1:15" x14ac:dyDescent="0.25">
      <c r="A305" s="547" t="s">
        <v>348</v>
      </c>
      <c r="B305" s="566">
        <v>707</v>
      </c>
      <c r="C305" s="574" t="s">
        <v>710</v>
      </c>
      <c r="D305" s="550" t="s">
        <v>38</v>
      </c>
      <c r="E305" s="568">
        <v>1E-3</v>
      </c>
      <c r="F305" s="550" t="s">
        <v>306</v>
      </c>
      <c r="G305" s="556">
        <v>0</v>
      </c>
      <c r="H305" s="550" t="s">
        <v>184</v>
      </c>
      <c r="I305" s="556">
        <v>6</v>
      </c>
      <c r="J305" s="558"/>
      <c r="K305" s="558"/>
      <c r="L305" s="558"/>
      <c r="M305" s="558"/>
      <c r="N305" s="558"/>
      <c r="O305" s="553"/>
    </row>
    <row r="306" spans="1:15" x14ac:dyDescent="0.25">
      <c r="A306" s="547"/>
      <c r="B306" s="566"/>
      <c r="C306" s="567"/>
      <c r="D306" s="550"/>
      <c r="E306" s="554"/>
      <c r="F306" s="550"/>
      <c r="G306" s="556"/>
      <c r="H306" s="550"/>
      <c r="I306" s="556"/>
      <c r="J306" s="551"/>
      <c r="K306" s="558"/>
      <c r="L306" s="558"/>
      <c r="M306" s="558"/>
      <c r="N306" s="558"/>
      <c r="O306" s="553"/>
    </row>
    <row r="307" spans="1:15" x14ac:dyDescent="0.25">
      <c r="A307" s="575" t="s">
        <v>407</v>
      </c>
      <c r="B307" s="576"/>
      <c r="C307" s="577"/>
      <c r="D307" s="578"/>
      <c r="E307" s="579"/>
      <c r="F307" s="578"/>
      <c r="G307" s="578"/>
      <c r="H307" s="578" t="s">
        <v>3</v>
      </c>
      <c r="I307" s="580"/>
      <c r="J307" s="581"/>
      <c r="K307" s="582"/>
      <c r="L307" s="583">
        <v>824090459</v>
      </c>
      <c r="M307" s="583">
        <v>28622675</v>
      </c>
      <c r="N307" s="583">
        <v>852713133.67554557</v>
      </c>
      <c r="O307" s="553"/>
    </row>
    <row r="308" spans="1:15" x14ac:dyDescent="0.25">
      <c r="A308" s="584"/>
      <c r="B308" s="566"/>
      <c r="C308" s="567"/>
      <c r="D308" s="553"/>
      <c r="E308" s="570"/>
      <c r="F308" s="553"/>
      <c r="G308" s="585"/>
      <c r="H308" s="586"/>
      <c r="I308" s="587"/>
      <c r="J308" s="532"/>
      <c r="K308" s="588"/>
      <c r="L308" s="588"/>
      <c r="M308" s="588"/>
      <c r="N308" s="588"/>
      <c r="O308" s="553"/>
    </row>
    <row r="309" spans="1:15" x14ac:dyDescent="0.25">
      <c r="A309" s="589" t="s">
        <v>841</v>
      </c>
      <c r="B309" s="589"/>
      <c r="C309" s="589" t="s">
        <v>842</v>
      </c>
      <c r="D309" s="553"/>
      <c r="E309" s="570"/>
      <c r="F309" s="553"/>
      <c r="G309" s="585"/>
      <c r="H309" s="586"/>
      <c r="I309" s="587"/>
      <c r="J309" s="532"/>
      <c r="K309" s="565"/>
      <c r="L309" s="565"/>
      <c r="M309" s="565"/>
      <c r="N309" s="565"/>
      <c r="O309" s="553"/>
    </row>
    <row r="310" spans="1:15" x14ac:dyDescent="0.25">
      <c r="A310" s="135" t="s">
        <v>410</v>
      </c>
      <c r="B310" s="155"/>
      <c r="C310" s="121"/>
      <c r="D310" s="102"/>
      <c r="E310" s="303"/>
      <c r="F310" s="102"/>
      <c r="G310" s="102"/>
      <c r="H310" s="340"/>
      <c r="I310" s="102"/>
      <c r="J310" s="340"/>
      <c r="K310" s="340"/>
      <c r="L310" s="340"/>
      <c r="M310" s="340"/>
      <c r="N310" s="340"/>
      <c r="O310" s="472"/>
    </row>
    <row r="311" spans="1:15" x14ac:dyDescent="0.25">
      <c r="A311" s="135" t="s">
        <v>411</v>
      </c>
      <c r="B311" s="155"/>
      <c r="C311" s="121"/>
      <c r="D311" s="102"/>
      <c r="E311" s="303"/>
      <c r="F311" s="102"/>
      <c r="G311" s="102"/>
      <c r="H311" s="102"/>
      <c r="I311" s="102"/>
      <c r="J311" s="340"/>
      <c r="K311" s="340"/>
      <c r="L311" s="340"/>
      <c r="M311" s="340"/>
      <c r="N311" s="340"/>
      <c r="O311" s="472"/>
    </row>
    <row r="312" spans="1:15" x14ac:dyDescent="0.25">
      <c r="A312" s="135" t="s">
        <v>776</v>
      </c>
      <c r="B312" s="155"/>
      <c r="C312" s="121"/>
      <c r="D312" s="102"/>
      <c r="E312" s="303"/>
      <c r="F312" s="102"/>
      <c r="G312" s="102"/>
      <c r="H312" s="102"/>
      <c r="I312" s="102"/>
      <c r="J312" s="340"/>
      <c r="K312" s="340"/>
      <c r="L312" s="340"/>
      <c r="M312" s="340"/>
      <c r="N312" s="340"/>
      <c r="O312" s="472"/>
    </row>
    <row r="313" spans="1:15" x14ac:dyDescent="0.25">
      <c r="A313" s="135" t="s">
        <v>777</v>
      </c>
      <c r="B313" s="155"/>
      <c r="C313" s="121"/>
      <c r="D313" s="102"/>
      <c r="E313" s="303"/>
      <c r="F313" s="102"/>
      <c r="G313" s="102"/>
      <c r="H313" s="102"/>
      <c r="I313" s="102"/>
      <c r="J313" s="340"/>
      <c r="K313" s="340"/>
      <c r="L313" s="340"/>
      <c r="M313" s="340"/>
      <c r="N313" s="340"/>
      <c r="O313" s="472"/>
    </row>
    <row r="314" spans="1:15" x14ac:dyDescent="0.25">
      <c r="A314" s="342" t="s">
        <v>778</v>
      </c>
      <c r="B314" s="342" t="s">
        <v>779</v>
      </c>
      <c r="C314" s="121"/>
      <c r="D314" s="102"/>
      <c r="E314" s="303"/>
      <c r="F314" s="102"/>
      <c r="G314" s="102"/>
      <c r="H314" s="102"/>
      <c r="I314" s="102"/>
      <c r="J314" s="340"/>
      <c r="K314" s="340"/>
      <c r="L314" s="340"/>
      <c r="M314" s="340"/>
      <c r="N314" s="340"/>
      <c r="O314" s="472"/>
    </row>
    <row r="315" spans="1:15" x14ac:dyDescent="0.25">
      <c r="A315" s="342" t="s">
        <v>780</v>
      </c>
      <c r="B315" s="155"/>
      <c r="C315" s="121"/>
      <c r="D315" s="102"/>
      <c r="E315" s="303"/>
      <c r="F315" s="102"/>
      <c r="G315" s="102"/>
      <c r="H315" s="102"/>
      <c r="I315" s="102"/>
      <c r="J315" s="340"/>
      <c r="K315" s="340"/>
      <c r="L315" s="340"/>
      <c r="M315" s="340"/>
      <c r="N315" s="340"/>
      <c r="O315" s="472"/>
    </row>
    <row r="316" spans="1:15" x14ac:dyDescent="0.25">
      <c r="A316" s="342" t="s">
        <v>807</v>
      </c>
      <c r="B316" s="155"/>
      <c r="C316" s="121"/>
      <c r="D316" s="102"/>
      <c r="E316" s="303"/>
      <c r="F316" s="102"/>
      <c r="G316" s="102"/>
      <c r="H316" s="102"/>
      <c r="I316" s="102"/>
      <c r="J316" s="340"/>
      <c r="K316" s="340"/>
      <c r="L316" s="340"/>
      <c r="M316" s="340"/>
      <c r="N316" s="340"/>
      <c r="O316" s="472"/>
    </row>
    <row r="317" spans="1:15" x14ac:dyDescent="0.25">
      <c r="A317" s="342" t="s">
        <v>808</v>
      </c>
      <c r="B317" s="155"/>
      <c r="C317" s="121"/>
      <c r="D317" s="102"/>
      <c r="E317" s="343"/>
      <c r="F317" s="102"/>
      <c r="G317" s="102"/>
      <c r="H317" s="102"/>
      <c r="I317" s="102"/>
      <c r="J317" s="340"/>
      <c r="K317" s="340"/>
      <c r="L317" s="340"/>
      <c r="M317" s="340"/>
      <c r="N317" s="340"/>
      <c r="O317" s="472"/>
    </row>
    <row r="318" spans="1:15" x14ac:dyDescent="0.25">
      <c r="A318" s="125" t="s">
        <v>809</v>
      </c>
      <c r="B318" s="125" t="s">
        <v>784</v>
      </c>
      <c r="C318" s="121"/>
      <c r="D318" s="102"/>
      <c r="E318" s="303"/>
      <c r="F318" s="102"/>
      <c r="G318" s="125" t="s">
        <v>785</v>
      </c>
      <c r="H318" s="102"/>
      <c r="I318" s="102"/>
      <c r="J318" s="340"/>
      <c r="K318" s="340"/>
      <c r="L318" s="340"/>
      <c r="M318" s="340"/>
      <c r="N318" s="340"/>
      <c r="O318" s="472"/>
    </row>
    <row r="319" spans="1:15" x14ac:dyDescent="0.25">
      <c r="A319" s="125" t="s">
        <v>810</v>
      </c>
      <c r="B319" s="125" t="s">
        <v>787</v>
      </c>
      <c r="C319" s="121"/>
      <c r="D319" s="102"/>
      <c r="E319" s="303"/>
      <c r="F319" s="102"/>
      <c r="G319" s="125" t="s">
        <v>788</v>
      </c>
      <c r="H319" s="102"/>
      <c r="I319" s="102"/>
      <c r="J319" s="340"/>
      <c r="K319" s="340"/>
      <c r="L319" s="340"/>
      <c r="M319" s="340"/>
      <c r="N319" s="340"/>
      <c r="O319" s="472"/>
    </row>
    <row r="320" spans="1:15" x14ac:dyDescent="0.25">
      <c r="A320" s="102"/>
      <c r="B320" s="155"/>
      <c r="C320" s="121"/>
      <c r="D320" s="102"/>
      <c r="E320" s="303"/>
      <c r="F320" s="102"/>
      <c r="G320" s="102"/>
      <c r="H320" s="102"/>
      <c r="I320" s="102"/>
      <c r="J320" s="340"/>
      <c r="K320" s="340"/>
      <c r="L320" s="340"/>
      <c r="M320" s="340"/>
      <c r="N320" s="340"/>
      <c r="O320" s="472"/>
    </row>
    <row r="321" spans="1:15" x14ac:dyDescent="0.25">
      <c r="A321" s="102" t="s">
        <v>811</v>
      </c>
      <c r="B321" s="155"/>
      <c r="C321" s="121"/>
      <c r="D321" s="102"/>
      <c r="E321" s="303"/>
      <c r="F321" s="102"/>
      <c r="G321" s="102"/>
      <c r="H321" s="102"/>
      <c r="I321" s="102"/>
      <c r="J321" s="340"/>
      <c r="K321" s="340"/>
      <c r="L321" s="340"/>
      <c r="M321" s="340"/>
      <c r="N321" s="340"/>
      <c r="O321" s="472"/>
    </row>
    <row r="323" spans="1:15" x14ac:dyDescent="0.25">
      <c r="A323" s="590" t="s">
        <v>425</v>
      </c>
      <c r="B323" s="591"/>
      <c r="C323" s="592"/>
      <c r="D323" s="593"/>
      <c r="E323" s="593"/>
      <c r="F323" s="592"/>
    </row>
    <row r="324" spans="1:15" x14ac:dyDescent="0.25">
      <c r="A324" s="594" t="s">
        <v>426</v>
      </c>
      <c r="B324" s="591"/>
      <c r="C324" s="592"/>
      <c r="D324" s="593"/>
      <c r="E324" s="593"/>
      <c r="F324" s="592"/>
    </row>
    <row r="325" spans="1:15" x14ac:dyDescent="0.25">
      <c r="A325" s="590" t="s">
        <v>843</v>
      </c>
      <c r="B325" s="591"/>
      <c r="C325" s="592"/>
      <c r="D325" s="593"/>
      <c r="E325" s="593"/>
      <c r="F325" s="592"/>
    </row>
    <row r="326" spans="1:15" x14ac:dyDescent="0.25">
      <c r="A326" s="595"/>
      <c r="B326" s="596"/>
      <c r="C326" s="595"/>
      <c r="D326" s="597"/>
      <c r="E326" s="597"/>
      <c r="F326" s="595"/>
    </row>
    <row r="327" spans="1:15" x14ac:dyDescent="0.25">
      <c r="A327" s="598"/>
      <c r="B327" s="599"/>
      <c r="C327" s="600"/>
      <c r="D327" s="601" t="s">
        <v>427</v>
      </c>
      <c r="E327" s="602"/>
      <c r="F327" s="603" t="s">
        <v>428</v>
      </c>
    </row>
    <row r="328" spans="1:15" x14ac:dyDescent="0.25">
      <c r="A328" s="604" t="s">
        <v>4</v>
      </c>
      <c r="B328" s="605" t="s">
        <v>5</v>
      </c>
      <c r="C328" s="606"/>
      <c r="D328" s="607" t="s">
        <v>429</v>
      </c>
      <c r="E328" s="607" t="s">
        <v>430</v>
      </c>
      <c r="F328" s="608" t="s">
        <v>431</v>
      </c>
    </row>
    <row r="329" spans="1:15" x14ac:dyDescent="0.25">
      <c r="A329" s="604" t="s">
        <v>432</v>
      </c>
      <c r="B329" s="605" t="s">
        <v>433</v>
      </c>
      <c r="C329" s="605" t="s">
        <v>7</v>
      </c>
      <c r="D329" s="607" t="s">
        <v>434</v>
      </c>
      <c r="E329" s="607" t="s">
        <v>435</v>
      </c>
      <c r="F329" s="608" t="s">
        <v>436</v>
      </c>
    </row>
    <row r="330" spans="1:15" x14ac:dyDescent="0.25">
      <c r="A330" s="609"/>
      <c r="B330" s="610"/>
      <c r="C330" s="611"/>
      <c r="D330" s="612" t="s">
        <v>35</v>
      </c>
      <c r="E330" s="612" t="s">
        <v>35</v>
      </c>
      <c r="F330" s="613" t="s">
        <v>35</v>
      </c>
    </row>
    <row r="331" spans="1:15" x14ac:dyDescent="0.25">
      <c r="A331" s="511" t="s">
        <v>36</v>
      </c>
      <c r="B331" s="512">
        <v>236</v>
      </c>
      <c r="C331" s="512" t="s">
        <v>71</v>
      </c>
      <c r="D331" s="614">
        <v>253699</v>
      </c>
      <c r="E331" s="614">
        <v>137754</v>
      </c>
      <c r="F331" s="509"/>
    </row>
    <row r="332" spans="1:15" x14ac:dyDescent="0.25">
      <c r="A332" s="511" t="s">
        <v>49</v>
      </c>
      <c r="B332" s="512">
        <v>247</v>
      </c>
      <c r="C332" s="512" t="s">
        <v>80</v>
      </c>
      <c r="D332" s="614">
        <v>99504</v>
      </c>
      <c r="E332" s="614">
        <v>50752</v>
      </c>
      <c r="F332" s="509"/>
    </row>
    <row r="333" spans="1:15" x14ac:dyDescent="0.25">
      <c r="A333" s="511" t="s">
        <v>49</v>
      </c>
      <c r="B333" s="512">
        <v>247</v>
      </c>
      <c r="C333" s="512" t="s">
        <v>81</v>
      </c>
      <c r="D333" s="614">
        <v>4891</v>
      </c>
      <c r="E333" s="614">
        <v>2495</v>
      </c>
      <c r="F333" s="509"/>
    </row>
    <row r="334" spans="1:15" x14ac:dyDescent="0.25">
      <c r="A334" s="511" t="s">
        <v>800</v>
      </c>
      <c r="B334" s="512">
        <v>282</v>
      </c>
      <c r="C334" s="512" t="s">
        <v>100</v>
      </c>
      <c r="D334" s="614">
        <v>321574</v>
      </c>
      <c r="E334" s="614">
        <v>126631</v>
      </c>
      <c r="F334" s="509"/>
    </row>
    <row r="335" spans="1:15" x14ac:dyDescent="0.25">
      <c r="A335" s="511" t="s">
        <v>800</v>
      </c>
      <c r="B335" s="512">
        <v>282</v>
      </c>
      <c r="C335" s="512" t="s">
        <v>101</v>
      </c>
      <c r="D335" s="614">
        <v>90485</v>
      </c>
      <c r="E335" s="614">
        <v>31554</v>
      </c>
      <c r="F335" s="509"/>
    </row>
    <row r="336" spans="1:15" x14ac:dyDescent="0.25">
      <c r="A336" s="511" t="s">
        <v>36</v>
      </c>
      <c r="B336" s="512">
        <v>283</v>
      </c>
      <c r="C336" s="512" t="s">
        <v>105</v>
      </c>
      <c r="D336" s="614">
        <v>267179</v>
      </c>
      <c r="E336" s="614">
        <v>198945</v>
      </c>
      <c r="F336" s="509"/>
    </row>
    <row r="337" spans="1:6" x14ac:dyDescent="0.25">
      <c r="A337" s="511" t="s">
        <v>49</v>
      </c>
      <c r="B337" s="512">
        <v>294</v>
      </c>
      <c r="C337" s="512" t="s">
        <v>109</v>
      </c>
      <c r="D337" s="614">
        <v>142811</v>
      </c>
      <c r="E337" s="614">
        <v>48535</v>
      </c>
      <c r="F337" s="509"/>
    </row>
    <row r="338" spans="1:6" x14ac:dyDescent="0.25">
      <c r="A338" s="511" t="s">
        <v>437</v>
      </c>
      <c r="B338" s="512">
        <v>294</v>
      </c>
      <c r="C338" s="512" t="s">
        <v>110</v>
      </c>
      <c r="D338" s="614">
        <v>26270</v>
      </c>
      <c r="E338" s="614">
        <v>8375</v>
      </c>
      <c r="F338" s="509"/>
    </row>
    <row r="339" spans="1:6" x14ac:dyDescent="0.25">
      <c r="A339" s="511" t="s">
        <v>112</v>
      </c>
      <c r="B339" s="512">
        <v>300</v>
      </c>
      <c r="C339" s="512" t="s">
        <v>114</v>
      </c>
      <c r="D339" s="614">
        <v>109839</v>
      </c>
      <c r="E339" s="614">
        <v>55083</v>
      </c>
      <c r="F339" s="509"/>
    </row>
    <row r="340" spans="1:6" x14ac:dyDescent="0.25">
      <c r="A340" s="511" t="s">
        <v>112</v>
      </c>
      <c r="B340" s="512">
        <v>300</v>
      </c>
      <c r="C340" s="512" t="s">
        <v>115</v>
      </c>
      <c r="D340" s="614">
        <v>62512</v>
      </c>
      <c r="E340" s="614">
        <v>12547</v>
      </c>
      <c r="F340" s="509"/>
    </row>
    <row r="341" spans="1:6" x14ac:dyDescent="0.25">
      <c r="A341" s="511" t="s">
        <v>92</v>
      </c>
      <c r="B341" s="515">
        <v>363</v>
      </c>
      <c r="C341" s="512" t="s">
        <v>183</v>
      </c>
      <c r="D341" s="614">
        <v>42054</v>
      </c>
      <c r="E341" s="614">
        <v>22921</v>
      </c>
      <c r="F341" s="509"/>
    </row>
    <row r="342" spans="1:6" x14ac:dyDescent="0.25">
      <c r="A342" s="511" t="s">
        <v>92</v>
      </c>
      <c r="B342" s="515">
        <v>363</v>
      </c>
      <c r="C342" s="512" t="s">
        <v>185</v>
      </c>
      <c r="D342" s="614">
        <v>5501</v>
      </c>
      <c r="E342" s="614">
        <v>10093</v>
      </c>
      <c r="F342" s="509"/>
    </row>
    <row r="343" spans="1:6" x14ac:dyDescent="0.25">
      <c r="A343" s="511" t="s">
        <v>439</v>
      </c>
      <c r="B343" s="515">
        <v>383</v>
      </c>
      <c r="C343" s="512" t="s">
        <v>99</v>
      </c>
      <c r="D343" s="614">
        <v>53810</v>
      </c>
      <c r="E343" s="614">
        <v>36407</v>
      </c>
      <c r="F343" s="509"/>
    </row>
    <row r="344" spans="1:6" x14ac:dyDescent="0.25">
      <c r="A344" s="511" t="s">
        <v>69</v>
      </c>
      <c r="B344" s="515">
        <v>392</v>
      </c>
      <c r="C344" s="512" t="s">
        <v>190</v>
      </c>
      <c r="D344" s="614">
        <v>112431</v>
      </c>
      <c r="E344" s="614">
        <v>26170</v>
      </c>
      <c r="F344" s="509"/>
    </row>
    <row r="345" spans="1:6" x14ac:dyDescent="0.25">
      <c r="A345" s="511" t="s">
        <v>69</v>
      </c>
      <c r="B345" s="515">
        <v>392</v>
      </c>
      <c r="C345" s="512" t="s">
        <v>198</v>
      </c>
      <c r="D345" s="614">
        <v>183</v>
      </c>
      <c r="E345" s="614">
        <v>43</v>
      </c>
      <c r="F345" s="509"/>
    </row>
    <row r="346" spans="1:6" x14ac:dyDescent="0.25">
      <c r="A346" s="511" t="s">
        <v>218</v>
      </c>
      <c r="B346" s="515">
        <v>437</v>
      </c>
      <c r="C346" s="512" t="s">
        <v>220</v>
      </c>
      <c r="D346" s="614">
        <v>67945</v>
      </c>
      <c r="E346" s="614">
        <v>997</v>
      </c>
      <c r="F346" s="509"/>
    </row>
    <row r="347" spans="1:6" x14ac:dyDescent="0.25">
      <c r="A347" s="511" t="s">
        <v>218</v>
      </c>
      <c r="B347" s="515">
        <v>437</v>
      </c>
      <c r="C347" s="512" t="s">
        <v>221</v>
      </c>
      <c r="D347" s="614">
        <v>20383</v>
      </c>
      <c r="E347" s="614">
        <v>299</v>
      </c>
      <c r="F347" s="509"/>
    </row>
    <row r="348" spans="1:6" x14ac:dyDescent="0.25">
      <c r="A348" s="511" t="s">
        <v>218</v>
      </c>
      <c r="B348" s="515">
        <v>437</v>
      </c>
      <c r="C348" s="512" t="s">
        <v>222</v>
      </c>
      <c r="D348" s="614">
        <v>62924</v>
      </c>
      <c r="E348" s="614">
        <v>45612</v>
      </c>
      <c r="F348" s="509"/>
    </row>
    <row r="349" spans="1:6" x14ac:dyDescent="0.25">
      <c r="A349" s="511" t="s">
        <v>218</v>
      </c>
      <c r="B349" s="515">
        <v>437</v>
      </c>
      <c r="C349" s="512" t="s">
        <v>223</v>
      </c>
      <c r="D349" s="614">
        <v>16457</v>
      </c>
      <c r="E349" s="614">
        <v>11929</v>
      </c>
      <c r="F349" s="509"/>
    </row>
    <row r="350" spans="1:6" x14ac:dyDescent="0.25">
      <c r="A350" s="511" t="s">
        <v>218</v>
      </c>
      <c r="B350" s="515">
        <v>437</v>
      </c>
      <c r="C350" s="512" t="s">
        <v>225</v>
      </c>
      <c r="D350" s="614">
        <v>41071</v>
      </c>
      <c r="E350" s="614">
        <v>20563</v>
      </c>
      <c r="F350" s="509"/>
    </row>
    <row r="351" spans="1:6" x14ac:dyDescent="0.25">
      <c r="A351" s="511" t="s">
        <v>218</v>
      </c>
      <c r="B351" s="515">
        <v>437</v>
      </c>
      <c r="C351" s="512" t="s">
        <v>227</v>
      </c>
      <c r="D351" s="614">
        <v>29870</v>
      </c>
      <c r="E351" s="614">
        <v>0</v>
      </c>
      <c r="F351" s="509"/>
    </row>
    <row r="352" spans="1:6" x14ac:dyDescent="0.25">
      <c r="A352" s="511" t="s">
        <v>92</v>
      </c>
      <c r="B352" s="515">
        <v>437</v>
      </c>
      <c r="C352" s="512" t="s">
        <v>231</v>
      </c>
      <c r="D352" s="614">
        <v>91634</v>
      </c>
      <c r="E352" s="614">
        <v>1997</v>
      </c>
      <c r="F352" s="509"/>
    </row>
    <row r="353" spans="1:12" x14ac:dyDescent="0.25">
      <c r="A353" s="511" t="s">
        <v>92</v>
      </c>
      <c r="B353" s="515">
        <v>437</v>
      </c>
      <c r="C353" s="512" t="s">
        <v>233</v>
      </c>
      <c r="D353" s="614">
        <v>27490</v>
      </c>
      <c r="E353" s="614">
        <v>599</v>
      </c>
      <c r="F353" s="509"/>
    </row>
    <row r="354" spans="1:12" x14ac:dyDescent="0.25">
      <c r="A354" s="511" t="s">
        <v>92</v>
      </c>
      <c r="B354" s="515">
        <v>437</v>
      </c>
      <c r="C354" s="512" t="s">
        <v>234</v>
      </c>
      <c r="D354" s="614">
        <v>96346</v>
      </c>
      <c r="E354" s="614">
        <v>69838</v>
      </c>
      <c r="F354" s="509"/>
    </row>
    <row r="355" spans="1:12" x14ac:dyDescent="0.25">
      <c r="A355" s="511" t="s">
        <v>92</v>
      </c>
      <c r="B355" s="515">
        <v>437</v>
      </c>
      <c r="C355" s="512" t="s">
        <v>235</v>
      </c>
      <c r="D355" s="614">
        <v>25435</v>
      </c>
      <c r="E355" s="614">
        <v>18437</v>
      </c>
      <c r="F355" s="509"/>
    </row>
    <row r="356" spans="1:12" x14ac:dyDescent="0.25">
      <c r="A356" s="511" t="s">
        <v>92</v>
      </c>
      <c r="B356" s="515">
        <v>437</v>
      </c>
      <c r="C356" s="512" t="s">
        <v>236</v>
      </c>
      <c r="D356" s="614">
        <v>27881</v>
      </c>
      <c r="E356" s="614">
        <v>16461</v>
      </c>
      <c r="F356" s="509"/>
    </row>
    <row r="357" spans="1:12" x14ac:dyDescent="0.25">
      <c r="A357" s="511" t="s">
        <v>92</v>
      </c>
      <c r="B357" s="515">
        <v>437</v>
      </c>
      <c r="C357" s="512" t="s">
        <v>238</v>
      </c>
      <c r="D357" s="614">
        <v>56552</v>
      </c>
      <c r="E357" s="614">
        <v>0</v>
      </c>
      <c r="F357" s="509"/>
    </row>
    <row r="358" spans="1:12" x14ac:dyDescent="0.25">
      <c r="A358" s="511" t="s">
        <v>69</v>
      </c>
      <c r="B358" s="515">
        <v>501</v>
      </c>
      <c r="C358" s="512" t="s">
        <v>279</v>
      </c>
      <c r="D358" s="614">
        <v>122105</v>
      </c>
      <c r="E358" s="614">
        <v>14893</v>
      </c>
      <c r="F358" s="509"/>
    </row>
    <row r="359" spans="1:12" x14ac:dyDescent="0.25">
      <c r="A359" s="511" t="s">
        <v>303</v>
      </c>
      <c r="B359" s="515">
        <v>519</v>
      </c>
      <c r="C359" s="512" t="s">
        <v>305</v>
      </c>
      <c r="D359" s="614">
        <v>12321124</v>
      </c>
      <c r="E359" s="614">
        <v>345576</v>
      </c>
      <c r="F359" s="509"/>
    </row>
    <row r="360" spans="1:12" x14ac:dyDescent="0.25">
      <c r="A360" s="511" t="s">
        <v>303</v>
      </c>
      <c r="B360" s="515">
        <v>571</v>
      </c>
      <c r="C360" s="512" t="s">
        <v>319</v>
      </c>
      <c r="D360" s="614">
        <v>0</v>
      </c>
      <c r="E360" s="614">
        <v>1104498</v>
      </c>
      <c r="F360" s="509"/>
    </row>
    <row r="361" spans="1:12" x14ac:dyDescent="0.25">
      <c r="A361" s="511" t="s">
        <v>303</v>
      </c>
      <c r="B361" s="515">
        <v>612</v>
      </c>
      <c r="C361" s="512" t="s">
        <v>330</v>
      </c>
      <c r="D361" s="615">
        <v>0</v>
      </c>
      <c r="E361" s="614">
        <v>506246</v>
      </c>
      <c r="F361" s="509"/>
    </row>
    <row r="362" spans="1:12" x14ac:dyDescent="0.25">
      <c r="A362" s="511" t="s">
        <v>303</v>
      </c>
      <c r="B362" s="515">
        <v>628</v>
      </c>
      <c r="C362" s="512" t="s">
        <v>341</v>
      </c>
      <c r="D362" s="614">
        <v>0</v>
      </c>
      <c r="E362" s="614">
        <v>531585</v>
      </c>
      <c r="F362" s="509"/>
    </row>
    <row r="363" spans="1:12" x14ac:dyDescent="0.25">
      <c r="A363" s="511" t="s">
        <v>303</v>
      </c>
      <c r="B363" s="515">
        <v>631</v>
      </c>
      <c r="C363" s="512" t="s">
        <v>344</v>
      </c>
      <c r="D363" s="614">
        <v>0</v>
      </c>
      <c r="E363" s="614">
        <v>396705</v>
      </c>
      <c r="F363" s="509"/>
    </row>
    <row r="364" spans="1:12" x14ac:dyDescent="0.25">
      <c r="A364" s="616" t="s">
        <v>440</v>
      </c>
      <c r="B364" s="617"/>
      <c r="C364" s="618"/>
      <c r="D364" s="619">
        <f>SUM(D331:D363)</f>
        <v>14599960</v>
      </c>
      <c r="E364" s="619">
        <f t="shared" ref="E364:F364" si="0">SUM(E331:E363)</f>
        <v>3854540</v>
      </c>
      <c r="F364" s="620">
        <f t="shared" si="0"/>
        <v>0</v>
      </c>
    </row>
    <row r="367" spans="1:12" x14ac:dyDescent="0.25">
      <c r="A367" s="100" t="s">
        <v>441</v>
      </c>
      <c r="B367" s="101"/>
      <c r="C367" s="101"/>
      <c r="D367" s="102"/>
      <c r="E367" s="102"/>
      <c r="F367" s="103"/>
      <c r="G367" s="103"/>
      <c r="H367" s="102"/>
      <c r="I367" s="102"/>
      <c r="J367" s="102"/>
      <c r="K367" s="102"/>
      <c r="L367" s="104"/>
    </row>
    <row r="368" spans="1:12" x14ac:dyDescent="0.25">
      <c r="A368" s="105" t="s">
        <v>426</v>
      </c>
      <c r="B368" s="101"/>
      <c r="C368" s="101"/>
      <c r="D368" s="102"/>
      <c r="E368" s="102"/>
      <c r="F368" s="103"/>
      <c r="G368" s="103"/>
      <c r="H368" s="102"/>
      <c r="I368" s="102"/>
      <c r="J368" s="102"/>
      <c r="K368" s="102"/>
      <c r="L368" s="104"/>
    </row>
    <row r="369" spans="1:12" x14ac:dyDescent="0.25">
      <c r="A369" s="106" t="s">
        <v>843</v>
      </c>
      <c r="B369" s="102"/>
      <c r="C369" s="102"/>
      <c r="D369" s="102"/>
      <c r="E369" s="102"/>
      <c r="F369" s="103"/>
      <c r="G369" s="103"/>
      <c r="H369" s="102"/>
      <c r="I369" s="102"/>
      <c r="J369" s="102"/>
      <c r="K369" s="102"/>
      <c r="L369" s="104"/>
    </row>
    <row r="370" spans="1:12" x14ac:dyDescent="0.25">
      <c r="A370" s="107"/>
      <c r="B370" s="107"/>
      <c r="C370" s="107"/>
      <c r="D370" s="107"/>
      <c r="E370" s="107"/>
      <c r="F370" s="108"/>
      <c r="G370" s="108"/>
      <c r="H370" s="107"/>
      <c r="I370" s="107"/>
      <c r="J370" s="107"/>
      <c r="K370" s="107"/>
      <c r="L370" s="104"/>
    </row>
    <row r="371" spans="1:12" x14ac:dyDescent="0.25">
      <c r="A371" s="357"/>
      <c r="B371" s="358" t="s">
        <v>443</v>
      </c>
      <c r="C371" s="358"/>
      <c r="D371" s="358"/>
      <c r="E371" s="359"/>
      <c r="F371" s="358" t="s">
        <v>444</v>
      </c>
      <c r="G371" s="358" t="s">
        <v>445</v>
      </c>
      <c r="H371" s="358" t="s">
        <v>446</v>
      </c>
      <c r="I371" s="358" t="s">
        <v>14</v>
      </c>
      <c r="J371" s="358" t="s">
        <v>446</v>
      </c>
      <c r="K371" s="358" t="s">
        <v>447</v>
      </c>
      <c r="L371" s="358" t="s">
        <v>448</v>
      </c>
    </row>
    <row r="372" spans="1:12" x14ac:dyDescent="0.25">
      <c r="A372" s="360" t="s">
        <v>449</v>
      </c>
      <c r="B372" s="361" t="s">
        <v>450</v>
      </c>
      <c r="C372" s="361" t="s">
        <v>451</v>
      </c>
      <c r="D372" s="361" t="s">
        <v>5</v>
      </c>
      <c r="E372" s="361" t="s">
        <v>7</v>
      </c>
      <c r="F372" s="361" t="s">
        <v>15</v>
      </c>
      <c r="G372" s="361" t="s">
        <v>452</v>
      </c>
      <c r="H372" s="361" t="s">
        <v>453</v>
      </c>
      <c r="I372" s="361" t="s">
        <v>454</v>
      </c>
      <c r="J372" s="361" t="s">
        <v>455</v>
      </c>
      <c r="K372" s="361" t="s">
        <v>456</v>
      </c>
      <c r="L372" s="361" t="s">
        <v>457</v>
      </c>
    </row>
    <row r="373" spans="1:12" x14ac:dyDescent="0.25">
      <c r="A373" s="360" t="s">
        <v>432</v>
      </c>
      <c r="B373" s="361" t="s">
        <v>458</v>
      </c>
      <c r="C373" s="361" t="s">
        <v>459</v>
      </c>
      <c r="D373" s="361" t="s">
        <v>460</v>
      </c>
      <c r="E373" s="362"/>
      <c r="F373" s="361" t="s">
        <v>461</v>
      </c>
      <c r="G373" s="361" t="s">
        <v>462</v>
      </c>
      <c r="H373" s="361" t="s">
        <v>463</v>
      </c>
      <c r="I373" s="361" t="s">
        <v>464</v>
      </c>
      <c r="J373" s="361" t="s">
        <v>22</v>
      </c>
      <c r="K373" s="363" t="s">
        <v>22</v>
      </c>
      <c r="L373" s="363" t="s">
        <v>465</v>
      </c>
    </row>
    <row r="374" spans="1:12" x14ac:dyDescent="0.25">
      <c r="A374" s="364"/>
      <c r="B374" s="365" t="s">
        <v>466</v>
      </c>
      <c r="C374" s="365"/>
      <c r="D374" s="365"/>
      <c r="E374" s="366"/>
      <c r="F374" s="367"/>
      <c r="G374" s="367"/>
      <c r="H374" s="365"/>
      <c r="I374" s="365" t="s">
        <v>35</v>
      </c>
      <c r="J374" s="365"/>
      <c r="K374" s="368"/>
      <c r="L374" s="368" t="s">
        <v>467</v>
      </c>
    </row>
    <row r="375" spans="1:12" x14ac:dyDescent="0.25">
      <c r="A375" s="107"/>
      <c r="B375" s="107"/>
      <c r="C375" s="107"/>
      <c r="D375" s="107"/>
      <c r="E375" s="107"/>
      <c r="F375" s="108"/>
      <c r="G375" s="108"/>
      <c r="H375" s="107"/>
      <c r="I375" s="107"/>
      <c r="J375" s="107"/>
      <c r="K375" s="107"/>
      <c r="L375" s="104"/>
    </row>
    <row r="376" spans="1:12" x14ac:dyDescent="0.25">
      <c r="A376" s="106" t="s">
        <v>844</v>
      </c>
      <c r="B376" s="102"/>
      <c r="C376" s="102"/>
      <c r="D376" s="121"/>
      <c r="E376" s="122"/>
      <c r="F376" s="123"/>
      <c r="G376" s="122"/>
      <c r="H376" s="124"/>
      <c r="I376" s="124"/>
      <c r="J376" s="124"/>
      <c r="K376" s="124"/>
      <c r="L376" s="104"/>
    </row>
    <row r="377" spans="1:12" x14ac:dyDescent="0.25">
      <c r="A377" s="125"/>
      <c r="B377" s="125"/>
      <c r="C377" s="102"/>
      <c r="D377" s="121"/>
      <c r="E377" s="122"/>
      <c r="F377" s="123"/>
      <c r="G377" s="122"/>
      <c r="H377" s="124"/>
      <c r="I377" s="124"/>
      <c r="J377" s="124"/>
      <c r="K377" s="124"/>
      <c r="L377" s="104"/>
    </row>
    <row r="378" spans="1:12" x14ac:dyDescent="0.25">
      <c r="A378" s="126" t="s">
        <v>440</v>
      </c>
      <c r="B378" s="127"/>
      <c r="C378" s="127"/>
      <c r="D378" s="127"/>
      <c r="E378" s="127"/>
      <c r="F378" s="128"/>
      <c r="G378" s="128"/>
      <c r="H378" s="129"/>
      <c r="I378" s="130">
        <v>0</v>
      </c>
      <c r="J378" s="130">
        <v>0</v>
      </c>
      <c r="K378" s="130">
        <v>0</v>
      </c>
      <c r="L378" s="129"/>
    </row>
    <row r="379" spans="1:12" x14ac:dyDescent="0.25">
      <c r="A379" s="131"/>
      <c r="B379" s="102"/>
      <c r="C379" s="102"/>
      <c r="D379" s="102"/>
      <c r="E379" s="102"/>
      <c r="F379" s="103"/>
      <c r="G379" s="103"/>
      <c r="H379" s="132"/>
      <c r="I379" s="132"/>
      <c r="J379" s="132"/>
      <c r="K379" s="132"/>
      <c r="L379" s="104"/>
    </row>
    <row r="380" spans="1:12" x14ac:dyDescent="0.25">
      <c r="A380" s="133" t="s">
        <v>469</v>
      </c>
      <c r="B380" s="102"/>
      <c r="C380" s="102"/>
      <c r="D380" s="102"/>
      <c r="E380" s="102"/>
      <c r="F380" s="103"/>
      <c r="G380" s="103"/>
      <c r="H380" s="134"/>
      <c r="I380" s="134"/>
      <c r="J380" s="134"/>
      <c r="K380" s="134"/>
      <c r="L380" s="104"/>
    </row>
    <row r="381" spans="1:12" x14ac:dyDescent="0.25">
      <c r="A381" s="135" t="s">
        <v>470</v>
      </c>
      <c r="B381" s="102"/>
      <c r="C381" s="102"/>
      <c r="D381" s="102"/>
      <c r="E381" s="136"/>
      <c r="F381" s="137"/>
      <c r="G381" s="138"/>
      <c r="H381" s="134"/>
      <c r="I381" s="134"/>
      <c r="J381" s="134"/>
      <c r="K381" s="134"/>
      <c r="L381" s="104"/>
    </row>
    <row r="382" spans="1:12" x14ac:dyDescent="0.25">
      <c r="A382" s="135" t="s">
        <v>471</v>
      </c>
      <c r="B382" s="102"/>
      <c r="C382" s="102"/>
      <c r="D382" s="102"/>
      <c r="E382" s="102"/>
      <c r="F382" s="103"/>
      <c r="G382" s="103"/>
      <c r="H382" s="102"/>
      <c r="I382" s="102"/>
      <c r="J382" s="102"/>
      <c r="K382" s="102"/>
      <c r="L382" s="104"/>
    </row>
    <row r="383" spans="1:12" x14ac:dyDescent="0.25">
      <c r="A383" s="139"/>
      <c r="B383" s="102"/>
      <c r="C383" s="102"/>
      <c r="D383" s="102"/>
      <c r="E383" s="102"/>
      <c r="F383" s="103"/>
      <c r="G383" s="103"/>
      <c r="H383" s="134"/>
      <c r="I383" s="134"/>
      <c r="J383" s="134"/>
      <c r="K383" s="134"/>
      <c r="L383" s="104"/>
    </row>
    <row r="384" spans="1:12" x14ac:dyDescent="0.25">
      <c r="A384" s="139"/>
      <c r="B384" s="102"/>
      <c r="C384" s="102"/>
      <c r="D384" s="102"/>
      <c r="E384" s="102"/>
      <c r="F384" s="103"/>
      <c r="G384" s="103"/>
      <c r="H384" s="134"/>
      <c r="I384" s="134"/>
      <c r="J384" s="134"/>
      <c r="K384" s="134"/>
      <c r="L384" s="104"/>
    </row>
    <row r="385" spans="1:12" x14ac:dyDescent="0.25">
      <c r="A385" s="139"/>
      <c r="B385" s="102"/>
      <c r="C385" s="102"/>
      <c r="D385" s="102"/>
      <c r="E385" s="102"/>
      <c r="F385" s="103"/>
      <c r="G385" s="103"/>
      <c r="H385" s="134"/>
      <c r="I385" s="134"/>
      <c r="J385" s="134"/>
      <c r="K385" s="134"/>
      <c r="L385" s="104"/>
    </row>
    <row r="386" spans="1:12" x14ac:dyDescent="0.25">
      <c r="A386" s="280"/>
      <c r="B386" s="280"/>
      <c r="C386" s="281"/>
      <c r="D386" s="281"/>
      <c r="E386" s="281"/>
      <c r="F386" s="281"/>
    </row>
    <row r="387" spans="1:12" x14ac:dyDescent="0.25">
      <c r="A387" s="282" t="s">
        <v>472</v>
      </c>
      <c r="B387" s="283"/>
      <c r="C387" s="283"/>
      <c r="D387" s="283"/>
      <c r="E387" s="283"/>
      <c r="F387" s="284"/>
    </row>
    <row r="388" spans="1:12" ht="31.5" x14ac:dyDescent="0.25">
      <c r="A388" s="285" t="s">
        <v>473</v>
      </c>
      <c r="B388" s="286" t="s">
        <v>474</v>
      </c>
      <c r="C388" s="286" t="s">
        <v>475</v>
      </c>
      <c r="D388" s="287" t="s">
        <v>476</v>
      </c>
      <c r="E388" s="286" t="s">
        <v>477</v>
      </c>
      <c r="F388" s="288" t="s">
        <v>478</v>
      </c>
    </row>
    <row r="389" spans="1:12" ht="90" x14ac:dyDescent="0.25">
      <c r="A389" s="289">
        <v>193</v>
      </c>
      <c r="B389" s="290" t="s">
        <v>37</v>
      </c>
      <c r="C389" s="290" t="s">
        <v>479</v>
      </c>
      <c r="D389" s="290" t="s">
        <v>480</v>
      </c>
      <c r="E389" s="291" t="s">
        <v>481</v>
      </c>
      <c r="F389" s="291" t="s">
        <v>482</v>
      </c>
    </row>
    <row r="390" spans="1:12" ht="90" x14ac:dyDescent="0.25">
      <c r="A390" s="292">
        <v>199</v>
      </c>
      <c r="B390" s="293" t="s">
        <v>42</v>
      </c>
      <c r="C390" s="293" t="s">
        <v>479</v>
      </c>
      <c r="D390" s="293" t="s">
        <v>480</v>
      </c>
      <c r="E390" s="294" t="s">
        <v>481</v>
      </c>
      <c r="F390" s="294" t="s">
        <v>483</v>
      </c>
    </row>
    <row r="391" spans="1:12" ht="112.5" x14ac:dyDescent="0.25">
      <c r="A391" s="289">
        <v>202</v>
      </c>
      <c r="B391" s="290" t="s">
        <v>45</v>
      </c>
      <c r="C391" s="290" t="s">
        <v>479</v>
      </c>
      <c r="D391" s="290" t="s">
        <v>480</v>
      </c>
      <c r="E391" s="291" t="s">
        <v>484</v>
      </c>
      <c r="F391" s="291" t="s">
        <v>485</v>
      </c>
    </row>
    <row r="392" spans="1:12" ht="33.75" x14ac:dyDescent="0.25">
      <c r="A392" s="292">
        <v>211</v>
      </c>
      <c r="B392" s="293" t="s">
        <v>50</v>
      </c>
      <c r="C392" s="293" t="s">
        <v>486</v>
      </c>
      <c r="D392" s="293" t="s">
        <v>480</v>
      </c>
      <c r="E392" s="293" t="s">
        <v>487</v>
      </c>
      <c r="F392" s="293" t="s">
        <v>488</v>
      </c>
    </row>
    <row r="393" spans="1:12" ht="56.25" x14ac:dyDescent="0.25">
      <c r="A393" s="289">
        <v>221</v>
      </c>
      <c r="B393" s="290" t="s">
        <v>55</v>
      </c>
      <c r="C393" s="290" t="s">
        <v>486</v>
      </c>
      <c r="D393" s="290" t="s">
        <v>489</v>
      </c>
      <c r="E393" s="293" t="s">
        <v>490</v>
      </c>
      <c r="F393" s="293" t="s">
        <v>491</v>
      </c>
    </row>
    <row r="394" spans="1:12" ht="33.75" x14ac:dyDescent="0.25">
      <c r="A394" s="292">
        <v>225</v>
      </c>
      <c r="B394" s="293" t="s">
        <v>63</v>
      </c>
      <c r="C394" s="293" t="s">
        <v>492</v>
      </c>
      <c r="D394" s="293" t="s">
        <v>493</v>
      </c>
      <c r="E394" s="293" t="s">
        <v>494</v>
      </c>
      <c r="F394" s="293" t="s">
        <v>495</v>
      </c>
    </row>
    <row r="395" spans="1:12" ht="22.5" x14ac:dyDescent="0.25">
      <c r="A395" s="289">
        <v>226</v>
      </c>
      <c r="B395" s="290" t="s">
        <v>496</v>
      </c>
      <c r="C395" s="290" t="s">
        <v>486</v>
      </c>
      <c r="D395" s="290" t="s">
        <v>480</v>
      </c>
      <c r="E395" s="290" t="s">
        <v>497</v>
      </c>
      <c r="F395" s="290" t="s">
        <v>498</v>
      </c>
    </row>
    <row r="396" spans="1:12" ht="22.5" x14ac:dyDescent="0.25">
      <c r="A396" s="292">
        <v>228</v>
      </c>
      <c r="B396" s="293" t="s">
        <v>68</v>
      </c>
      <c r="C396" s="293" t="s">
        <v>492</v>
      </c>
      <c r="D396" s="293" t="s">
        <v>493</v>
      </c>
      <c r="E396" s="293" t="s">
        <v>499</v>
      </c>
      <c r="F396" s="293" t="s">
        <v>499</v>
      </c>
    </row>
    <row r="397" spans="1:12" ht="45" x14ac:dyDescent="0.25">
      <c r="A397" s="289">
        <v>233</v>
      </c>
      <c r="B397" s="290" t="s">
        <v>500</v>
      </c>
      <c r="C397" s="290" t="s">
        <v>486</v>
      </c>
      <c r="D397" s="290" t="s">
        <v>501</v>
      </c>
      <c r="E397" s="293" t="s">
        <v>502</v>
      </c>
      <c r="F397" s="293" t="s">
        <v>503</v>
      </c>
    </row>
    <row r="398" spans="1:12" ht="45" x14ac:dyDescent="0.25">
      <c r="A398" s="292">
        <v>236</v>
      </c>
      <c r="B398" s="293" t="s">
        <v>70</v>
      </c>
      <c r="C398" s="293" t="s">
        <v>479</v>
      </c>
      <c r="D398" s="293" t="s">
        <v>493</v>
      </c>
      <c r="E398" s="293" t="s">
        <v>504</v>
      </c>
      <c r="F398" s="293" t="s">
        <v>505</v>
      </c>
    </row>
    <row r="399" spans="1:12" ht="22.5" x14ac:dyDescent="0.25">
      <c r="A399" s="289">
        <v>239</v>
      </c>
      <c r="B399" s="290" t="s">
        <v>506</v>
      </c>
      <c r="C399" s="290" t="s">
        <v>507</v>
      </c>
      <c r="D399" s="290" t="s">
        <v>480</v>
      </c>
      <c r="E399" s="290" t="s">
        <v>508</v>
      </c>
      <c r="F399" s="290" t="s">
        <v>508</v>
      </c>
    </row>
    <row r="400" spans="1:12" ht="22.5" x14ac:dyDescent="0.25">
      <c r="A400" s="292">
        <v>243</v>
      </c>
      <c r="B400" s="293" t="s">
        <v>509</v>
      </c>
      <c r="C400" s="293" t="s">
        <v>507</v>
      </c>
      <c r="D400" s="293" t="s">
        <v>480</v>
      </c>
      <c r="E400" s="293" t="s">
        <v>510</v>
      </c>
      <c r="F400" s="293" t="s">
        <v>510</v>
      </c>
    </row>
    <row r="401" spans="1:6" ht="45" x14ac:dyDescent="0.25">
      <c r="A401" s="289">
        <v>245</v>
      </c>
      <c r="B401" s="290" t="s">
        <v>74</v>
      </c>
      <c r="C401" s="290" t="s">
        <v>486</v>
      </c>
      <c r="D401" s="290" t="s">
        <v>489</v>
      </c>
      <c r="E401" s="293" t="s">
        <v>511</v>
      </c>
      <c r="F401" s="293" t="s">
        <v>512</v>
      </c>
    </row>
    <row r="402" spans="1:6" ht="78.75" x14ac:dyDescent="0.25">
      <c r="A402" s="292">
        <v>247</v>
      </c>
      <c r="B402" s="293" t="s">
        <v>79</v>
      </c>
      <c r="C402" s="293" t="s">
        <v>486</v>
      </c>
      <c r="D402" s="293" t="s">
        <v>489</v>
      </c>
      <c r="E402" s="293" t="s">
        <v>513</v>
      </c>
      <c r="F402" s="293" t="s">
        <v>514</v>
      </c>
    </row>
    <row r="403" spans="1:6" ht="22.5" x14ac:dyDescent="0.25">
      <c r="A403" s="289">
        <v>262</v>
      </c>
      <c r="B403" s="290" t="s">
        <v>84</v>
      </c>
      <c r="C403" s="290" t="s">
        <v>515</v>
      </c>
      <c r="D403" s="290" t="s">
        <v>480</v>
      </c>
      <c r="E403" s="290" t="s">
        <v>516</v>
      </c>
      <c r="F403" s="290" t="s">
        <v>516</v>
      </c>
    </row>
    <row r="404" spans="1:6" ht="56.25" x14ac:dyDescent="0.25">
      <c r="A404" s="292">
        <v>265</v>
      </c>
      <c r="B404" s="293" t="s">
        <v>517</v>
      </c>
      <c r="C404" s="293" t="s">
        <v>518</v>
      </c>
      <c r="D404" s="293" t="s">
        <v>489</v>
      </c>
      <c r="E404" s="293" t="s">
        <v>519</v>
      </c>
      <c r="F404" s="293" t="s">
        <v>520</v>
      </c>
    </row>
    <row r="405" spans="1:6" ht="22.5" x14ac:dyDescent="0.25">
      <c r="A405" s="289">
        <v>270</v>
      </c>
      <c r="B405" s="290" t="s">
        <v>91</v>
      </c>
      <c r="C405" s="290" t="s">
        <v>492</v>
      </c>
      <c r="D405" s="290" t="s">
        <v>493</v>
      </c>
      <c r="E405" s="290" t="s">
        <v>499</v>
      </c>
      <c r="F405" s="290" t="s">
        <v>499</v>
      </c>
    </row>
    <row r="406" spans="1:6" ht="56.25" x14ac:dyDescent="0.25">
      <c r="A406" s="292">
        <v>271</v>
      </c>
      <c r="B406" s="293" t="s">
        <v>93</v>
      </c>
      <c r="C406" s="293" t="s">
        <v>521</v>
      </c>
      <c r="D406" s="293" t="s">
        <v>489</v>
      </c>
      <c r="E406" s="293" t="s">
        <v>522</v>
      </c>
      <c r="F406" s="293" t="s">
        <v>523</v>
      </c>
    </row>
    <row r="407" spans="1:6" ht="22.5" x14ac:dyDescent="0.25">
      <c r="A407" s="289">
        <v>278</v>
      </c>
      <c r="B407" s="290" t="s">
        <v>524</v>
      </c>
      <c r="C407" s="290" t="s">
        <v>525</v>
      </c>
      <c r="D407" s="290" t="s">
        <v>480</v>
      </c>
      <c r="E407" s="290" t="s">
        <v>526</v>
      </c>
      <c r="F407" s="290" t="s">
        <v>526</v>
      </c>
    </row>
    <row r="408" spans="1:6" ht="33.75" x14ac:dyDescent="0.25">
      <c r="A408" s="292">
        <v>280</v>
      </c>
      <c r="B408" s="293" t="s">
        <v>527</v>
      </c>
      <c r="C408" s="293" t="s">
        <v>486</v>
      </c>
      <c r="D408" s="293" t="s">
        <v>528</v>
      </c>
      <c r="E408" s="293" t="s">
        <v>529</v>
      </c>
      <c r="F408" s="293" t="s">
        <v>530</v>
      </c>
    </row>
    <row r="409" spans="1:6" ht="56.25" x14ac:dyDescent="0.25">
      <c r="A409" s="289">
        <v>282</v>
      </c>
      <c r="B409" s="290" t="s">
        <v>98</v>
      </c>
      <c r="C409" s="290" t="s">
        <v>521</v>
      </c>
      <c r="D409" s="290" t="s">
        <v>489</v>
      </c>
      <c r="E409" s="293" t="s">
        <v>531</v>
      </c>
      <c r="F409" s="293" t="s">
        <v>532</v>
      </c>
    </row>
    <row r="410" spans="1:6" ht="45" x14ac:dyDescent="0.25">
      <c r="A410" s="292">
        <v>283</v>
      </c>
      <c r="B410" s="293" t="s">
        <v>104</v>
      </c>
      <c r="C410" s="293" t="s">
        <v>479</v>
      </c>
      <c r="D410" s="293" t="s">
        <v>493</v>
      </c>
      <c r="E410" s="293" t="s">
        <v>533</v>
      </c>
      <c r="F410" s="293" t="s">
        <v>534</v>
      </c>
    </row>
    <row r="411" spans="1:6" ht="22.5" x14ac:dyDescent="0.25">
      <c r="A411" s="289">
        <v>290</v>
      </c>
      <c r="B411" s="290" t="s">
        <v>535</v>
      </c>
      <c r="C411" s="290" t="s">
        <v>521</v>
      </c>
      <c r="D411" s="290" t="s">
        <v>536</v>
      </c>
      <c r="E411" s="290"/>
      <c r="F411" s="290" t="s">
        <v>537</v>
      </c>
    </row>
    <row r="412" spans="1:6" ht="67.5" x14ac:dyDescent="0.25">
      <c r="A412" s="292">
        <v>294</v>
      </c>
      <c r="B412" s="293" t="s">
        <v>108</v>
      </c>
      <c r="C412" s="293" t="s">
        <v>486</v>
      </c>
      <c r="D412" s="293" t="s">
        <v>489</v>
      </c>
      <c r="E412" s="294" t="s">
        <v>538</v>
      </c>
      <c r="F412" s="294" t="s">
        <v>539</v>
      </c>
    </row>
    <row r="413" spans="1:6" ht="33.75" x14ac:dyDescent="0.25">
      <c r="A413" s="289">
        <v>295</v>
      </c>
      <c r="B413" s="290" t="s">
        <v>540</v>
      </c>
      <c r="C413" s="290" t="s">
        <v>521</v>
      </c>
      <c r="D413" s="290" t="s">
        <v>541</v>
      </c>
      <c r="E413" s="290" t="s">
        <v>542</v>
      </c>
      <c r="F413" s="290" t="s">
        <v>542</v>
      </c>
    </row>
    <row r="414" spans="1:6" ht="22.5" x14ac:dyDescent="0.25">
      <c r="A414" s="292">
        <v>299</v>
      </c>
      <c r="B414" s="293" t="s">
        <v>543</v>
      </c>
      <c r="C414" s="293" t="s">
        <v>521</v>
      </c>
      <c r="D414" s="293" t="s">
        <v>536</v>
      </c>
      <c r="E414" s="293"/>
      <c r="F414" s="293" t="s">
        <v>537</v>
      </c>
    </row>
    <row r="415" spans="1:6" ht="33.75" x14ac:dyDescent="0.25">
      <c r="A415" s="289">
        <v>300</v>
      </c>
      <c r="B415" s="290" t="s">
        <v>113</v>
      </c>
      <c r="C415" s="290" t="s">
        <v>518</v>
      </c>
      <c r="D415" s="290" t="s">
        <v>493</v>
      </c>
      <c r="E415" s="290" t="s">
        <v>544</v>
      </c>
      <c r="F415" s="290" t="s">
        <v>545</v>
      </c>
    </row>
    <row r="416" spans="1:6" ht="22.5" x14ac:dyDescent="0.25">
      <c r="A416" s="292">
        <v>304</v>
      </c>
      <c r="B416" s="293" t="s">
        <v>546</v>
      </c>
      <c r="C416" s="293" t="s">
        <v>515</v>
      </c>
      <c r="D416" s="293" t="s">
        <v>547</v>
      </c>
      <c r="E416" s="293" t="s">
        <v>548</v>
      </c>
      <c r="F416" s="293" t="s">
        <v>549</v>
      </c>
    </row>
    <row r="417" spans="1:6" ht="33.75" x14ac:dyDescent="0.25">
      <c r="A417" s="292" t="s">
        <v>550</v>
      </c>
      <c r="B417" s="293" t="s">
        <v>551</v>
      </c>
      <c r="C417" s="293" t="s">
        <v>486</v>
      </c>
      <c r="D417" s="293" t="s">
        <v>552</v>
      </c>
      <c r="E417" s="293" t="s">
        <v>553</v>
      </c>
      <c r="F417" s="293" t="s">
        <v>554</v>
      </c>
    </row>
    <row r="418" spans="1:6" ht="33.75" x14ac:dyDescent="0.25">
      <c r="A418" s="289">
        <v>311</v>
      </c>
      <c r="B418" s="290" t="s">
        <v>555</v>
      </c>
      <c r="C418" s="290" t="s">
        <v>515</v>
      </c>
      <c r="D418" s="290" t="s">
        <v>556</v>
      </c>
      <c r="E418" s="290" t="s">
        <v>557</v>
      </c>
      <c r="F418" s="290" t="s">
        <v>558</v>
      </c>
    </row>
    <row r="419" spans="1:6" ht="22.5" x14ac:dyDescent="0.25">
      <c r="A419" s="292">
        <v>312</v>
      </c>
      <c r="B419" s="293" t="s">
        <v>559</v>
      </c>
      <c r="C419" s="293" t="s">
        <v>560</v>
      </c>
      <c r="D419" s="293" t="s">
        <v>480</v>
      </c>
      <c r="E419" s="293" t="s">
        <v>561</v>
      </c>
      <c r="F419" s="293" t="s">
        <v>561</v>
      </c>
    </row>
    <row r="420" spans="1:6" ht="56.25" x14ac:dyDescent="0.25">
      <c r="A420" s="289">
        <v>313</v>
      </c>
      <c r="B420" s="290" t="s">
        <v>562</v>
      </c>
      <c r="C420" s="290" t="s">
        <v>563</v>
      </c>
      <c r="D420" s="290" t="s">
        <v>564</v>
      </c>
      <c r="E420" s="293" t="s">
        <v>565</v>
      </c>
      <c r="F420" s="290" t="s">
        <v>566</v>
      </c>
    </row>
    <row r="421" spans="1:6" ht="33.75" x14ac:dyDescent="0.25">
      <c r="A421" s="292">
        <v>315</v>
      </c>
      <c r="B421" s="293" t="s">
        <v>567</v>
      </c>
      <c r="C421" s="293" t="s">
        <v>568</v>
      </c>
      <c r="D421" s="293" t="s">
        <v>569</v>
      </c>
      <c r="E421" s="293"/>
      <c r="F421" s="293" t="s">
        <v>537</v>
      </c>
    </row>
    <row r="422" spans="1:6" ht="22.5" x14ac:dyDescent="0.25">
      <c r="A422" s="289">
        <v>316</v>
      </c>
      <c r="B422" s="290" t="s">
        <v>567</v>
      </c>
      <c r="C422" s="290" t="s">
        <v>521</v>
      </c>
      <c r="D422" s="290" t="s">
        <v>536</v>
      </c>
      <c r="E422" s="290"/>
      <c r="F422" s="290" t="s">
        <v>537</v>
      </c>
    </row>
    <row r="423" spans="1:6" ht="22.5" x14ac:dyDescent="0.25">
      <c r="A423" s="292">
        <v>319</v>
      </c>
      <c r="B423" s="293" t="s">
        <v>118</v>
      </c>
      <c r="C423" s="293" t="s">
        <v>492</v>
      </c>
      <c r="D423" s="293" t="s">
        <v>493</v>
      </c>
      <c r="E423" s="293" t="s">
        <v>499</v>
      </c>
      <c r="F423" s="293" t="s">
        <v>499</v>
      </c>
    </row>
    <row r="424" spans="1:6" ht="56.25" x14ac:dyDescent="0.25">
      <c r="A424" s="289">
        <v>322</v>
      </c>
      <c r="B424" s="290" t="s">
        <v>120</v>
      </c>
      <c r="C424" s="290" t="s">
        <v>521</v>
      </c>
      <c r="D424" s="290" t="s">
        <v>489</v>
      </c>
      <c r="E424" s="293" t="s">
        <v>570</v>
      </c>
      <c r="F424" s="293" t="s">
        <v>512</v>
      </c>
    </row>
    <row r="425" spans="1:6" ht="33.75" x14ac:dyDescent="0.25">
      <c r="A425" s="292">
        <v>323</v>
      </c>
      <c r="B425" s="293" t="s">
        <v>571</v>
      </c>
      <c r="C425" s="293" t="s">
        <v>560</v>
      </c>
      <c r="D425" s="293" t="s">
        <v>572</v>
      </c>
      <c r="E425" s="293" t="s">
        <v>573</v>
      </c>
      <c r="F425" s="293" t="s">
        <v>574</v>
      </c>
    </row>
    <row r="426" spans="1:6" ht="33.75" x14ac:dyDescent="0.25">
      <c r="A426" s="289">
        <v>330</v>
      </c>
      <c r="B426" s="290" t="s">
        <v>575</v>
      </c>
      <c r="C426" s="290" t="s">
        <v>518</v>
      </c>
      <c r="D426" s="290" t="s">
        <v>576</v>
      </c>
      <c r="E426" s="290" t="s">
        <v>577</v>
      </c>
      <c r="F426" s="290" t="s">
        <v>577</v>
      </c>
    </row>
    <row r="427" spans="1:6" ht="33.75" x14ac:dyDescent="0.25">
      <c r="A427" s="292">
        <v>331</v>
      </c>
      <c r="B427" s="293" t="s">
        <v>578</v>
      </c>
      <c r="C427" s="293" t="s">
        <v>568</v>
      </c>
      <c r="D427" s="293" t="s">
        <v>579</v>
      </c>
      <c r="E427" s="293" t="s">
        <v>580</v>
      </c>
      <c r="F427" s="293" t="s">
        <v>581</v>
      </c>
    </row>
    <row r="428" spans="1:6" ht="45" x14ac:dyDescent="0.25">
      <c r="A428" s="292">
        <v>332</v>
      </c>
      <c r="B428" s="293" t="s">
        <v>578</v>
      </c>
      <c r="C428" s="293" t="s">
        <v>582</v>
      </c>
      <c r="D428" s="293" t="s">
        <v>583</v>
      </c>
      <c r="E428" s="293" t="s">
        <v>584</v>
      </c>
      <c r="F428" s="293" t="s">
        <v>585</v>
      </c>
    </row>
    <row r="429" spans="1:6" ht="33.75" x14ac:dyDescent="0.25">
      <c r="A429" s="289" t="s">
        <v>586</v>
      </c>
      <c r="B429" s="290" t="s">
        <v>587</v>
      </c>
      <c r="C429" s="290" t="s">
        <v>486</v>
      </c>
      <c r="D429" s="290" t="s">
        <v>552</v>
      </c>
      <c r="E429" s="290" t="s">
        <v>553</v>
      </c>
      <c r="F429" s="290" t="s">
        <v>554</v>
      </c>
    </row>
    <row r="430" spans="1:6" ht="22.5" x14ac:dyDescent="0.25">
      <c r="A430" s="292" t="s">
        <v>588</v>
      </c>
      <c r="B430" s="293" t="s">
        <v>130</v>
      </c>
      <c r="C430" s="293" t="s">
        <v>589</v>
      </c>
      <c r="D430" s="293" t="s">
        <v>493</v>
      </c>
      <c r="E430" s="293" t="s">
        <v>590</v>
      </c>
      <c r="F430" s="293" t="s">
        <v>590</v>
      </c>
    </row>
    <row r="431" spans="1:6" ht="22.5" x14ac:dyDescent="0.25">
      <c r="A431" s="289">
        <v>338</v>
      </c>
      <c r="B431" s="290" t="s">
        <v>591</v>
      </c>
      <c r="C431" s="290" t="s">
        <v>515</v>
      </c>
      <c r="D431" s="290" t="s">
        <v>480</v>
      </c>
      <c r="E431" s="293" t="s">
        <v>592</v>
      </c>
      <c r="F431" s="293" t="s">
        <v>592</v>
      </c>
    </row>
    <row r="432" spans="1:6" ht="33.75" x14ac:dyDescent="0.25">
      <c r="A432" s="292">
        <v>341</v>
      </c>
      <c r="B432" s="293" t="s">
        <v>141</v>
      </c>
      <c r="C432" s="293" t="s">
        <v>492</v>
      </c>
      <c r="D432" s="293" t="s">
        <v>480</v>
      </c>
      <c r="E432" s="293" t="s">
        <v>593</v>
      </c>
      <c r="F432" s="293" t="s">
        <v>593</v>
      </c>
    </row>
    <row r="433" spans="1:6" ht="45" x14ac:dyDescent="0.25">
      <c r="A433" s="289">
        <v>342</v>
      </c>
      <c r="B433" s="290" t="s">
        <v>594</v>
      </c>
      <c r="C433" s="290" t="s">
        <v>521</v>
      </c>
      <c r="D433" s="290" t="s">
        <v>595</v>
      </c>
      <c r="E433" s="293" t="s">
        <v>542</v>
      </c>
      <c r="F433" s="290" t="s">
        <v>542</v>
      </c>
    </row>
    <row r="434" spans="1:6" ht="33.75" x14ac:dyDescent="0.25">
      <c r="A434" s="292">
        <v>346</v>
      </c>
      <c r="B434" s="293" t="s">
        <v>596</v>
      </c>
      <c r="C434" s="293" t="s">
        <v>515</v>
      </c>
      <c r="D434" s="293" t="s">
        <v>556</v>
      </c>
      <c r="E434" s="293" t="s">
        <v>597</v>
      </c>
      <c r="F434" s="293" t="s">
        <v>558</v>
      </c>
    </row>
    <row r="435" spans="1:6" ht="45" x14ac:dyDescent="0.25">
      <c r="A435" s="289" t="s">
        <v>598</v>
      </c>
      <c r="B435" s="290" t="s">
        <v>145</v>
      </c>
      <c r="C435" s="290" t="s">
        <v>521</v>
      </c>
      <c r="D435" s="293" t="s">
        <v>489</v>
      </c>
      <c r="E435" s="293" t="s">
        <v>599</v>
      </c>
      <c r="F435" s="293" t="s">
        <v>599</v>
      </c>
    </row>
    <row r="436" spans="1:6" ht="33.75" x14ac:dyDescent="0.25">
      <c r="A436" s="292">
        <v>354</v>
      </c>
      <c r="B436" s="293" t="s">
        <v>600</v>
      </c>
      <c r="C436" s="293" t="s">
        <v>568</v>
      </c>
      <c r="D436" s="293" t="s">
        <v>601</v>
      </c>
      <c r="E436" s="293" t="s">
        <v>602</v>
      </c>
      <c r="F436" s="293" t="s">
        <v>602</v>
      </c>
    </row>
    <row r="437" spans="1:6" ht="22.5" x14ac:dyDescent="0.25">
      <c r="A437" s="289">
        <v>361</v>
      </c>
      <c r="B437" s="290" t="s">
        <v>603</v>
      </c>
      <c r="C437" s="290" t="s">
        <v>560</v>
      </c>
      <c r="D437" s="290" t="s">
        <v>480</v>
      </c>
      <c r="E437" s="290" t="s">
        <v>561</v>
      </c>
      <c r="F437" s="290" t="s">
        <v>561</v>
      </c>
    </row>
    <row r="438" spans="1:6" ht="22.5" x14ac:dyDescent="0.25">
      <c r="A438" s="292">
        <v>362</v>
      </c>
      <c r="B438" s="293" t="s">
        <v>604</v>
      </c>
      <c r="C438" s="293" t="s">
        <v>486</v>
      </c>
      <c r="D438" s="293" t="s">
        <v>480</v>
      </c>
      <c r="E438" s="293" t="s">
        <v>526</v>
      </c>
      <c r="F438" s="293" t="s">
        <v>526</v>
      </c>
    </row>
    <row r="439" spans="1:6" ht="33.75" x14ac:dyDescent="0.25">
      <c r="A439" s="289">
        <v>363</v>
      </c>
      <c r="B439" s="290" t="s">
        <v>182</v>
      </c>
      <c r="C439" s="290" t="s">
        <v>521</v>
      </c>
      <c r="D439" s="290" t="s">
        <v>605</v>
      </c>
      <c r="E439" s="293" t="s">
        <v>606</v>
      </c>
      <c r="F439" s="293" t="s">
        <v>606</v>
      </c>
    </row>
    <row r="440" spans="1:6" ht="45" x14ac:dyDescent="0.25">
      <c r="A440" s="292" t="s">
        <v>607</v>
      </c>
      <c r="B440" s="293" t="s">
        <v>153</v>
      </c>
      <c r="C440" s="293" t="s">
        <v>521</v>
      </c>
      <c r="D440" s="293" t="s">
        <v>489</v>
      </c>
      <c r="E440" s="293" t="s">
        <v>608</v>
      </c>
      <c r="F440" s="293" t="s">
        <v>512</v>
      </c>
    </row>
    <row r="441" spans="1:6" ht="45" x14ac:dyDescent="0.25">
      <c r="A441" s="289">
        <v>365</v>
      </c>
      <c r="B441" s="290" t="s">
        <v>609</v>
      </c>
      <c r="C441" s="290" t="s">
        <v>560</v>
      </c>
      <c r="D441" s="290" t="s">
        <v>610</v>
      </c>
      <c r="E441" s="293" t="s">
        <v>611</v>
      </c>
      <c r="F441" s="293" t="s">
        <v>611</v>
      </c>
    </row>
    <row r="442" spans="1:6" ht="22.5" x14ac:dyDescent="0.25">
      <c r="A442" s="292">
        <v>367</v>
      </c>
      <c r="B442" s="293" t="s">
        <v>187</v>
      </c>
      <c r="C442" s="293" t="s">
        <v>492</v>
      </c>
      <c r="D442" s="293" t="s">
        <v>493</v>
      </c>
      <c r="E442" s="293" t="s">
        <v>499</v>
      </c>
      <c r="F442" s="293" t="s">
        <v>499</v>
      </c>
    </row>
    <row r="443" spans="1:6" ht="33.75" x14ac:dyDescent="0.25">
      <c r="A443" s="289">
        <v>368</v>
      </c>
      <c r="B443" s="290" t="s">
        <v>612</v>
      </c>
      <c r="C443" s="290" t="s">
        <v>515</v>
      </c>
      <c r="D443" s="290" t="s">
        <v>613</v>
      </c>
      <c r="E443" s="293" t="s">
        <v>614</v>
      </c>
      <c r="F443" s="293" t="s">
        <v>615</v>
      </c>
    </row>
    <row r="444" spans="1:6" ht="33.75" x14ac:dyDescent="0.25">
      <c r="A444" s="292">
        <v>369</v>
      </c>
      <c r="B444" s="293" t="s">
        <v>616</v>
      </c>
      <c r="C444" s="293" t="s">
        <v>560</v>
      </c>
      <c r="D444" s="293" t="s">
        <v>541</v>
      </c>
      <c r="E444" s="293" t="s">
        <v>542</v>
      </c>
      <c r="F444" s="293" t="s">
        <v>542</v>
      </c>
    </row>
    <row r="445" spans="1:6" ht="22.5" x14ac:dyDescent="0.25">
      <c r="A445" s="292">
        <v>373</v>
      </c>
      <c r="B445" s="293" t="s">
        <v>617</v>
      </c>
      <c r="C445" s="293" t="s">
        <v>518</v>
      </c>
      <c r="D445" s="293" t="s">
        <v>618</v>
      </c>
      <c r="E445" s="293" t="s">
        <v>619</v>
      </c>
      <c r="F445" s="293" t="s">
        <v>620</v>
      </c>
    </row>
    <row r="446" spans="1:6" ht="22.5" x14ac:dyDescent="0.25">
      <c r="A446" s="292">
        <v>379</v>
      </c>
      <c r="B446" s="293" t="s">
        <v>621</v>
      </c>
      <c r="C446" s="293" t="s">
        <v>521</v>
      </c>
      <c r="D446" s="293" t="s">
        <v>622</v>
      </c>
      <c r="E446" s="293"/>
      <c r="F446" s="293" t="s">
        <v>623</v>
      </c>
    </row>
    <row r="447" spans="1:6" ht="45" x14ac:dyDescent="0.25">
      <c r="A447" s="292" t="s">
        <v>624</v>
      </c>
      <c r="B447" s="293" t="s">
        <v>134</v>
      </c>
      <c r="C447" s="293" t="s">
        <v>589</v>
      </c>
      <c r="D447" s="293" t="s">
        <v>489</v>
      </c>
      <c r="E447" s="293" t="s">
        <v>625</v>
      </c>
      <c r="F447" s="293" t="s">
        <v>625</v>
      </c>
    </row>
    <row r="448" spans="1:6" ht="56.25" x14ac:dyDescent="0.25">
      <c r="A448" s="292" t="s">
        <v>626</v>
      </c>
      <c r="B448" s="293" t="s">
        <v>162</v>
      </c>
      <c r="C448" s="293" t="s">
        <v>521</v>
      </c>
      <c r="D448" s="293" t="s">
        <v>493</v>
      </c>
      <c r="E448" s="293" t="s">
        <v>627</v>
      </c>
      <c r="F448" s="293" t="s">
        <v>599</v>
      </c>
    </row>
    <row r="449" spans="1:6" ht="45" x14ac:dyDescent="0.25">
      <c r="A449" s="292">
        <v>383</v>
      </c>
      <c r="B449" s="293" t="s">
        <v>628</v>
      </c>
      <c r="C449" s="293" t="s">
        <v>582</v>
      </c>
      <c r="D449" s="293" t="s">
        <v>489</v>
      </c>
      <c r="E449" s="293" t="s">
        <v>629</v>
      </c>
      <c r="F449" s="293" t="s">
        <v>630</v>
      </c>
    </row>
    <row r="450" spans="1:6" ht="56.25" x14ac:dyDescent="0.25">
      <c r="A450" s="292">
        <v>392</v>
      </c>
      <c r="B450" s="293" t="s">
        <v>194</v>
      </c>
      <c r="C450" s="293" t="s">
        <v>479</v>
      </c>
      <c r="D450" s="293" t="s">
        <v>489</v>
      </c>
      <c r="E450" s="293" t="s">
        <v>631</v>
      </c>
      <c r="F450" s="293" t="s">
        <v>632</v>
      </c>
    </row>
    <row r="451" spans="1:6" ht="45" x14ac:dyDescent="0.25">
      <c r="A451" s="292">
        <v>393</v>
      </c>
      <c r="B451" s="293" t="s">
        <v>633</v>
      </c>
      <c r="C451" s="293" t="s">
        <v>521</v>
      </c>
      <c r="D451" s="293" t="s">
        <v>595</v>
      </c>
      <c r="E451" s="293" t="s">
        <v>542</v>
      </c>
      <c r="F451" s="293" t="s">
        <v>542</v>
      </c>
    </row>
    <row r="452" spans="1:6" ht="56.25" x14ac:dyDescent="0.25">
      <c r="A452" s="292">
        <v>396</v>
      </c>
      <c r="B452" s="293" t="s">
        <v>634</v>
      </c>
      <c r="C452" s="293" t="s">
        <v>560</v>
      </c>
      <c r="D452" s="293" t="s">
        <v>635</v>
      </c>
      <c r="E452" s="293" t="s">
        <v>636</v>
      </c>
      <c r="F452" s="293" t="s">
        <v>636</v>
      </c>
    </row>
    <row r="453" spans="1:6" ht="56.25" x14ac:dyDescent="0.25">
      <c r="A453" s="292" t="s">
        <v>637</v>
      </c>
      <c r="B453" s="293" t="s">
        <v>172</v>
      </c>
      <c r="C453" s="293" t="s">
        <v>521</v>
      </c>
      <c r="D453" s="293" t="s">
        <v>493</v>
      </c>
      <c r="E453" s="293" t="s">
        <v>638</v>
      </c>
      <c r="F453" s="293" t="s">
        <v>599</v>
      </c>
    </row>
    <row r="454" spans="1:6" ht="45" x14ac:dyDescent="0.25">
      <c r="A454" s="292">
        <v>405</v>
      </c>
      <c r="B454" s="295">
        <v>38393</v>
      </c>
      <c r="C454" s="293" t="s">
        <v>521</v>
      </c>
      <c r="D454" s="293" t="s">
        <v>480</v>
      </c>
      <c r="E454" s="293" t="s">
        <v>639</v>
      </c>
      <c r="F454" s="293" t="s">
        <v>639</v>
      </c>
    </row>
    <row r="455" spans="1:6" ht="45" x14ac:dyDescent="0.25">
      <c r="A455" s="289">
        <v>410</v>
      </c>
      <c r="B455" s="296">
        <v>38454</v>
      </c>
      <c r="C455" s="297" t="s">
        <v>521</v>
      </c>
      <c r="D455" s="297" t="s">
        <v>595</v>
      </c>
      <c r="E455" s="297" t="s">
        <v>542</v>
      </c>
      <c r="F455" s="297" t="s">
        <v>542</v>
      </c>
    </row>
    <row r="456" spans="1:6" ht="33.75" x14ac:dyDescent="0.25">
      <c r="A456" s="292">
        <v>412</v>
      </c>
      <c r="B456" s="295">
        <v>38470</v>
      </c>
      <c r="C456" s="293" t="s">
        <v>515</v>
      </c>
      <c r="D456" s="293" t="s">
        <v>640</v>
      </c>
      <c r="E456" s="293" t="s">
        <v>641</v>
      </c>
      <c r="F456" s="293" t="s">
        <v>641</v>
      </c>
    </row>
    <row r="457" spans="1:6" ht="45" x14ac:dyDescent="0.25">
      <c r="A457" s="292">
        <v>414</v>
      </c>
      <c r="B457" s="295">
        <v>38498</v>
      </c>
      <c r="C457" s="293" t="s">
        <v>560</v>
      </c>
      <c r="D457" s="293" t="s">
        <v>642</v>
      </c>
      <c r="E457" s="293" t="s">
        <v>643</v>
      </c>
      <c r="F457" s="293" t="s">
        <v>643</v>
      </c>
    </row>
    <row r="458" spans="1:6" ht="22.5" x14ac:dyDescent="0.25">
      <c r="A458" s="292">
        <v>420</v>
      </c>
      <c r="B458" s="295">
        <v>38526</v>
      </c>
      <c r="C458" s="293" t="s">
        <v>492</v>
      </c>
      <c r="D458" s="293" t="s">
        <v>480</v>
      </c>
      <c r="E458" s="293" t="s">
        <v>499</v>
      </c>
      <c r="F458" s="293" t="s">
        <v>499</v>
      </c>
    </row>
    <row r="459" spans="1:6" ht="33.75" x14ac:dyDescent="0.25">
      <c r="A459" s="292">
        <v>424</v>
      </c>
      <c r="B459" s="295">
        <v>38553</v>
      </c>
      <c r="C459" s="295" t="s">
        <v>486</v>
      </c>
      <c r="D459" s="290" t="s">
        <v>552</v>
      </c>
      <c r="E459" s="290" t="s">
        <v>553</v>
      </c>
      <c r="F459" s="290" t="s">
        <v>554</v>
      </c>
    </row>
    <row r="460" spans="1:6" ht="22.5" x14ac:dyDescent="0.25">
      <c r="A460" s="292" t="s">
        <v>644</v>
      </c>
      <c r="B460" s="295">
        <v>38559</v>
      </c>
      <c r="C460" s="293" t="s">
        <v>589</v>
      </c>
      <c r="D460" s="293" t="s">
        <v>493</v>
      </c>
      <c r="E460" s="293" t="s">
        <v>645</v>
      </c>
      <c r="F460" s="293" t="s">
        <v>645</v>
      </c>
    </row>
    <row r="461" spans="1:6" ht="45" x14ac:dyDescent="0.25">
      <c r="A461" s="292">
        <v>430</v>
      </c>
      <c r="B461" s="295">
        <v>38576</v>
      </c>
      <c r="C461" s="295" t="s">
        <v>486</v>
      </c>
      <c r="D461" s="293" t="s">
        <v>646</v>
      </c>
      <c r="E461" s="293" t="s">
        <v>647</v>
      </c>
      <c r="F461" s="293" t="s">
        <v>554</v>
      </c>
    </row>
    <row r="462" spans="1:6" ht="33.75" x14ac:dyDescent="0.25">
      <c r="A462" s="292">
        <v>436</v>
      </c>
      <c r="B462" s="295">
        <v>38638</v>
      </c>
      <c r="C462" s="293" t="s">
        <v>560</v>
      </c>
      <c r="D462" s="293" t="s">
        <v>572</v>
      </c>
      <c r="E462" s="293" t="s">
        <v>573</v>
      </c>
      <c r="F462" s="293" t="s">
        <v>574</v>
      </c>
    </row>
    <row r="463" spans="1:6" ht="45" x14ac:dyDescent="0.25">
      <c r="A463" s="292" t="s">
        <v>648</v>
      </c>
      <c r="B463" s="295">
        <v>38649</v>
      </c>
      <c r="C463" s="293" t="s">
        <v>521</v>
      </c>
      <c r="D463" s="293" t="s">
        <v>493</v>
      </c>
      <c r="E463" s="293" t="s">
        <v>649</v>
      </c>
      <c r="F463" s="293" t="s">
        <v>599</v>
      </c>
    </row>
    <row r="464" spans="1:6" ht="45" x14ac:dyDescent="0.25">
      <c r="A464" s="292">
        <v>441</v>
      </c>
      <c r="B464" s="295">
        <v>38673</v>
      </c>
      <c r="C464" s="293" t="s">
        <v>560</v>
      </c>
      <c r="D464" s="297" t="s">
        <v>595</v>
      </c>
      <c r="E464" s="297" t="s">
        <v>542</v>
      </c>
      <c r="F464" s="297" t="s">
        <v>542</v>
      </c>
    </row>
    <row r="465" spans="1:6" ht="56.25" x14ac:dyDescent="0.25">
      <c r="A465" s="292">
        <v>442</v>
      </c>
      <c r="B465" s="295">
        <v>38677</v>
      </c>
      <c r="C465" s="293" t="s">
        <v>515</v>
      </c>
      <c r="D465" s="293" t="s">
        <v>650</v>
      </c>
      <c r="E465" s="293" t="s">
        <v>651</v>
      </c>
      <c r="F465" s="293" t="s">
        <v>651</v>
      </c>
    </row>
    <row r="466" spans="1:6" ht="213.75" x14ac:dyDescent="0.25">
      <c r="A466" s="292">
        <v>449</v>
      </c>
      <c r="B466" s="295">
        <v>38716</v>
      </c>
      <c r="C466" s="293" t="s">
        <v>479</v>
      </c>
      <c r="D466" s="293" t="s">
        <v>489</v>
      </c>
      <c r="E466" s="298" t="s">
        <v>652</v>
      </c>
      <c r="F466" s="293" t="s">
        <v>653</v>
      </c>
    </row>
    <row r="467" spans="1:6" ht="33.75" x14ac:dyDescent="0.25">
      <c r="A467" s="292" t="s">
        <v>654</v>
      </c>
      <c r="B467" s="295">
        <v>38734</v>
      </c>
      <c r="C467" s="293" t="s">
        <v>515</v>
      </c>
      <c r="D467" s="293" t="s">
        <v>556</v>
      </c>
      <c r="E467" s="293" t="s">
        <v>597</v>
      </c>
      <c r="F467" s="293" t="s">
        <v>558</v>
      </c>
    </row>
    <row r="468" spans="1:6" ht="33.75" x14ac:dyDescent="0.25">
      <c r="A468" s="292">
        <v>455</v>
      </c>
      <c r="B468" s="295">
        <v>38769</v>
      </c>
      <c r="C468" s="293" t="s">
        <v>655</v>
      </c>
      <c r="D468" s="293" t="s">
        <v>656</v>
      </c>
      <c r="E468" s="293" t="s">
        <v>657</v>
      </c>
      <c r="F468" s="293" t="s">
        <v>657</v>
      </c>
    </row>
    <row r="469" spans="1:6" ht="45" x14ac:dyDescent="0.25">
      <c r="A469" s="292">
        <v>458</v>
      </c>
      <c r="B469" s="295">
        <v>38792</v>
      </c>
      <c r="C469" s="297" t="s">
        <v>658</v>
      </c>
      <c r="D469" s="293" t="s">
        <v>595</v>
      </c>
      <c r="E469" s="297" t="s">
        <v>542</v>
      </c>
      <c r="F469" s="297" t="s">
        <v>542</v>
      </c>
    </row>
    <row r="470" spans="1:6" ht="22.5" x14ac:dyDescent="0.25">
      <c r="A470" s="292">
        <v>460</v>
      </c>
      <c r="B470" s="295">
        <v>38812</v>
      </c>
      <c r="C470" s="293" t="s">
        <v>492</v>
      </c>
      <c r="D470" s="293" t="s">
        <v>493</v>
      </c>
      <c r="E470" s="293" t="s">
        <v>590</v>
      </c>
      <c r="F470" s="293" t="s">
        <v>590</v>
      </c>
    </row>
    <row r="471" spans="1:6" ht="78.75" x14ac:dyDescent="0.25">
      <c r="A471" s="292">
        <v>462</v>
      </c>
      <c r="B471" s="295">
        <v>38818</v>
      </c>
      <c r="C471" s="293" t="s">
        <v>515</v>
      </c>
      <c r="D471" s="293" t="s">
        <v>659</v>
      </c>
      <c r="E471" s="293" t="s">
        <v>660</v>
      </c>
      <c r="F471" s="293" t="s">
        <v>661</v>
      </c>
    </row>
    <row r="472" spans="1:6" ht="45" x14ac:dyDescent="0.25">
      <c r="A472" s="292">
        <v>471</v>
      </c>
      <c r="B472" s="295">
        <v>38960</v>
      </c>
      <c r="C472" s="293" t="s">
        <v>515</v>
      </c>
      <c r="D472" s="293" t="s">
        <v>662</v>
      </c>
      <c r="E472" s="293" t="s">
        <v>663</v>
      </c>
      <c r="F472" s="293" t="s">
        <v>663</v>
      </c>
    </row>
    <row r="473" spans="1:6" ht="33.75" x14ac:dyDescent="0.25">
      <c r="A473" s="292">
        <v>472</v>
      </c>
      <c r="B473" s="295">
        <v>38973</v>
      </c>
      <c r="C473" s="293" t="s">
        <v>589</v>
      </c>
      <c r="D473" s="290" t="s">
        <v>541</v>
      </c>
      <c r="E473" s="290" t="s">
        <v>542</v>
      </c>
      <c r="F473" s="290" t="s">
        <v>542</v>
      </c>
    </row>
    <row r="474" spans="1:6" ht="22.5" x14ac:dyDescent="0.25">
      <c r="A474" s="292">
        <v>473</v>
      </c>
      <c r="B474" s="295">
        <v>38986</v>
      </c>
      <c r="C474" s="293" t="s">
        <v>515</v>
      </c>
      <c r="D474" s="293" t="s">
        <v>664</v>
      </c>
      <c r="E474" s="293" t="s">
        <v>665</v>
      </c>
      <c r="F474" s="293" t="s">
        <v>665</v>
      </c>
    </row>
    <row r="475" spans="1:6" ht="33.75" x14ac:dyDescent="0.25">
      <c r="A475" s="292">
        <v>486</v>
      </c>
      <c r="B475" s="295" t="s">
        <v>244</v>
      </c>
      <c r="C475" s="293" t="s">
        <v>589</v>
      </c>
      <c r="D475" s="293" t="s">
        <v>493</v>
      </c>
      <c r="E475" s="293" t="s">
        <v>666</v>
      </c>
      <c r="F475" s="293" t="s">
        <v>666</v>
      </c>
    </row>
    <row r="476" spans="1:6" ht="45" x14ac:dyDescent="0.25">
      <c r="A476" s="292" t="s">
        <v>667</v>
      </c>
      <c r="B476" s="295" t="s">
        <v>230</v>
      </c>
      <c r="C476" s="293" t="s">
        <v>521</v>
      </c>
      <c r="D476" s="293" t="s">
        <v>493</v>
      </c>
      <c r="E476" s="293" t="s">
        <v>649</v>
      </c>
      <c r="F476" s="293" t="s">
        <v>599</v>
      </c>
    </row>
    <row r="477" spans="1:6" ht="33.75" x14ac:dyDescent="0.25">
      <c r="A477" s="292" t="s">
        <v>668</v>
      </c>
      <c r="B477" s="295" t="s">
        <v>669</v>
      </c>
      <c r="C477" s="293" t="s">
        <v>515</v>
      </c>
      <c r="D477" s="293" t="s">
        <v>613</v>
      </c>
      <c r="E477" s="293" t="s">
        <v>614</v>
      </c>
      <c r="F477" s="293" t="s">
        <v>615</v>
      </c>
    </row>
    <row r="478" spans="1:6" ht="22.5" x14ac:dyDescent="0.25">
      <c r="A478" s="292" t="s">
        <v>670</v>
      </c>
      <c r="B478" s="295" t="s">
        <v>250</v>
      </c>
      <c r="C478" s="293" t="s">
        <v>492</v>
      </c>
      <c r="D478" s="293" t="s">
        <v>493</v>
      </c>
      <c r="E478" s="293" t="s">
        <v>590</v>
      </c>
      <c r="F478" s="293" t="s">
        <v>590</v>
      </c>
    </row>
    <row r="479" spans="1:6" ht="56.25" x14ac:dyDescent="0.25">
      <c r="A479" s="292">
        <v>496</v>
      </c>
      <c r="B479" s="295" t="s">
        <v>671</v>
      </c>
      <c r="C479" s="293" t="s">
        <v>515</v>
      </c>
      <c r="D479" s="293" t="s">
        <v>672</v>
      </c>
      <c r="E479" s="293" t="s">
        <v>673</v>
      </c>
      <c r="F479" s="293" t="s">
        <v>674</v>
      </c>
    </row>
    <row r="480" spans="1:6" ht="33.75" x14ac:dyDescent="0.25">
      <c r="A480" s="292" t="s">
        <v>675</v>
      </c>
      <c r="B480" s="295" t="s">
        <v>676</v>
      </c>
      <c r="C480" s="293" t="s">
        <v>515</v>
      </c>
      <c r="D480" s="293" t="s">
        <v>677</v>
      </c>
      <c r="E480" s="293" t="s">
        <v>557</v>
      </c>
      <c r="F480" s="293" t="s">
        <v>558</v>
      </c>
    </row>
    <row r="481" spans="1:6" ht="45" x14ac:dyDescent="0.25">
      <c r="A481" s="292">
        <v>501</v>
      </c>
      <c r="B481" s="295" t="s">
        <v>278</v>
      </c>
      <c r="C481" s="293" t="s">
        <v>479</v>
      </c>
      <c r="D481" s="293" t="s">
        <v>489</v>
      </c>
      <c r="E481" s="293" t="s">
        <v>678</v>
      </c>
      <c r="F481" s="293" t="s">
        <v>653</v>
      </c>
    </row>
    <row r="482" spans="1:6" ht="33.75" x14ac:dyDescent="0.25">
      <c r="A482" s="292" t="s">
        <v>679</v>
      </c>
      <c r="B482" s="295" t="s">
        <v>676</v>
      </c>
      <c r="C482" s="293" t="s">
        <v>515</v>
      </c>
      <c r="D482" s="293" t="s">
        <v>613</v>
      </c>
      <c r="E482" s="293" t="s">
        <v>614</v>
      </c>
      <c r="F482" s="293" t="s">
        <v>615</v>
      </c>
    </row>
    <row r="483" spans="1:6" ht="22.5" x14ac:dyDescent="0.25">
      <c r="A483" s="292">
        <v>510</v>
      </c>
      <c r="B483" s="295" t="s">
        <v>284</v>
      </c>
      <c r="C483" s="293" t="s">
        <v>492</v>
      </c>
      <c r="D483" s="293" t="s">
        <v>493</v>
      </c>
      <c r="E483" s="293" t="s">
        <v>499</v>
      </c>
      <c r="F483" s="293" t="s">
        <v>499</v>
      </c>
    </row>
    <row r="484" spans="1:6" ht="33.75" x14ac:dyDescent="0.25">
      <c r="A484" s="292">
        <v>511</v>
      </c>
      <c r="B484" s="295" t="s">
        <v>292</v>
      </c>
      <c r="C484" s="293" t="s">
        <v>560</v>
      </c>
      <c r="D484" s="293" t="s">
        <v>572</v>
      </c>
      <c r="E484" s="293" t="s">
        <v>573</v>
      </c>
      <c r="F484" s="293" t="s">
        <v>574</v>
      </c>
    </row>
    <row r="485" spans="1:6" ht="33.75" x14ac:dyDescent="0.25">
      <c r="A485" s="292">
        <v>514</v>
      </c>
      <c r="B485" s="295" t="s">
        <v>297</v>
      </c>
      <c r="C485" s="293" t="s">
        <v>560</v>
      </c>
      <c r="D485" s="293" t="s">
        <v>680</v>
      </c>
      <c r="E485" s="293"/>
      <c r="F485" s="293" t="s">
        <v>296</v>
      </c>
    </row>
    <row r="486" spans="1:6" ht="22.5" x14ac:dyDescent="0.25">
      <c r="A486" s="292" t="s">
        <v>681</v>
      </c>
      <c r="B486" s="295" t="s">
        <v>259</v>
      </c>
      <c r="C486" s="293" t="s">
        <v>492</v>
      </c>
      <c r="D486" s="293" t="s">
        <v>493</v>
      </c>
      <c r="E486" s="293" t="s">
        <v>645</v>
      </c>
      <c r="F486" s="293" t="s">
        <v>645</v>
      </c>
    </row>
    <row r="487" spans="1:6" ht="45" x14ac:dyDescent="0.25">
      <c r="A487" s="292">
        <v>519</v>
      </c>
      <c r="B487" s="295" t="s">
        <v>304</v>
      </c>
      <c r="C487" s="293" t="s">
        <v>515</v>
      </c>
      <c r="D487" s="293" t="s">
        <v>642</v>
      </c>
      <c r="E487" s="293" t="s">
        <v>643</v>
      </c>
      <c r="F487" s="293" t="s">
        <v>643</v>
      </c>
    </row>
    <row r="488" spans="1:6" ht="33.75" x14ac:dyDescent="0.25">
      <c r="A488" s="292">
        <v>523</v>
      </c>
      <c r="B488" s="295" t="s">
        <v>247</v>
      </c>
      <c r="C488" s="293" t="s">
        <v>589</v>
      </c>
      <c r="D488" s="293" t="s">
        <v>493</v>
      </c>
      <c r="E488" s="293" t="s">
        <v>666</v>
      </c>
      <c r="F488" s="293" t="s">
        <v>666</v>
      </c>
    </row>
    <row r="489" spans="1:6" ht="56.25" x14ac:dyDescent="0.25">
      <c r="A489" s="292">
        <v>524</v>
      </c>
      <c r="B489" s="295" t="s">
        <v>682</v>
      </c>
      <c r="C489" s="293" t="s">
        <v>515</v>
      </c>
      <c r="D489" s="293" t="s">
        <v>672</v>
      </c>
      <c r="E489" s="293" t="s">
        <v>673</v>
      </c>
      <c r="F489" s="293" t="s">
        <v>674</v>
      </c>
    </row>
    <row r="490" spans="1:6" ht="22.5" x14ac:dyDescent="0.25">
      <c r="A490" s="292">
        <v>536</v>
      </c>
      <c r="B490" s="295" t="s">
        <v>307</v>
      </c>
      <c r="C490" s="293" t="s">
        <v>560</v>
      </c>
      <c r="D490" s="293" t="s">
        <v>493</v>
      </c>
      <c r="E490" s="293" t="s">
        <v>683</v>
      </c>
      <c r="F490" s="293" t="s">
        <v>645</v>
      </c>
    </row>
    <row r="491" spans="1:6" ht="90" x14ac:dyDescent="0.25">
      <c r="A491" s="292">
        <v>554</v>
      </c>
      <c r="B491" s="295" t="s">
        <v>684</v>
      </c>
      <c r="C491" s="293" t="s">
        <v>685</v>
      </c>
      <c r="D491" s="293" t="s">
        <v>686</v>
      </c>
      <c r="E491" s="293" t="s">
        <v>687</v>
      </c>
      <c r="F491" s="293" t="s">
        <v>303</v>
      </c>
    </row>
    <row r="492" spans="1:6" ht="45" x14ac:dyDescent="0.25">
      <c r="A492" s="292">
        <v>557</v>
      </c>
      <c r="B492" s="295" t="s">
        <v>314</v>
      </c>
      <c r="C492" s="293" t="s">
        <v>479</v>
      </c>
      <c r="D492" s="293" t="s">
        <v>489</v>
      </c>
      <c r="E492" s="293" t="s">
        <v>688</v>
      </c>
      <c r="F492" s="293" t="s">
        <v>689</v>
      </c>
    </row>
    <row r="493" spans="1:6" ht="22.5" x14ac:dyDescent="0.25">
      <c r="A493" s="292">
        <v>571</v>
      </c>
      <c r="B493" s="295" t="s">
        <v>318</v>
      </c>
      <c r="C493" s="293" t="s">
        <v>515</v>
      </c>
      <c r="D493" s="293" t="s">
        <v>690</v>
      </c>
      <c r="E493" s="293" t="s">
        <v>691</v>
      </c>
      <c r="F493" s="293" t="s">
        <v>691</v>
      </c>
    </row>
    <row r="494" spans="1:6" ht="22.5" x14ac:dyDescent="0.25">
      <c r="A494" s="292">
        <v>582</v>
      </c>
      <c r="B494" s="295" t="s">
        <v>323</v>
      </c>
      <c r="C494" s="293" t="s">
        <v>492</v>
      </c>
      <c r="D494" s="293" t="s">
        <v>493</v>
      </c>
      <c r="E494" s="293" t="s">
        <v>499</v>
      </c>
      <c r="F494" s="293" t="s">
        <v>499</v>
      </c>
    </row>
    <row r="495" spans="1:6" ht="22.5" x14ac:dyDescent="0.25">
      <c r="A495" s="292" t="s">
        <v>692</v>
      </c>
      <c r="B495" s="295" t="s">
        <v>270</v>
      </c>
      <c r="C495" s="293" t="s">
        <v>492</v>
      </c>
      <c r="D495" s="293" t="s">
        <v>493</v>
      </c>
      <c r="E495" s="293" t="s">
        <v>645</v>
      </c>
      <c r="F495" s="293" t="s">
        <v>645</v>
      </c>
    </row>
    <row r="496" spans="1:6" ht="22.5" x14ac:dyDescent="0.25">
      <c r="A496" s="292">
        <v>602</v>
      </c>
      <c r="B496" s="295" t="s">
        <v>693</v>
      </c>
      <c r="C496" s="293" t="s">
        <v>515</v>
      </c>
      <c r="D496" s="293" t="s">
        <v>556</v>
      </c>
      <c r="E496" s="293" t="s">
        <v>694</v>
      </c>
      <c r="F496" s="293" t="s">
        <v>558</v>
      </c>
    </row>
    <row r="497" spans="1:6" ht="33.75" x14ac:dyDescent="0.25">
      <c r="A497" s="292">
        <v>607</v>
      </c>
      <c r="B497" s="295" t="s">
        <v>325</v>
      </c>
      <c r="C497" s="293" t="s">
        <v>560</v>
      </c>
      <c r="D497" s="293" t="s">
        <v>695</v>
      </c>
      <c r="E497" s="293" t="s">
        <v>696</v>
      </c>
      <c r="F497" s="293" t="s">
        <v>696</v>
      </c>
    </row>
    <row r="498" spans="1:6" ht="33.75" x14ac:dyDescent="0.25">
      <c r="A498" s="292">
        <v>612</v>
      </c>
      <c r="B498" s="295" t="s">
        <v>329</v>
      </c>
      <c r="C498" s="293" t="s">
        <v>515</v>
      </c>
      <c r="D498" s="293" t="s">
        <v>697</v>
      </c>
      <c r="E498" s="293" t="s">
        <v>651</v>
      </c>
      <c r="F498" s="293" t="s">
        <v>651</v>
      </c>
    </row>
    <row r="499" spans="1:6" ht="78.75" x14ac:dyDescent="0.25">
      <c r="A499" s="292">
        <v>614</v>
      </c>
      <c r="B499" s="295" t="s">
        <v>332</v>
      </c>
      <c r="C499" s="293" t="s">
        <v>515</v>
      </c>
      <c r="D499" s="293" t="s">
        <v>698</v>
      </c>
      <c r="E499" s="293" t="s">
        <v>699</v>
      </c>
      <c r="F499" s="293" t="s">
        <v>615</v>
      </c>
    </row>
    <row r="500" spans="1:6" ht="90" x14ac:dyDescent="0.25">
      <c r="A500" s="292">
        <v>626</v>
      </c>
      <c r="B500" s="295" t="s">
        <v>336</v>
      </c>
      <c r="C500" s="293" t="s">
        <v>486</v>
      </c>
      <c r="D500" s="293" t="s">
        <v>700</v>
      </c>
      <c r="E500" s="293" t="s">
        <v>701</v>
      </c>
      <c r="F500" s="293" t="s">
        <v>554</v>
      </c>
    </row>
    <row r="501" spans="1:6" ht="33.75" x14ac:dyDescent="0.25">
      <c r="A501" s="292">
        <v>628</v>
      </c>
      <c r="B501" s="295" t="s">
        <v>340</v>
      </c>
      <c r="C501" s="293" t="s">
        <v>515</v>
      </c>
      <c r="D501" s="293" t="s">
        <v>702</v>
      </c>
      <c r="E501" s="293" t="s">
        <v>703</v>
      </c>
      <c r="F501" s="293" t="s">
        <v>703</v>
      </c>
    </row>
    <row r="502" spans="1:6" ht="33.75" x14ac:dyDescent="0.25">
      <c r="A502" s="292">
        <v>631</v>
      </c>
      <c r="B502" s="295" t="s">
        <v>343</v>
      </c>
      <c r="C502" s="293" t="s">
        <v>515</v>
      </c>
      <c r="D502" s="293" t="s">
        <v>664</v>
      </c>
      <c r="E502" s="293" t="s">
        <v>704</v>
      </c>
      <c r="F502" s="293" t="s">
        <v>704</v>
      </c>
    </row>
    <row r="503" spans="1:6" ht="45" x14ac:dyDescent="0.25">
      <c r="A503" s="292">
        <v>634</v>
      </c>
      <c r="B503" s="295" t="s">
        <v>349</v>
      </c>
      <c r="C503" s="293" t="s">
        <v>560</v>
      </c>
      <c r="D503" s="293" t="s">
        <v>705</v>
      </c>
      <c r="E503" s="293" t="s">
        <v>706</v>
      </c>
      <c r="F503" s="293" t="s">
        <v>296</v>
      </c>
    </row>
    <row r="504" spans="1:6" ht="78.75" x14ac:dyDescent="0.25">
      <c r="A504" s="292">
        <v>657</v>
      </c>
      <c r="B504" s="295" t="s">
        <v>343</v>
      </c>
      <c r="C504" s="293" t="s">
        <v>515</v>
      </c>
      <c r="D504" s="293" t="s">
        <v>698</v>
      </c>
      <c r="E504" s="293" t="s">
        <v>699</v>
      </c>
      <c r="F504" s="293" t="s">
        <v>615</v>
      </c>
    </row>
    <row r="505" spans="1:6" ht="45" x14ac:dyDescent="0.25">
      <c r="A505" s="292">
        <v>658</v>
      </c>
      <c r="B505" s="295" t="s">
        <v>367</v>
      </c>
      <c r="C505" s="293" t="s">
        <v>560</v>
      </c>
      <c r="D505" s="293" t="s">
        <v>610</v>
      </c>
      <c r="E505" s="293" t="s">
        <v>611</v>
      </c>
      <c r="F505" s="293" t="s">
        <v>611</v>
      </c>
    </row>
    <row r="506" spans="1:6" ht="45" x14ac:dyDescent="0.25">
      <c r="A506" s="292">
        <v>693</v>
      </c>
      <c r="B506" s="295" t="s">
        <v>371</v>
      </c>
      <c r="C506" s="293" t="s">
        <v>521</v>
      </c>
      <c r="D506" s="293" t="s">
        <v>707</v>
      </c>
      <c r="E506" s="293" t="s">
        <v>708</v>
      </c>
      <c r="F506" s="293" t="s">
        <v>709</v>
      </c>
    </row>
    <row r="507" spans="1:6" ht="123.75" x14ac:dyDescent="0.25">
      <c r="A507" s="292">
        <v>707</v>
      </c>
      <c r="B507" s="295" t="s">
        <v>710</v>
      </c>
      <c r="C507" s="293" t="s">
        <v>560</v>
      </c>
      <c r="D507" s="293" t="s">
        <v>711</v>
      </c>
      <c r="E507" s="293" t="s">
        <v>712</v>
      </c>
      <c r="F507" s="293" t="s">
        <v>712</v>
      </c>
    </row>
    <row r="508" spans="1:6" x14ac:dyDescent="0.25">
      <c r="A508" s="289"/>
      <c r="B508" s="296"/>
      <c r="C508" s="290"/>
      <c r="D508" s="290"/>
      <c r="E508" s="290"/>
      <c r="F508" s="290"/>
    </row>
    <row r="509" spans="1:6" x14ac:dyDescent="0.25">
      <c r="A509" s="280" t="s">
        <v>715</v>
      </c>
      <c r="B509" s="299" t="s">
        <v>716</v>
      </c>
      <c r="C509" s="281"/>
      <c r="D509" s="281"/>
      <c r="E509" s="291"/>
      <c r="F509" s="281"/>
    </row>
    <row r="510" spans="1:6" x14ac:dyDescent="0.25">
      <c r="A510" s="280" t="s">
        <v>717</v>
      </c>
      <c r="B510" s="281" t="s">
        <v>493</v>
      </c>
      <c r="C510" s="281"/>
      <c r="D510" s="281"/>
      <c r="E510" s="290"/>
      <c r="F510" s="281"/>
    </row>
    <row r="511" spans="1:6" x14ac:dyDescent="0.25">
      <c r="A511" s="280" t="s">
        <v>718</v>
      </c>
      <c r="B511" s="299" t="s">
        <v>480</v>
      </c>
      <c r="C511" s="281"/>
      <c r="D511" s="281"/>
      <c r="E511" s="281"/>
      <c r="F511" s="281"/>
    </row>
    <row r="512" spans="1:6" x14ac:dyDescent="0.25">
      <c r="A512" s="280" t="s">
        <v>719</v>
      </c>
      <c r="B512" s="281" t="s">
        <v>720</v>
      </c>
      <c r="C512" s="281"/>
      <c r="D512" s="281"/>
      <c r="E512" s="281"/>
      <c r="F512" s="281"/>
    </row>
    <row r="513" spans="1:6" x14ac:dyDescent="0.25">
      <c r="A513" s="280" t="s">
        <v>721</v>
      </c>
      <c r="B513" s="281" t="s">
        <v>722</v>
      </c>
      <c r="C513" s="281"/>
      <c r="D513" s="281"/>
      <c r="E513" s="281"/>
      <c r="F513" s="281"/>
    </row>
    <row r="514" spans="1:6" x14ac:dyDescent="0.25">
      <c r="A514" s="280" t="s">
        <v>723</v>
      </c>
      <c r="B514" s="281" t="s">
        <v>724</v>
      </c>
      <c r="C514" s="281"/>
      <c r="D514" s="281"/>
      <c r="E514" s="281"/>
      <c r="F514" s="281"/>
    </row>
    <row r="515" spans="1:6" x14ac:dyDescent="0.25">
      <c r="A515" s="280" t="s">
        <v>725</v>
      </c>
      <c r="B515" s="281" t="s">
        <v>726</v>
      </c>
      <c r="C515" s="281"/>
      <c r="D515" s="281"/>
      <c r="E515" s="281"/>
      <c r="F515" s="281"/>
    </row>
    <row r="516" spans="1:6" x14ac:dyDescent="0.25">
      <c r="A516" s="280" t="s">
        <v>727</v>
      </c>
      <c r="B516" s="281" t="s">
        <v>728</v>
      </c>
      <c r="C516" s="281"/>
      <c r="D516" s="281"/>
      <c r="E516" s="281"/>
      <c r="F516" s="281"/>
    </row>
    <row r="517" spans="1:6" x14ac:dyDescent="0.25">
      <c r="A517" s="280" t="s">
        <v>729</v>
      </c>
      <c r="B517" s="281" t="s">
        <v>730</v>
      </c>
      <c r="C517" s="281"/>
      <c r="D517" s="281"/>
      <c r="E517" s="281"/>
      <c r="F517" s="281"/>
    </row>
    <row r="518" spans="1:6" x14ac:dyDescent="0.25">
      <c r="A518" s="280" t="s">
        <v>731</v>
      </c>
      <c r="B518" s="281" t="s">
        <v>732</v>
      </c>
      <c r="C518" s="281"/>
      <c r="D518" s="281"/>
      <c r="E518" s="281"/>
      <c r="F518" s="281"/>
    </row>
    <row r="519" spans="1:6" x14ac:dyDescent="0.25">
      <c r="A519" s="280"/>
      <c r="B519" s="281"/>
      <c r="C519" s="281"/>
      <c r="D519" s="281"/>
      <c r="E519" s="281"/>
      <c r="F519" s="281"/>
    </row>
    <row r="520" spans="1:6" x14ac:dyDescent="0.25">
      <c r="A520" s="729" t="s">
        <v>733</v>
      </c>
      <c r="B520" s="729"/>
      <c r="C520" s="729"/>
      <c r="D520" s="729"/>
      <c r="E520" s="729"/>
      <c r="F520" s="729"/>
    </row>
    <row r="521" spans="1:6" x14ac:dyDescent="0.25">
      <c r="A521" s="729"/>
      <c r="B521" s="729"/>
      <c r="C521" s="729"/>
      <c r="D521" s="729"/>
      <c r="E521" s="729"/>
      <c r="F521" s="729"/>
    </row>
    <row r="522" spans="1:6" x14ac:dyDescent="0.25">
      <c r="A522" s="729"/>
      <c r="B522" s="729"/>
      <c r="C522" s="729"/>
      <c r="D522" s="729"/>
      <c r="E522" s="729"/>
      <c r="F522" s="729"/>
    </row>
    <row r="523" spans="1:6" x14ac:dyDescent="0.25">
      <c r="A523" s="729"/>
      <c r="B523" s="729"/>
      <c r="C523" s="729"/>
      <c r="D523" s="729"/>
      <c r="E523" s="729"/>
      <c r="F523" s="729"/>
    </row>
  </sheetData>
  <mergeCells count="2">
    <mergeCell ref="J5:K5"/>
    <mergeCell ref="A520:F5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4"/>
  <sheetViews>
    <sheetView workbookViewId="0"/>
  </sheetViews>
  <sheetFormatPr baseColWidth="10" defaultColWidth="11.7109375" defaultRowHeight="11.25" x14ac:dyDescent="0.2"/>
  <cols>
    <col min="1" max="1" width="34" style="102" customWidth="1"/>
    <col min="2" max="2" width="9.7109375" style="121" customWidth="1"/>
    <col min="3" max="3" width="9.85546875" style="121" bestFit="1" customWidth="1"/>
    <col min="4" max="4" width="18.7109375" style="102" bestFit="1" customWidth="1"/>
    <col min="5" max="5" width="20.140625" style="303" customWidth="1"/>
    <col min="6" max="6" width="17.28515625" style="102" customWidth="1"/>
    <col min="7" max="7" width="9.5703125" style="102" bestFit="1" customWidth="1"/>
    <col min="8" max="8" width="9.85546875" style="102" bestFit="1" customWidth="1"/>
    <col min="9" max="9" width="13.7109375" style="102" bestFit="1" customWidth="1"/>
    <col min="10" max="10" width="15" style="340" bestFit="1" customWidth="1"/>
    <col min="11" max="11" width="13.7109375" style="340" bestFit="1" customWidth="1"/>
    <col min="12" max="12" width="16.7109375" style="340" bestFit="1" customWidth="1"/>
    <col min="13" max="14" width="16.140625" style="340" bestFit="1" customWidth="1"/>
    <col min="15" max="15" width="4.140625" style="102" customWidth="1"/>
    <col min="16" max="16384" width="11.7109375" style="102"/>
  </cols>
  <sheetData>
    <row r="1" spans="1:15" x14ac:dyDescent="0.2">
      <c r="A1" s="300" t="s">
        <v>0</v>
      </c>
      <c r="B1" s="122"/>
      <c r="D1" s="301"/>
      <c r="E1" s="302"/>
    </row>
    <row r="2" spans="1:15" x14ac:dyDescent="0.2">
      <c r="A2" s="300" t="s">
        <v>1</v>
      </c>
      <c r="B2" s="122"/>
      <c r="D2" s="301"/>
      <c r="E2" s="302"/>
    </row>
    <row r="3" spans="1:15" x14ac:dyDescent="0.2">
      <c r="A3" s="76" t="s">
        <v>845</v>
      </c>
      <c r="F3" s="102" t="s">
        <v>3</v>
      </c>
    </row>
    <row r="4" spans="1:15" x14ac:dyDescent="0.2">
      <c r="A4" s="107"/>
      <c r="B4" s="122"/>
      <c r="C4" s="122"/>
      <c r="D4" s="107"/>
      <c r="E4" s="305"/>
      <c r="F4" s="107" t="s">
        <v>3</v>
      </c>
      <c r="G4" s="107"/>
      <c r="H4" s="107"/>
      <c r="I4" s="107"/>
      <c r="J4" s="518"/>
      <c r="K4" s="518"/>
      <c r="L4" s="518"/>
      <c r="M4" s="518"/>
      <c r="N4" s="518"/>
      <c r="O4" s="107"/>
    </row>
    <row r="5" spans="1:15" ht="22.5" x14ac:dyDescent="0.2">
      <c r="A5" s="306" t="s">
        <v>4</v>
      </c>
      <c r="B5" s="307" t="s">
        <v>5</v>
      </c>
      <c r="C5" s="307"/>
      <c r="D5" s="308" t="s">
        <v>6</v>
      </c>
      <c r="E5" s="309"/>
      <c r="F5" s="310" t="s">
        <v>7</v>
      </c>
      <c r="G5" s="310" t="s">
        <v>8</v>
      </c>
      <c r="H5" s="310" t="s">
        <v>9</v>
      </c>
      <c r="I5" s="310" t="s">
        <v>10</v>
      </c>
      <c r="J5" s="734" t="s">
        <v>11</v>
      </c>
      <c r="K5" s="734"/>
      <c r="L5" s="621" t="s">
        <v>12</v>
      </c>
      <c r="M5" s="621" t="s">
        <v>13</v>
      </c>
      <c r="N5" s="622" t="s">
        <v>14</v>
      </c>
    </row>
    <row r="6" spans="1:15" x14ac:dyDescent="0.2">
      <c r="A6" s="312"/>
      <c r="B6" s="313"/>
      <c r="C6" s="313"/>
      <c r="D6" s="314"/>
      <c r="E6" s="315"/>
      <c r="F6" s="314"/>
      <c r="G6" s="313" t="s">
        <v>15</v>
      </c>
      <c r="H6" s="313" t="s">
        <v>16</v>
      </c>
      <c r="I6" s="316" t="s">
        <v>17</v>
      </c>
      <c r="J6" s="623" t="s">
        <v>18</v>
      </c>
      <c r="K6" s="623" t="s">
        <v>19</v>
      </c>
      <c r="L6" s="624" t="s">
        <v>20</v>
      </c>
      <c r="M6" s="624" t="s">
        <v>21</v>
      </c>
      <c r="N6" s="625" t="s">
        <v>22</v>
      </c>
    </row>
    <row r="7" spans="1:15" x14ac:dyDescent="0.2">
      <c r="A7" s="312"/>
      <c r="B7" s="313" t="s">
        <v>23</v>
      </c>
      <c r="C7" s="313" t="s">
        <v>24</v>
      </c>
      <c r="D7" s="318"/>
      <c r="E7" s="319" t="s">
        <v>25</v>
      </c>
      <c r="F7" s="314"/>
      <c r="G7" s="313" t="s">
        <v>26</v>
      </c>
      <c r="H7" s="313" t="s">
        <v>27</v>
      </c>
      <c r="I7" s="313" t="s">
        <v>28</v>
      </c>
      <c r="J7" s="623" t="s">
        <v>29</v>
      </c>
      <c r="K7" s="623" t="s">
        <v>30</v>
      </c>
      <c r="L7" s="624" t="s">
        <v>31</v>
      </c>
      <c r="M7" s="624" t="s">
        <v>32</v>
      </c>
      <c r="N7" s="626"/>
    </row>
    <row r="8" spans="1:15" x14ac:dyDescent="0.2">
      <c r="A8" s="321" t="s">
        <v>846</v>
      </c>
      <c r="B8" s="322"/>
      <c r="C8" s="322">
        <v>22579.16</v>
      </c>
      <c r="D8" s="323"/>
      <c r="E8" s="322"/>
      <c r="F8" s="322" t="s">
        <v>847</v>
      </c>
      <c r="G8" s="322">
        <v>481.94</v>
      </c>
      <c r="H8" s="324"/>
      <c r="I8" s="324"/>
      <c r="J8" s="627"/>
      <c r="K8" s="627"/>
      <c r="L8" s="628" t="s">
        <v>35</v>
      </c>
      <c r="M8" s="627" t="s">
        <v>22</v>
      </c>
      <c r="N8" s="629"/>
    </row>
    <row r="9" spans="1:15" x14ac:dyDescent="0.2">
      <c r="A9" s="107"/>
      <c r="B9" s="122"/>
      <c r="C9" s="327"/>
      <c r="D9" s="107"/>
      <c r="E9" s="305"/>
      <c r="F9" s="107"/>
      <c r="G9" s="122"/>
      <c r="H9" s="122"/>
      <c r="I9" s="122"/>
      <c r="J9" s="630"/>
      <c r="K9" s="518"/>
      <c r="L9" s="518"/>
      <c r="M9" s="518"/>
      <c r="N9" s="518"/>
      <c r="O9" s="107"/>
    </row>
    <row r="10" spans="1:15" x14ac:dyDescent="0.2">
      <c r="A10" s="41" t="s">
        <v>36</v>
      </c>
      <c r="B10" s="2">
        <v>193</v>
      </c>
      <c r="C10" s="2" t="s">
        <v>37</v>
      </c>
      <c r="D10" s="2" t="s">
        <v>38</v>
      </c>
      <c r="E10" s="42">
        <v>163</v>
      </c>
      <c r="F10" s="43" t="s">
        <v>39</v>
      </c>
      <c r="G10" s="44">
        <v>6.5</v>
      </c>
      <c r="H10" s="2" t="s">
        <v>40</v>
      </c>
      <c r="I10" s="45">
        <v>11.5</v>
      </c>
      <c r="J10" s="46">
        <v>163000</v>
      </c>
      <c r="K10" s="46">
        <v>0</v>
      </c>
      <c r="L10" s="46">
        <f>ROUND((K10*$C$8/1000),0)</f>
        <v>0</v>
      </c>
      <c r="M10" s="46"/>
      <c r="N10" s="46"/>
      <c r="O10" s="6"/>
    </row>
    <row r="11" spans="1:15" x14ac:dyDescent="0.2">
      <c r="A11" s="41" t="s">
        <v>36</v>
      </c>
      <c r="B11" s="2">
        <v>193</v>
      </c>
      <c r="C11" s="2" t="s">
        <v>37</v>
      </c>
      <c r="D11" s="2" t="s">
        <v>38</v>
      </c>
      <c r="E11" s="42">
        <v>139</v>
      </c>
      <c r="F11" s="43" t="s">
        <v>41</v>
      </c>
      <c r="G11" s="44">
        <v>6.3</v>
      </c>
      <c r="H11" s="2" t="s">
        <v>40</v>
      </c>
      <c r="I11" s="45">
        <v>24.5</v>
      </c>
      <c r="J11" s="46">
        <v>139000</v>
      </c>
      <c r="K11" s="46">
        <v>81938.28</v>
      </c>
      <c r="L11" s="46">
        <f>ROUND((K11*$C$8/1000),0)</f>
        <v>1850098</v>
      </c>
      <c r="M11" s="46">
        <v>9357</v>
      </c>
      <c r="N11" s="46">
        <v>1859455</v>
      </c>
      <c r="O11" s="6"/>
    </row>
    <row r="12" spans="1:15" x14ac:dyDescent="0.2">
      <c r="A12" s="41" t="s">
        <v>36</v>
      </c>
      <c r="B12" s="2">
        <v>199</v>
      </c>
      <c r="C12" s="2" t="s">
        <v>42</v>
      </c>
      <c r="D12" s="2" t="s">
        <v>38</v>
      </c>
      <c r="E12" s="42">
        <v>168</v>
      </c>
      <c r="F12" s="43" t="s">
        <v>43</v>
      </c>
      <c r="G12" s="44">
        <v>6.5</v>
      </c>
      <c r="H12" s="2" t="s">
        <v>40</v>
      </c>
      <c r="I12" s="45">
        <v>11.5</v>
      </c>
      <c r="J12" s="46">
        <v>168000</v>
      </c>
      <c r="K12" s="46">
        <v>0</v>
      </c>
      <c r="L12" s="46">
        <f t="shared" ref="L12:L22" si="0">ROUND((K12*$C$8/1000),0)</f>
        <v>0</v>
      </c>
      <c r="M12" s="46"/>
      <c r="N12" s="46"/>
      <c r="O12" s="6"/>
    </row>
    <row r="13" spans="1:15" x14ac:dyDescent="0.2">
      <c r="A13" s="41" t="s">
        <v>36</v>
      </c>
      <c r="B13" s="2">
        <v>199</v>
      </c>
      <c r="C13" s="2" t="s">
        <v>42</v>
      </c>
      <c r="D13" s="2" t="s">
        <v>38</v>
      </c>
      <c r="E13" s="42">
        <v>143</v>
      </c>
      <c r="F13" s="43" t="s">
        <v>44</v>
      </c>
      <c r="G13" s="44">
        <v>6.3</v>
      </c>
      <c r="H13" s="2" t="s">
        <v>40</v>
      </c>
      <c r="I13" s="45">
        <v>24.5</v>
      </c>
      <c r="J13" s="46">
        <v>143000</v>
      </c>
      <c r="K13" s="46">
        <v>90733.3</v>
      </c>
      <c r="L13" s="46">
        <f t="shared" si="0"/>
        <v>2048682</v>
      </c>
      <c r="M13" s="46">
        <v>10361</v>
      </c>
      <c r="N13" s="46">
        <v>2059043</v>
      </c>
      <c r="O13" s="6"/>
    </row>
    <row r="14" spans="1:15" x14ac:dyDescent="0.2">
      <c r="A14" s="41" t="s">
        <v>36</v>
      </c>
      <c r="B14" s="2">
        <v>202</v>
      </c>
      <c r="C14" s="2" t="s">
        <v>45</v>
      </c>
      <c r="D14" s="2" t="s">
        <v>38</v>
      </c>
      <c r="E14" s="42">
        <v>230</v>
      </c>
      <c r="F14" s="43" t="s">
        <v>46</v>
      </c>
      <c r="G14" s="44">
        <v>7.4</v>
      </c>
      <c r="H14" s="2" t="s">
        <v>40</v>
      </c>
      <c r="I14" s="45">
        <v>5</v>
      </c>
      <c r="J14" s="46">
        <v>230000</v>
      </c>
      <c r="K14" s="46">
        <v>0</v>
      </c>
      <c r="L14" s="46">
        <f t="shared" si="0"/>
        <v>0</v>
      </c>
      <c r="M14" s="46"/>
      <c r="N14" s="46"/>
      <c r="O14" s="6"/>
    </row>
    <row r="15" spans="1:15" x14ac:dyDescent="0.2">
      <c r="A15" s="41" t="s">
        <v>47</v>
      </c>
      <c r="B15" s="2">
        <v>202</v>
      </c>
      <c r="C15" s="2" t="s">
        <v>45</v>
      </c>
      <c r="D15" s="2" t="s">
        <v>38</v>
      </c>
      <c r="E15" s="42">
        <v>317</v>
      </c>
      <c r="F15" s="43" t="s">
        <v>48</v>
      </c>
      <c r="G15" s="44">
        <v>7.4</v>
      </c>
      <c r="H15" s="2" t="s">
        <v>40</v>
      </c>
      <c r="I15" s="45">
        <v>20</v>
      </c>
      <c r="J15" s="46">
        <v>317000</v>
      </c>
      <c r="K15" s="46">
        <v>138989.62</v>
      </c>
      <c r="L15" s="46">
        <f t="shared" si="0"/>
        <v>3138269</v>
      </c>
      <c r="M15" s="46">
        <v>18594</v>
      </c>
      <c r="N15" s="46">
        <v>3156863</v>
      </c>
      <c r="O15" s="6"/>
    </row>
    <row r="16" spans="1:15" x14ac:dyDescent="0.2">
      <c r="A16" s="41" t="s">
        <v>49</v>
      </c>
      <c r="B16" s="2">
        <v>211</v>
      </c>
      <c r="C16" s="2" t="s">
        <v>50</v>
      </c>
      <c r="D16" s="2" t="s">
        <v>38</v>
      </c>
      <c r="E16" s="42">
        <v>290</v>
      </c>
      <c r="F16" s="2" t="s">
        <v>51</v>
      </c>
      <c r="G16" s="44">
        <v>6.9</v>
      </c>
      <c r="H16" s="2" t="s">
        <v>40</v>
      </c>
      <c r="I16" s="45">
        <v>20</v>
      </c>
      <c r="J16" s="46">
        <v>290000</v>
      </c>
      <c r="K16" s="46">
        <v>87132.82</v>
      </c>
      <c r="L16" s="46">
        <f t="shared" si="0"/>
        <v>1967386</v>
      </c>
      <c r="M16" s="46">
        <v>530920</v>
      </c>
      <c r="N16" s="46">
        <v>2498306</v>
      </c>
      <c r="O16" s="6"/>
    </row>
    <row r="17" spans="1:15" x14ac:dyDescent="0.2">
      <c r="A17" s="41" t="s">
        <v>49</v>
      </c>
      <c r="B17" s="2">
        <v>211</v>
      </c>
      <c r="C17" s="2" t="s">
        <v>50</v>
      </c>
      <c r="D17" s="2" t="s">
        <v>38</v>
      </c>
      <c r="E17" s="42">
        <v>128</v>
      </c>
      <c r="F17" s="2" t="s">
        <v>52</v>
      </c>
      <c r="G17" s="44">
        <v>6.9</v>
      </c>
      <c r="H17" s="2" t="s">
        <v>40</v>
      </c>
      <c r="I17" s="45">
        <v>20</v>
      </c>
      <c r="J17" s="46">
        <v>128000</v>
      </c>
      <c r="K17" s="46">
        <v>37414.69</v>
      </c>
      <c r="L17" s="46">
        <f t="shared" si="0"/>
        <v>844792</v>
      </c>
      <c r="M17" s="46">
        <v>227973</v>
      </c>
      <c r="N17" s="46">
        <v>1072765</v>
      </c>
      <c r="O17" s="6"/>
    </row>
    <row r="18" spans="1:15" x14ac:dyDescent="0.2">
      <c r="A18" s="41" t="s">
        <v>53</v>
      </c>
      <c r="B18" s="2">
        <v>211</v>
      </c>
      <c r="C18" s="2" t="s">
        <v>50</v>
      </c>
      <c r="D18" s="2" t="s">
        <v>38</v>
      </c>
      <c r="E18" s="42">
        <v>22</v>
      </c>
      <c r="F18" s="2" t="s">
        <v>54</v>
      </c>
      <c r="G18" s="44">
        <v>6.9</v>
      </c>
      <c r="H18" s="2" t="s">
        <v>40</v>
      </c>
      <c r="I18" s="45">
        <v>20</v>
      </c>
      <c r="J18" s="46">
        <v>22000</v>
      </c>
      <c r="K18" s="46">
        <v>53050.14</v>
      </c>
      <c r="L18" s="46">
        <f t="shared" si="0"/>
        <v>1197828</v>
      </c>
      <c r="M18" s="46">
        <v>323247</v>
      </c>
      <c r="N18" s="46">
        <v>1521075</v>
      </c>
      <c r="O18" s="6"/>
    </row>
    <row r="19" spans="1:15" x14ac:dyDescent="0.2">
      <c r="A19" s="125"/>
      <c r="B19" s="122"/>
      <c r="C19" s="122"/>
      <c r="D19" s="122"/>
      <c r="E19" s="329"/>
      <c r="F19" s="122"/>
      <c r="G19" s="330"/>
      <c r="H19" s="122"/>
      <c r="I19" s="631"/>
      <c r="J19" s="632"/>
      <c r="K19" s="632"/>
      <c r="L19" s="632"/>
      <c r="M19" s="632"/>
      <c r="N19" s="632"/>
    </row>
    <row r="20" spans="1:15" x14ac:dyDescent="0.2">
      <c r="A20" s="125" t="s">
        <v>49</v>
      </c>
      <c r="B20" s="122">
        <v>221</v>
      </c>
      <c r="C20" s="122" t="s">
        <v>55</v>
      </c>
      <c r="D20" s="122" t="s">
        <v>38</v>
      </c>
      <c r="E20" s="329">
        <v>330</v>
      </c>
      <c r="F20" s="122" t="s">
        <v>56</v>
      </c>
      <c r="G20" s="330">
        <v>7.4</v>
      </c>
      <c r="H20" s="122" t="s">
        <v>57</v>
      </c>
      <c r="I20" s="631">
        <v>20</v>
      </c>
      <c r="J20" s="632">
        <v>330000</v>
      </c>
      <c r="K20" s="632">
        <v>193565.6</v>
      </c>
      <c r="L20" s="632">
        <f t="shared" si="0"/>
        <v>4370549</v>
      </c>
      <c r="M20" s="632">
        <v>1272980</v>
      </c>
      <c r="N20" s="633">
        <v>5643529</v>
      </c>
    </row>
    <row r="21" spans="1:15" x14ac:dyDescent="0.2">
      <c r="A21" s="125" t="s">
        <v>49</v>
      </c>
      <c r="B21" s="122">
        <v>221</v>
      </c>
      <c r="C21" s="122" t="s">
        <v>55</v>
      </c>
      <c r="D21" s="122" t="s">
        <v>38</v>
      </c>
      <c r="E21" s="329">
        <v>43</v>
      </c>
      <c r="F21" s="122" t="s">
        <v>58</v>
      </c>
      <c r="G21" s="330">
        <v>7.4</v>
      </c>
      <c r="H21" s="122" t="s">
        <v>57</v>
      </c>
      <c r="I21" s="631">
        <v>20</v>
      </c>
      <c r="J21" s="632">
        <v>43000</v>
      </c>
      <c r="K21" s="632">
        <v>25163.84</v>
      </c>
      <c r="L21" s="632">
        <f t="shared" si="0"/>
        <v>568178</v>
      </c>
      <c r="M21" s="634">
        <v>165482</v>
      </c>
      <c r="N21" s="635">
        <v>733660</v>
      </c>
    </row>
    <row r="22" spans="1:15" x14ac:dyDescent="0.2">
      <c r="A22" s="125" t="s">
        <v>49</v>
      </c>
      <c r="B22" s="122">
        <v>221</v>
      </c>
      <c r="C22" s="122" t="s">
        <v>55</v>
      </c>
      <c r="D22" s="122" t="s">
        <v>38</v>
      </c>
      <c r="E22" s="329">
        <v>240</v>
      </c>
      <c r="F22" s="122" t="s">
        <v>59</v>
      </c>
      <c r="G22" s="330">
        <v>7.4</v>
      </c>
      <c r="H22" s="122" t="s">
        <v>57</v>
      </c>
      <c r="I22" s="631">
        <v>12</v>
      </c>
      <c r="J22" s="632">
        <v>240000</v>
      </c>
      <c r="K22" s="632">
        <v>0</v>
      </c>
      <c r="L22" s="632">
        <f t="shared" si="0"/>
        <v>0</v>
      </c>
      <c r="M22" s="632"/>
      <c r="N22" s="632"/>
    </row>
    <row r="23" spans="1:15" x14ac:dyDescent="0.2">
      <c r="A23" s="125" t="s">
        <v>49</v>
      </c>
      <c r="B23" s="122">
        <v>221</v>
      </c>
      <c r="C23" s="122" t="s">
        <v>55</v>
      </c>
      <c r="D23" s="122" t="s">
        <v>38</v>
      </c>
      <c r="E23" s="329">
        <v>55</v>
      </c>
      <c r="F23" s="122" t="s">
        <v>60</v>
      </c>
      <c r="G23" s="330">
        <v>7.4</v>
      </c>
      <c r="H23" s="122" t="s">
        <v>57</v>
      </c>
      <c r="I23" s="631">
        <v>12</v>
      </c>
      <c r="J23" s="632">
        <v>55000</v>
      </c>
      <c r="K23" s="632">
        <v>0</v>
      </c>
      <c r="L23" s="632">
        <f>ROUND((K23*$C$8/1000),0)</f>
        <v>0</v>
      </c>
      <c r="M23" s="632"/>
      <c r="N23" s="632"/>
    </row>
    <row r="24" spans="1:15" x14ac:dyDescent="0.2">
      <c r="A24" s="125" t="s">
        <v>53</v>
      </c>
      <c r="B24" s="122">
        <v>221</v>
      </c>
      <c r="C24" s="122" t="s">
        <v>55</v>
      </c>
      <c r="D24" s="122" t="s">
        <v>38</v>
      </c>
      <c r="E24" s="329">
        <v>50</v>
      </c>
      <c r="F24" s="122" t="s">
        <v>61</v>
      </c>
      <c r="G24" s="330">
        <v>7.4</v>
      </c>
      <c r="H24" s="122" t="s">
        <v>57</v>
      </c>
      <c r="I24" s="631">
        <v>20</v>
      </c>
      <c r="J24" s="632">
        <v>50000</v>
      </c>
      <c r="K24" s="632">
        <v>125134</v>
      </c>
      <c r="L24" s="632">
        <f>ROUND((K24*$C$8/1000),0)</f>
        <v>2825421</v>
      </c>
      <c r="M24" s="634">
        <v>818964</v>
      </c>
      <c r="N24" s="636">
        <v>3644385</v>
      </c>
    </row>
    <row r="25" spans="1:15" x14ac:dyDescent="0.2">
      <c r="A25" s="41" t="s">
        <v>62</v>
      </c>
      <c r="B25" s="2">
        <v>225</v>
      </c>
      <c r="C25" s="2" t="s">
        <v>63</v>
      </c>
      <c r="D25" s="2" t="s">
        <v>38</v>
      </c>
      <c r="E25" s="42">
        <v>427</v>
      </c>
      <c r="F25" s="2" t="s">
        <v>64</v>
      </c>
      <c r="G25" s="44">
        <v>7.5</v>
      </c>
      <c r="H25" s="2" t="s">
        <v>65</v>
      </c>
      <c r="I25" s="45">
        <v>24</v>
      </c>
      <c r="J25" s="46">
        <v>427000</v>
      </c>
      <c r="K25" s="46">
        <v>0</v>
      </c>
      <c r="L25" s="46">
        <f>ROUND((K25*$C$8/1000),0)</f>
        <v>0</v>
      </c>
      <c r="M25" s="46"/>
      <c r="N25" s="46"/>
      <c r="O25" s="6"/>
    </row>
    <row r="26" spans="1:15" x14ac:dyDescent="0.2">
      <c r="A26" s="41" t="s">
        <v>66</v>
      </c>
      <c r="B26" s="2">
        <v>225</v>
      </c>
      <c r="C26" s="2" t="s">
        <v>63</v>
      </c>
      <c r="D26" s="2" t="s">
        <v>38</v>
      </c>
      <c r="E26" s="42">
        <v>36</v>
      </c>
      <c r="F26" s="2" t="s">
        <v>67</v>
      </c>
      <c r="G26" s="44">
        <v>7.5</v>
      </c>
      <c r="H26" s="2" t="s">
        <v>65</v>
      </c>
      <c r="I26" s="45">
        <v>24</v>
      </c>
      <c r="J26" s="46">
        <v>36000</v>
      </c>
      <c r="K26" s="46">
        <v>0</v>
      </c>
      <c r="L26" s="46">
        <f>ROUND((K26*$C$8/1000),0)</f>
        <v>0</v>
      </c>
      <c r="M26" s="46"/>
      <c r="N26" s="46"/>
      <c r="O26" s="6"/>
    </row>
    <row r="27" spans="1:15" x14ac:dyDescent="0.2">
      <c r="A27" s="41"/>
      <c r="B27" s="2"/>
      <c r="C27" s="2"/>
      <c r="D27" s="2"/>
      <c r="E27" s="42"/>
      <c r="F27" s="2"/>
      <c r="G27" s="44"/>
      <c r="H27" s="2"/>
      <c r="I27" s="45"/>
      <c r="J27" s="46"/>
      <c r="K27" s="46"/>
      <c r="L27" s="46"/>
      <c r="M27" s="46"/>
      <c r="N27" s="46"/>
      <c r="O27" s="6"/>
    </row>
    <row r="28" spans="1:15" x14ac:dyDescent="0.2">
      <c r="A28" s="41" t="s">
        <v>62</v>
      </c>
      <c r="B28" s="2">
        <v>228</v>
      </c>
      <c r="C28" s="2" t="s">
        <v>68</v>
      </c>
      <c r="D28" s="2" t="s">
        <v>38</v>
      </c>
      <c r="E28" s="42">
        <v>433</v>
      </c>
      <c r="F28" s="2" t="s">
        <v>43</v>
      </c>
      <c r="G28" s="44">
        <v>7.5</v>
      </c>
      <c r="H28" s="2" t="s">
        <v>65</v>
      </c>
      <c r="I28" s="45">
        <v>21</v>
      </c>
      <c r="J28" s="46">
        <v>433000</v>
      </c>
      <c r="K28" s="46">
        <v>177528</v>
      </c>
      <c r="L28" s="46">
        <f>ROUND((K28*$C$8/1000),0)</f>
        <v>4008433</v>
      </c>
      <c r="M28" s="46">
        <v>24600</v>
      </c>
      <c r="N28" s="46">
        <v>4033033</v>
      </c>
      <c r="O28" s="6"/>
    </row>
    <row r="29" spans="1:15" x14ac:dyDescent="0.2">
      <c r="A29" s="41" t="s">
        <v>66</v>
      </c>
      <c r="B29" s="2">
        <v>228</v>
      </c>
      <c r="C29" s="2" t="s">
        <v>68</v>
      </c>
      <c r="D29" s="2" t="s">
        <v>38</v>
      </c>
      <c r="E29" s="42">
        <v>60</v>
      </c>
      <c r="F29" s="2" t="s">
        <v>44</v>
      </c>
      <c r="G29" s="44">
        <v>7.5</v>
      </c>
      <c r="H29" s="2" t="s">
        <v>65</v>
      </c>
      <c r="I29" s="45">
        <v>21</v>
      </c>
      <c r="J29" s="46">
        <v>60000</v>
      </c>
      <c r="K29" s="46">
        <v>145514</v>
      </c>
      <c r="L29" s="46">
        <f>ROUND((K29*$C$8/1000),0)</f>
        <v>3285584</v>
      </c>
      <c r="M29" s="46">
        <v>20164</v>
      </c>
      <c r="N29" s="46">
        <v>3305748</v>
      </c>
      <c r="O29" s="6"/>
    </row>
    <row r="30" spans="1:15" x14ac:dyDescent="0.2">
      <c r="A30" s="41" t="s">
        <v>69</v>
      </c>
      <c r="B30" s="2">
        <v>236</v>
      </c>
      <c r="C30" s="2" t="s">
        <v>70</v>
      </c>
      <c r="D30" s="2" t="s">
        <v>38</v>
      </c>
      <c r="E30" s="42">
        <v>403</v>
      </c>
      <c r="F30" s="43" t="s">
        <v>71</v>
      </c>
      <c r="G30" s="44">
        <v>7</v>
      </c>
      <c r="H30" s="2" t="s">
        <v>65</v>
      </c>
      <c r="I30" s="45">
        <v>19</v>
      </c>
      <c r="J30" s="46">
        <v>403000</v>
      </c>
      <c r="K30" s="46">
        <v>165722.95000000001</v>
      </c>
      <c r="L30" s="46">
        <f>ROUND((K30*$C$8/1000),0)</f>
        <v>3741885</v>
      </c>
      <c r="M30" s="46">
        <v>42213</v>
      </c>
      <c r="N30" s="46">
        <v>3784098</v>
      </c>
      <c r="O30" s="6"/>
    </row>
    <row r="31" spans="1:15" x14ac:dyDescent="0.2">
      <c r="A31" s="41" t="s">
        <v>72</v>
      </c>
      <c r="B31" s="2">
        <v>236</v>
      </c>
      <c r="C31" s="2" t="s">
        <v>70</v>
      </c>
      <c r="D31" s="2" t="s">
        <v>38</v>
      </c>
      <c r="E31" s="42">
        <v>35.5</v>
      </c>
      <c r="F31" s="43" t="s">
        <v>73</v>
      </c>
      <c r="G31" s="44">
        <v>6.5</v>
      </c>
      <c r="H31" s="2" t="s">
        <v>65</v>
      </c>
      <c r="I31" s="45">
        <v>20</v>
      </c>
      <c r="J31" s="46">
        <v>35500</v>
      </c>
      <c r="K31" s="46">
        <v>76375.62</v>
      </c>
      <c r="L31" s="46">
        <f>ROUND((K31*$C$8/1000),0)</f>
        <v>1724497</v>
      </c>
      <c r="M31" s="46">
        <v>0</v>
      </c>
      <c r="N31" s="46">
        <v>1724497</v>
      </c>
      <c r="O31" s="6"/>
    </row>
    <row r="32" spans="1:15" x14ac:dyDescent="0.2">
      <c r="A32" s="41"/>
      <c r="B32" s="2"/>
      <c r="C32" s="2"/>
      <c r="D32" s="2"/>
      <c r="E32" s="42"/>
      <c r="F32" s="2"/>
      <c r="G32" s="44"/>
      <c r="H32" s="2"/>
      <c r="I32" s="45"/>
      <c r="J32" s="46"/>
      <c r="K32" s="46"/>
      <c r="L32" s="46"/>
      <c r="M32" s="46"/>
      <c r="N32" s="46"/>
      <c r="O32" s="6"/>
    </row>
    <row r="33" spans="1:15" x14ac:dyDescent="0.2">
      <c r="A33" s="41" t="s">
        <v>49</v>
      </c>
      <c r="B33" s="2">
        <v>245</v>
      </c>
      <c r="C33" s="2" t="s">
        <v>74</v>
      </c>
      <c r="D33" s="2" t="s">
        <v>38</v>
      </c>
      <c r="E33" s="42">
        <v>800</v>
      </c>
      <c r="F33" s="2" t="s">
        <v>75</v>
      </c>
      <c r="G33" s="44">
        <v>7</v>
      </c>
      <c r="H33" s="2" t="s">
        <v>57</v>
      </c>
      <c r="I33" s="44">
        <v>19.75</v>
      </c>
      <c r="J33" s="46">
        <v>800000</v>
      </c>
      <c r="K33" s="46">
        <v>214053.84</v>
      </c>
      <c r="L33" s="46">
        <f>ROUND((K33*$C$8/1000),0)</f>
        <v>4833156</v>
      </c>
      <c r="M33" s="46">
        <v>1324743</v>
      </c>
      <c r="N33" s="46">
        <v>6157899</v>
      </c>
      <c r="O33" s="6"/>
    </row>
    <row r="34" spans="1:15" x14ac:dyDescent="0.2">
      <c r="A34" s="41" t="s">
        <v>49</v>
      </c>
      <c r="B34" s="2">
        <v>245</v>
      </c>
      <c r="C34" s="2" t="s">
        <v>74</v>
      </c>
      <c r="D34" s="2" t="s">
        <v>38</v>
      </c>
      <c r="E34" s="42">
        <v>95</v>
      </c>
      <c r="F34" s="2" t="s">
        <v>76</v>
      </c>
      <c r="G34" s="44">
        <v>7</v>
      </c>
      <c r="H34" s="2" t="s">
        <v>57</v>
      </c>
      <c r="I34" s="44">
        <v>19.75</v>
      </c>
      <c r="J34" s="46">
        <v>95000</v>
      </c>
      <c r="K34" s="46">
        <v>25886.85</v>
      </c>
      <c r="L34" s="46">
        <f>ROUND((K34*$C$8/1000),0)</f>
        <v>584503</v>
      </c>
      <c r="M34" s="46">
        <v>160192</v>
      </c>
      <c r="N34" s="46">
        <v>744695</v>
      </c>
      <c r="O34" s="6"/>
    </row>
    <row r="35" spans="1:15" x14ac:dyDescent="0.2">
      <c r="A35" s="41" t="s">
        <v>77</v>
      </c>
      <c r="B35" s="2">
        <v>245</v>
      </c>
      <c r="C35" s="2" t="s">
        <v>74</v>
      </c>
      <c r="D35" s="2" t="s">
        <v>38</v>
      </c>
      <c r="E35" s="42">
        <v>90</v>
      </c>
      <c r="F35" s="2" t="s">
        <v>78</v>
      </c>
      <c r="G35" s="44">
        <v>7</v>
      </c>
      <c r="H35" s="2" t="s">
        <v>57</v>
      </c>
      <c r="I35" s="44">
        <v>19.75</v>
      </c>
      <c r="J35" s="46">
        <v>90000</v>
      </c>
      <c r="K35" s="46">
        <v>162914.70000000001</v>
      </c>
      <c r="L35" s="46">
        <f>ROUND((K35*$C$8/1000),0)</f>
        <v>3678477</v>
      </c>
      <c r="M35" s="46">
        <v>1008344</v>
      </c>
      <c r="N35" s="46">
        <v>4686821</v>
      </c>
      <c r="O35" s="6"/>
    </row>
    <row r="36" spans="1:15" x14ac:dyDescent="0.2">
      <c r="A36" s="41" t="s">
        <v>49</v>
      </c>
      <c r="B36" s="2">
        <v>247</v>
      </c>
      <c r="C36" s="2" t="s">
        <v>79</v>
      </c>
      <c r="D36" s="2" t="s">
        <v>38</v>
      </c>
      <c r="E36" s="42">
        <v>470</v>
      </c>
      <c r="F36" s="2" t="s">
        <v>80</v>
      </c>
      <c r="G36" s="44">
        <v>6.3</v>
      </c>
      <c r="H36" s="2" t="s">
        <v>57</v>
      </c>
      <c r="I36" s="44">
        <v>25</v>
      </c>
      <c r="J36" s="46">
        <v>470000</v>
      </c>
      <c r="K36" s="46">
        <v>138152.19</v>
      </c>
      <c r="L36" s="46">
        <f t="shared" ref="L36:L43" si="1">ROUND((K36*$C$8/1000),0)</f>
        <v>3119360</v>
      </c>
      <c r="M36" s="632">
        <v>724045</v>
      </c>
      <c r="N36" s="632">
        <v>3843405</v>
      </c>
    </row>
    <row r="37" spans="1:15" s="6" customFormat="1" x14ac:dyDescent="0.2">
      <c r="A37" s="41" t="s">
        <v>49</v>
      </c>
      <c r="B37" s="2">
        <v>247</v>
      </c>
      <c r="C37" s="2" t="s">
        <v>79</v>
      </c>
      <c r="D37" s="2" t="s">
        <v>38</v>
      </c>
      <c r="E37" s="42">
        <v>25</v>
      </c>
      <c r="F37" s="2" t="s">
        <v>81</v>
      </c>
      <c r="G37" s="44">
        <v>6.3</v>
      </c>
      <c r="H37" s="2" t="s">
        <v>57</v>
      </c>
      <c r="I37" s="44">
        <v>25</v>
      </c>
      <c r="J37" s="46">
        <v>25000</v>
      </c>
      <c r="K37" s="46">
        <v>6797.4</v>
      </c>
      <c r="L37" s="46">
        <f t="shared" si="1"/>
        <v>153480</v>
      </c>
      <c r="M37" s="632">
        <v>35613</v>
      </c>
      <c r="N37" s="632">
        <v>189093</v>
      </c>
      <c r="O37" s="102"/>
    </row>
    <row r="38" spans="1:15" s="6" customFormat="1" x14ac:dyDescent="0.2">
      <c r="A38" s="41" t="s">
        <v>53</v>
      </c>
      <c r="B38" s="2">
        <v>247</v>
      </c>
      <c r="C38" s="2" t="s">
        <v>79</v>
      </c>
      <c r="D38" s="2" t="s">
        <v>38</v>
      </c>
      <c r="E38" s="42">
        <v>27</v>
      </c>
      <c r="F38" s="2" t="s">
        <v>82</v>
      </c>
      <c r="G38" s="44">
        <v>7.3</v>
      </c>
      <c r="H38" s="2" t="s">
        <v>57</v>
      </c>
      <c r="I38" s="44">
        <v>25</v>
      </c>
      <c r="J38" s="46">
        <v>27000</v>
      </c>
      <c r="K38" s="46">
        <v>60686.28</v>
      </c>
      <c r="L38" s="46">
        <f t="shared" si="1"/>
        <v>1370245</v>
      </c>
      <c r="M38" s="46">
        <v>318865</v>
      </c>
      <c r="N38" s="46">
        <v>1689110</v>
      </c>
    </row>
    <row r="39" spans="1:15" x14ac:dyDescent="0.2">
      <c r="A39" s="41" t="s">
        <v>83</v>
      </c>
      <c r="B39" s="2">
        <v>262</v>
      </c>
      <c r="C39" s="2" t="s">
        <v>84</v>
      </c>
      <c r="D39" s="2" t="s">
        <v>38</v>
      </c>
      <c r="E39" s="42">
        <v>405</v>
      </c>
      <c r="F39" s="2" t="s">
        <v>85</v>
      </c>
      <c r="G39" s="44">
        <v>5.75</v>
      </c>
      <c r="H39" s="2" t="s">
        <v>40</v>
      </c>
      <c r="I39" s="44">
        <v>6</v>
      </c>
      <c r="J39" s="46">
        <v>405000</v>
      </c>
      <c r="K39" s="46">
        <v>0</v>
      </c>
      <c r="L39" s="46">
        <f>ROUND((K39*$C$8/1000),0)</f>
        <v>0</v>
      </c>
      <c r="M39" s="46"/>
      <c r="N39" s="46"/>
      <c r="O39" s="6"/>
    </row>
    <row r="40" spans="1:15" x14ac:dyDescent="0.2">
      <c r="A40" s="41" t="s">
        <v>83</v>
      </c>
      <c r="B40" s="2">
        <v>262</v>
      </c>
      <c r="C40" s="2" t="s">
        <v>84</v>
      </c>
      <c r="D40" s="2" t="s">
        <v>38</v>
      </c>
      <c r="E40" s="42">
        <v>104</v>
      </c>
      <c r="F40" s="2" t="s">
        <v>86</v>
      </c>
      <c r="G40" s="44">
        <v>5.75</v>
      </c>
      <c r="H40" s="2" t="s">
        <v>40</v>
      </c>
      <c r="I40" s="44">
        <v>6</v>
      </c>
      <c r="J40" s="46">
        <v>104000</v>
      </c>
      <c r="K40" s="46">
        <v>0</v>
      </c>
      <c r="L40" s="46">
        <f t="shared" si="1"/>
        <v>0</v>
      </c>
      <c r="M40" s="46"/>
      <c r="N40" s="46"/>
      <c r="O40" s="6"/>
    </row>
    <row r="41" spans="1:15" x14ac:dyDescent="0.2">
      <c r="A41" s="41" t="s">
        <v>83</v>
      </c>
      <c r="B41" s="2">
        <v>262</v>
      </c>
      <c r="C41" s="2" t="s">
        <v>84</v>
      </c>
      <c r="D41" s="2" t="s">
        <v>38</v>
      </c>
      <c r="E41" s="42">
        <v>465</v>
      </c>
      <c r="F41" s="2" t="s">
        <v>87</v>
      </c>
      <c r="G41" s="44">
        <v>6.5</v>
      </c>
      <c r="H41" s="2" t="s">
        <v>40</v>
      </c>
      <c r="I41" s="44">
        <v>20</v>
      </c>
      <c r="J41" s="46">
        <v>465000</v>
      </c>
      <c r="K41" s="46">
        <v>16494</v>
      </c>
      <c r="L41" s="46">
        <f t="shared" si="1"/>
        <v>372421</v>
      </c>
      <c r="M41" s="46">
        <v>1927</v>
      </c>
      <c r="N41" s="46">
        <v>374348</v>
      </c>
      <c r="O41" s="6"/>
    </row>
    <row r="42" spans="1:15" x14ac:dyDescent="0.2">
      <c r="A42" s="41" t="s">
        <v>83</v>
      </c>
      <c r="B42" s="2">
        <v>262</v>
      </c>
      <c r="C42" s="2" t="s">
        <v>84</v>
      </c>
      <c r="D42" s="2" t="s">
        <v>38</v>
      </c>
      <c r="E42" s="42">
        <v>121</v>
      </c>
      <c r="F42" s="2" t="s">
        <v>88</v>
      </c>
      <c r="G42" s="44">
        <v>6.5</v>
      </c>
      <c r="H42" s="2" t="s">
        <v>40</v>
      </c>
      <c r="I42" s="44">
        <v>20</v>
      </c>
      <c r="J42" s="46">
        <v>121000</v>
      </c>
      <c r="K42" s="46">
        <v>3298.8</v>
      </c>
      <c r="L42" s="46">
        <f t="shared" si="1"/>
        <v>74484</v>
      </c>
      <c r="M42" s="46">
        <v>386</v>
      </c>
      <c r="N42" s="46">
        <v>74870</v>
      </c>
      <c r="O42" s="6"/>
    </row>
    <row r="43" spans="1:15" x14ac:dyDescent="0.2">
      <c r="A43" s="41" t="s">
        <v>737</v>
      </c>
      <c r="B43" s="2">
        <v>262</v>
      </c>
      <c r="C43" s="2" t="s">
        <v>84</v>
      </c>
      <c r="D43" s="2" t="s">
        <v>38</v>
      </c>
      <c r="E43" s="42">
        <v>35</v>
      </c>
      <c r="F43" s="2" t="s">
        <v>90</v>
      </c>
      <c r="G43" s="44">
        <v>6.5</v>
      </c>
      <c r="H43" s="2" t="s">
        <v>40</v>
      </c>
      <c r="I43" s="44">
        <v>20</v>
      </c>
      <c r="J43" s="46">
        <v>35000</v>
      </c>
      <c r="K43" s="46">
        <v>69970.3</v>
      </c>
      <c r="L43" s="46">
        <f t="shared" si="1"/>
        <v>1579871</v>
      </c>
      <c r="M43" s="46">
        <v>8174</v>
      </c>
      <c r="N43" s="46">
        <v>1588045</v>
      </c>
      <c r="O43" s="6"/>
    </row>
    <row r="44" spans="1:15" x14ac:dyDescent="0.2">
      <c r="A44" s="41"/>
      <c r="B44" s="2"/>
      <c r="C44" s="2"/>
      <c r="D44" s="2"/>
      <c r="E44" s="42"/>
      <c r="F44" s="2"/>
      <c r="G44" s="44"/>
      <c r="H44" s="2"/>
      <c r="I44" s="44"/>
      <c r="J44" s="46"/>
      <c r="K44" s="46"/>
      <c r="L44" s="46"/>
      <c r="M44" s="46"/>
      <c r="N44" s="46"/>
      <c r="O44" s="6"/>
    </row>
    <row r="45" spans="1:15" x14ac:dyDescent="0.2">
      <c r="A45" s="41" t="s">
        <v>62</v>
      </c>
      <c r="B45" s="2">
        <v>270</v>
      </c>
      <c r="C45" s="2" t="s">
        <v>91</v>
      </c>
      <c r="D45" s="2" t="s">
        <v>38</v>
      </c>
      <c r="E45" s="42">
        <v>450</v>
      </c>
      <c r="F45" s="2" t="s">
        <v>46</v>
      </c>
      <c r="G45" s="44">
        <v>7</v>
      </c>
      <c r="H45" s="2" t="s">
        <v>65</v>
      </c>
      <c r="I45" s="44">
        <v>21</v>
      </c>
      <c r="J45" s="46">
        <v>450000</v>
      </c>
      <c r="K45" s="46">
        <v>192628</v>
      </c>
      <c r="L45" s="46">
        <f t="shared" ref="L45:L51" si="2">ROUND((K45*$C$8/1000),0)</f>
        <v>4349378</v>
      </c>
      <c r="M45" s="46">
        <v>24942</v>
      </c>
      <c r="N45" s="46">
        <v>4374320</v>
      </c>
      <c r="O45" s="6"/>
    </row>
    <row r="46" spans="1:15" x14ac:dyDescent="0.2">
      <c r="A46" s="41" t="s">
        <v>66</v>
      </c>
      <c r="B46" s="2">
        <v>270</v>
      </c>
      <c r="C46" s="2" t="s">
        <v>91</v>
      </c>
      <c r="D46" s="2" t="s">
        <v>38</v>
      </c>
      <c r="E46" s="42">
        <v>80</v>
      </c>
      <c r="F46" s="2" t="s">
        <v>48</v>
      </c>
      <c r="G46" s="44">
        <v>7</v>
      </c>
      <c r="H46" s="2" t="s">
        <v>65</v>
      </c>
      <c r="I46" s="44">
        <v>21</v>
      </c>
      <c r="J46" s="46">
        <v>80000</v>
      </c>
      <c r="K46" s="46">
        <v>168388</v>
      </c>
      <c r="L46" s="46">
        <f t="shared" si="2"/>
        <v>3802060</v>
      </c>
      <c r="M46" s="46">
        <v>21804</v>
      </c>
      <c r="N46" s="46">
        <v>3823864</v>
      </c>
      <c r="O46" s="6"/>
    </row>
    <row r="47" spans="1:15" x14ac:dyDescent="0.2">
      <c r="A47" s="41" t="s">
        <v>92</v>
      </c>
      <c r="B47" s="2">
        <v>271</v>
      </c>
      <c r="C47" s="2" t="s">
        <v>93</v>
      </c>
      <c r="D47" s="2" t="s">
        <v>38</v>
      </c>
      <c r="E47" s="42">
        <v>185</v>
      </c>
      <c r="F47" s="2" t="s">
        <v>94</v>
      </c>
      <c r="G47" s="44">
        <v>5.5</v>
      </c>
      <c r="H47" s="2" t="s">
        <v>57</v>
      </c>
      <c r="I47" s="44">
        <v>5</v>
      </c>
      <c r="J47" s="46">
        <v>185000</v>
      </c>
      <c r="K47" s="46">
        <v>0</v>
      </c>
      <c r="L47" s="46">
        <f t="shared" si="2"/>
        <v>0</v>
      </c>
      <c r="M47" s="46"/>
      <c r="N47" s="46"/>
      <c r="O47" s="6"/>
    </row>
    <row r="48" spans="1:15" x14ac:dyDescent="0.2">
      <c r="A48" s="41" t="s">
        <v>92</v>
      </c>
      <c r="B48" s="2">
        <v>271</v>
      </c>
      <c r="C48" s="2" t="s">
        <v>93</v>
      </c>
      <c r="D48" s="2" t="s">
        <v>38</v>
      </c>
      <c r="E48" s="42">
        <v>47</v>
      </c>
      <c r="F48" s="2" t="s">
        <v>56</v>
      </c>
      <c r="G48" s="44">
        <v>5.5</v>
      </c>
      <c r="H48" s="2" t="s">
        <v>57</v>
      </c>
      <c r="I48" s="44">
        <v>5</v>
      </c>
      <c r="J48" s="46">
        <v>47000</v>
      </c>
      <c r="K48" s="46">
        <v>0</v>
      </c>
      <c r="L48" s="46">
        <f t="shared" si="2"/>
        <v>0</v>
      </c>
      <c r="M48" s="46"/>
      <c r="N48" s="46"/>
      <c r="O48" s="6"/>
    </row>
    <row r="49" spans="1:15" x14ac:dyDescent="0.2">
      <c r="A49" s="41" t="s">
        <v>92</v>
      </c>
      <c r="B49" s="2">
        <v>271</v>
      </c>
      <c r="C49" s="2" t="s">
        <v>93</v>
      </c>
      <c r="D49" s="2" t="s">
        <v>38</v>
      </c>
      <c r="E49" s="42">
        <v>795</v>
      </c>
      <c r="F49" s="2" t="s">
        <v>95</v>
      </c>
      <c r="G49" s="44">
        <v>6.5</v>
      </c>
      <c r="H49" s="2" t="s">
        <v>57</v>
      </c>
      <c r="I49" s="44">
        <v>22.25</v>
      </c>
      <c r="J49" s="46">
        <v>795000</v>
      </c>
      <c r="K49" s="46">
        <v>265878.01</v>
      </c>
      <c r="L49" s="46">
        <f t="shared" si="2"/>
        <v>6003302</v>
      </c>
      <c r="M49" s="46">
        <v>72900</v>
      </c>
      <c r="N49" s="46">
        <v>6076202</v>
      </c>
      <c r="O49" s="6"/>
    </row>
    <row r="50" spans="1:15" x14ac:dyDescent="0.2">
      <c r="A50" s="41" t="s">
        <v>92</v>
      </c>
      <c r="B50" s="2">
        <v>271</v>
      </c>
      <c r="C50" s="2" t="s">
        <v>93</v>
      </c>
      <c r="D50" s="2" t="s">
        <v>38</v>
      </c>
      <c r="E50" s="42">
        <v>203</v>
      </c>
      <c r="F50" s="2" t="s">
        <v>96</v>
      </c>
      <c r="G50" s="44">
        <v>6.5</v>
      </c>
      <c r="H50" s="2" t="s">
        <v>57</v>
      </c>
      <c r="I50" s="44">
        <v>22.25</v>
      </c>
      <c r="J50" s="46">
        <v>203000</v>
      </c>
      <c r="K50" s="46">
        <v>67564.28</v>
      </c>
      <c r="L50" s="46">
        <f t="shared" si="2"/>
        <v>1525545</v>
      </c>
      <c r="M50" s="46">
        <v>18524</v>
      </c>
      <c r="N50" s="46">
        <v>1544069</v>
      </c>
      <c r="O50" s="6"/>
    </row>
    <row r="51" spans="1:15" x14ac:dyDescent="0.2">
      <c r="A51" s="41" t="s">
        <v>97</v>
      </c>
      <c r="B51" s="2">
        <v>271</v>
      </c>
      <c r="C51" s="2" t="s">
        <v>93</v>
      </c>
      <c r="D51" s="2" t="s">
        <v>38</v>
      </c>
      <c r="E51" s="42">
        <v>90</v>
      </c>
      <c r="F51" s="2" t="s">
        <v>75</v>
      </c>
      <c r="G51" s="44">
        <v>6.5</v>
      </c>
      <c r="H51" s="2" t="s">
        <v>57</v>
      </c>
      <c r="I51" s="44">
        <v>22.25</v>
      </c>
      <c r="J51" s="46">
        <v>90000</v>
      </c>
      <c r="K51" s="46">
        <v>177113.14</v>
      </c>
      <c r="L51" s="46">
        <f t="shared" si="2"/>
        <v>3999066</v>
      </c>
      <c r="M51" s="46">
        <v>48562</v>
      </c>
      <c r="N51" s="46">
        <v>4047628</v>
      </c>
      <c r="O51" s="6"/>
    </row>
    <row r="52" spans="1:15" x14ac:dyDescent="0.2">
      <c r="A52" s="41"/>
      <c r="B52" s="2"/>
      <c r="C52" s="2"/>
      <c r="D52" s="2"/>
      <c r="E52" s="42"/>
      <c r="F52" s="2"/>
      <c r="G52" s="44"/>
      <c r="H52" s="2"/>
      <c r="I52" s="44"/>
      <c r="J52" s="46"/>
      <c r="K52" s="46"/>
      <c r="L52" s="46"/>
      <c r="M52" s="46"/>
      <c r="N52" s="46"/>
      <c r="O52" s="6"/>
    </row>
    <row r="53" spans="1:15" x14ac:dyDescent="0.2">
      <c r="A53" s="41" t="s">
        <v>92</v>
      </c>
      <c r="B53" s="2">
        <v>282</v>
      </c>
      <c r="C53" s="2" t="s">
        <v>98</v>
      </c>
      <c r="D53" s="2" t="s">
        <v>38</v>
      </c>
      <c r="E53" s="42">
        <v>280</v>
      </c>
      <c r="F53" s="2" t="s">
        <v>99</v>
      </c>
      <c r="G53" s="44">
        <v>5</v>
      </c>
      <c r="H53" s="2" t="s">
        <v>57</v>
      </c>
      <c r="I53" s="44">
        <v>5</v>
      </c>
      <c r="J53" s="46">
        <v>280000</v>
      </c>
      <c r="K53" s="46">
        <v>0</v>
      </c>
      <c r="L53" s="46">
        <f t="shared" ref="L53:L59" si="3">ROUND((K53*$C$8/1000),0)</f>
        <v>0</v>
      </c>
      <c r="M53" s="46"/>
      <c r="N53" s="46"/>
      <c r="O53" s="6"/>
    </row>
    <row r="54" spans="1:15" x14ac:dyDescent="0.2">
      <c r="A54" s="41" t="s">
        <v>92</v>
      </c>
      <c r="B54" s="2">
        <v>282</v>
      </c>
      <c r="C54" s="2" t="s">
        <v>98</v>
      </c>
      <c r="D54" s="2" t="s">
        <v>38</v>
      </c>
      <c r="E54" s="42">
        <v>73</v>
      </c>
      <c r="F54" s="2" t="s">
        <v>58</v>
      </c>
      <c r="G54" s="44">
        <v>5</v>
      </c>
      <c r="H54" s="2" t="s">
        <v>57</v>
      </c>
      <c r="I54" s="44">
        <v>5</v>
      </c>
      <c r="J54" s="46">
        <v>73000</v>
      </c>
      <c r="K54" s="46">
        <v>0</v>
      </c>
      <c r="L54" s="46">
        <v>0</v>
      </c>
      <c r="M54" s="46"/>
      <c r="N54" s="46"/>
      <c r="O54" s="6"/>
    </row>
    <row r="55" spans="1:15" x14ac:dyDescent="0.2">
      <c r="A55" s="41" t="s">
        <v>92</v>
      </c>
      <c r="B55" s="2">
        <v>282</v>
      </c>
      <c r="C55" s="2" t="s">
        <v>98</v>
      </c>
      <c r="D55" s="2" t="s">
        <v>38</v>
      </c>
      <c r="E55" s="42">
        <v>1090</v>
      </c>
      <c r="F55" s="2" t="s">
        <v>100</v>
      </c>
      <c r="G55" s="44">
        <v>6</v>
      </c>
      <c r="H55" s="2" t="s">
        <v>57</v>
      </c>
      <c r="I55" s="44">
        <v>25</v>
      </c>
      <c r="J55" s="46">
        <v>1090000</v>
      </c>
      <c r="K55" s="46">
        <v>367173.44</v>
      </c>
      <c r="L55" s="46">
        <f>ROUND((K55*$C$8/1000),0)</f>
        <v>8290468</v>
      </c>
      <c r="M55" s="46">
        <v>52499</v>
      </c>
      <c r="N55" s="46">
        <v>8342967</v>
      </c>
      <c r="O55" s="6"/>
    </row>
    <row r="56" spans="1:15" x14ac:dyDescent="0.2">
      <c r="A56" s="41" t="s">
        <v>92</v>
      </c>
      <c r="B56" s="2">
        <v>282</v>
      </c>
      <c r="C56" s="2" t="s">
        <v>98</v>
      </c>
      <c r="D56" s="2" t="s">
        <v>38</v>
      </c>
      <c r="E56" s="42">
        <v>274</v>
      </c>
      <c r="F56" s="2" t="s">
        <v>101</v>
      </c>
      <c r="G56" s="44">
        <v>6</v>
      </c>
      <c r="H56" s="2" t="s">
        <v>57</v>
      </c>
      <c r="I56" s="44">
        <v>25</v>
      </c>
      <c r="J56" s="46">
        <v>274000</v>
      </c>
      <c r="K56" s="46">
        <v>91034.75</v>
      </c>
      <c r="L56" s="46">
        <f t="shared" si="3"/>
        <v>2055488</v>
      </c>
      <c r="M56" s="46">
        <v>13017</v>
      </c>
      <c r="N56" s="46">
        <v>2068505</v>
      </c>
      <c r="O56" s="6"/>
    </row>
    <row r="57" spans="1:15" x14ac:dyDescent="0.2">
      <c r="A57" s="41" t="s">
        <v>102</v>
      </c>
      <c r="B57" s="2">
        <v>282</v>
      </c>
      <c r="C57" s="2" t="s">
        <v>98</v>
      </c>
      <c r="D57" s="2" t="s">
        <v>38</v>
      </c>
      <c r="E57" s="42">
        <v>197</v>
      </c>
      <c r="F57" s="2" t="s">
        <v>76</v>
      </c>
      <c r="G57" s="44">
        <v>6</v>
      </c>
      <c r="H57" s="2" t="s">
        <v>57</v>
      </c>
      <c r="I57" s="44">
        <v>25</v>
      </c>
      <c r="J57" s="46">
        <v>197000</v>
      </c>
      <c r="K57" s="46">
        <v>363226.74</v>
      </c>
      <c r="L57" s="46">
        <f t="shared" si="3"/>
        <v>8201355</v>
      </c>
      <c r="M57" s="46">
        <v>51934</v>
      </c>
      <c r="N57" s="46">
        <v>8253289</v>
      </c>
      <c r="O57" s="6"/>
    </row>
    <row r="58" spans="1:15" x14ac:dyDescent="0.2">
      <c r="A58" s="41" t="s">
        <v>103</v>
      </c>
      <c r="B58" s="2">
        <v>283</v>
      </c>
      <c r="C58" s="2" t="s">
        <v>104</v>
      </c>
      <c r="D58" s="2" t="s">
        <v>38</v>
      </c>
      <c r="E58" s="42">
        <v>438</v>
      </c>
      <c r="F58" s="43" t="s">
        <v>105</v>
      </c>
      <c r="G58" s="44">
        <v>6</v>
      </c>
      <c r="H58" s="2" t="s">
        <v>65</v>
      </c>
      <c r="I58" s="44">
        <v>22</v>
      </c>
      <c r="J58" s="46">
        <v>438000</v>
      </c>
      <c r="K58" s="46">
        <v>285599.03999999998</v>
      </c>
      <c r="L58" s="46">
        <f t="shared" si="3"/>
        <v>6448586</v>
      </c>
      <c r="M58" s="46">
        <v>62505</v>
      </c>
      <c r="N58" s="46">
        <v>6511091</v>
      </c>
      <c r="O58" s="6"/>
    </row>
    <row r="59" spans="1:15" x14ac:dyDescent="0.2">
      <c r="A59" s="41" t="s">
        <v>106</v>
      </c>
      <c r="B59" s="2">
        <v>283</v>
      </c>
      <c r="C59" s="2" t="s">
        <v>104</v>
      </c>
      <c r="D59" s="2" t="s">
        <v>38</v>
      </c>
      <c r="E59" s="42">
        <v>122.8</v>
      </c>
      <c r="F59" s="2" t="s">
        <v>107</v>
      </c>
      <c r="G59" s="44">
        <v>6</v>
      </c>
      <c r="H59" s="2" t="s">
        <v>65</v>
      </c>
      <c r="I59" s="44">
        <v>22.5</v>
      </c>
      <c r="J59" s="46">
        <v>122800</v>
      </c>
      <c r="K59" s="46">
        <v>228612.03</v>
      </c>
      <c r="L59" s="46">
        <f t="shared" si="3"/>
        <v>5161868</v>
      </c>
      <c r="M59" s="46">
        <v>0</v>
      </c>
      <c r="N59" s="46">
        <v>5161868</v>
      </c>
      <c r="O59" s="6"/>
    </row>
    <row r="60" spans="1:15" x14ac:dyDescent="0.2">
      <c r="A60" s="41"/>
      <c r="B60" s="2"/>
      <c r="C60" s="2"/>
      <c r="D60" s="2"/>
      <c r="E60" s="42"/>
      <c r="F60" s="2"/>
      <c r="G60" s="44"/>
      <c r="H60" s="2"/>
      <c r="I60" s="44"/>
      <c r="J60" s="46"/>
      <c r="K60" s="46"/>
      <c r="L60" s="46"/>
      <c r="M60" s="46"/>
      <c r="N60" s="46"/>
      <c r="O60" s="6"/>
    </row>
    <row r="61" spans="1:15" x14ac:dyDescent="0.2">
      <c r="A61" s="125" t="s">
        <v>49</v>
      </c>
      <c r="B61" s="122">
        <v>294</v>
      </c>
      <c r="C61" s="637" t="s">
        <v>108</v>
      </c>
      <c r="D61" s="122" t="s">
        <v>38</v>
      </c>
      <c r="E61" s="329">
        <v>400</v>
      </c>
      <c r="F61" s="122" t="s">
        <v>109</v>
      </c>
      <c r="G61" s="330">
        <v>6.25</v>
      </c>
      <c r="H61" s="122" t="s">
        <v>57</v>
      </c>
      <c r="I61" s="330">
        <v>20.83</v>
      </c>
      <c r="J61" s="632">
        <v>400000</v>
      </c>
      <c r="K61" s="634">
        <v>131067.89</v>
      </c>
      <c r="L61" s="632">
        <f>ROUND((K61*$C$8/1000),0)</f>
        <v>2959403</v>
      </c>
      <c r="M61" s="638">
        <v>669470</v>
      </c>
      <c r="N61" s="638">
        <v>3628873</v>
      </c>
    </row>
    <row r="62" spans="1:15" s="6" customFormat="1" x14ac:dyDescent="0.2">
      <c r="A62" s="125" t="s">
        <v>49</v>
      </c>
      <c r="B62" s="122">
        <v>294</v>
      </c>
      <c r="C62" s="637" t="s">
        <v>108</v>
      </c>
      <c r="D62" s="122" t="s">
        <v>38</v>
      </c>
      <c r="E62" s="329">
        <v>69</v>
      </c>
      <c r="F62" s="122" t="s">
        <v>110</v>
      </c>
      <c r="G62" s="330">
        <v>6.25</v>
      </c>
      <c r="H62" s="122" t="s">
        <v>57</v>
      </c>
      <c r="I62" s="330">
        <v>20.83</v>
      </c>
      <c r="J62" s="632">
        <v>69000</v>
      </c>
      <c r="K62" s="634">
        <v>22543.67</v>
      </c>
      <c r="L62" s="632">
        <f t="shared" ref="L62:L66" si="4">ROUND((K62*$C$8/1000),0)</f>
        <v>509017</v>
      </c>
      <c r="M62" s="634">
        <v>115149</v>
      </c>
      <c r="N62" s="638">
        <v>624166</v>
      </c>
      <c r="O62" s="102"/>
    </row>
    <row r="63" spans="1:15" x14ac:dyDescent="0.2">
      <c r="A63" s="41" t="s">
        <v>53</v>
      </c>
      <c r="B63" s="2">
        <v>294</v>
      </c>
      <c r="C63" s="52" t="s">
        <v>108</v>
      </c>
      <c r="D63" s="2" t="s">
        <v>38</v>
      </c>
      <c r="E63" s="42">
        <v>31.8</v>
      </c>
      <c r="F63" s="2" t="s">
        <v>111</v>
      </c>
      <c r="G63" s="44">
        <v>6.75</v>
      </c>
      <c r="H63" s="2" t="s">
        <v>57</v>
      </c>
      <c r="I63" s="44">
        <v>20.83</v>
      </c>
      <c r="J63" s="46">
        <v>31800</v>
      </c>
      <c r="K63" s="46">
        <v>62954.84</v>
      </c>
      <c r="L63" s="46">
        <f t="shared" si="4"/>
        <v>1421467</v>
      </c>
      <c r="M63" s="46">
        <v>355423</v>
      </c>
      <c r="N63" s="46">
        <v>1776890</v>
      </c>
      <c r="O63" s="6"/>
    </row>
    <row r="64" spans="1:15" x14ac:dyDescent="0.2">
      <c r="A64" s="125" t="s">
        <v>112</v>
      </c>
      <c r="B64" s="122">
        <v>300</v>
      </c>
      <c r="C64" s="122" t="s">
        <v>113</v>
      </c>
      <c r="D64" s="122" t="s">
        <v>38</v>
      </c>
      <c r="E64" s="329">
        <v>275</v>
      </c>
      <c r="F64" s="122" t="s">
        <v>114</v>
      </c>
      <c r="G64" s="330">
        <v>6.2</v>
      </c>
      <c r="H64" s="122" t="s">
        <v>65</v>
      </c>
      <c r="I64" s="330">
        <v>22.75</v>
      </c>
      <c r="J64" s="632">
        <v>275000</v>
      </c>
      <c r="K64" s="632">
        <v>155805</v>
      </c>
      <c r="L64" s="632">
        <f t="shared" si="4"/>
        <v>3517946</v>
      </c>
      <c r="M64" s="632">
        <v>23007</v>
      </c>
      <c r="N64" s="632">
        <v>3540953</v>
      </c>
    </row>
    <row r="65" spans="1:15" x14ac:dyDescent="0.2">
      <c r="A65" s="125" t="s">
        <v>112</v>
      </c>
      <c r="B65" s="122">
        <v>300</v>
      </c>
      <c r="C65" s="637" t="s">
        <v>113</v>
      </c>
      <c r="D65" s="122" t="s">
        <v>38</v>
      </c>
      <c r="E65" s="329">
        <v>74</v>
      </c>
      <c r="F65" s="122" t="s">
        <v>115</v>
      </c>
      <c r="G65" s="330">
        <v>6.2</v>
      </c>
      <c r="H65" s="122" t="s">
        <v>65</v>
      </c>
      <c r="I65" s="330">
        <v>22.75</v>
      </c>
      <c r="J65" s="632">
        <v>74000</v>
      </c>
      <c r="K65" s="632">
        <v>33832</v>
      </c>
      <c r="L65" s="632">
        <f t="shared" si="4"/>
        <v>763898</v>
      </c>
      <c r="M65" s="632">
        <v>4994</v>
      </c>
      <c r="N65" s="632">
        <v>768892</v>
      </c>
    </row>
    <row r="66" spans="1:15" x14ac:dyDescent="0.2">
      <c r="A66" s="41" t="s">
        <v>116</v>
      </c>
      <c r="B66" s="2">
        <v>300</v>
      </c>
      <c r="C66" s="52" t="s">
        <v>113</v>
      </c>
      <c r="D66" s="2" t="s">
        <v>38</v>
      </c>
      <c r="E66" s="42">
        <v>70</v>
      </c>
      <c r="F66" s="2" t="s">
        <v>117</v>
      </c>
      <c r="G66" s="44">
        <v>6.2</v>
      </c>
      <c r="H66" s="2" t="s">
        <v>65</v>
      </c>
      <c r="I66" s="44">
        <v>22.75</v>
      </c>
      <c r="J66" s="46">
        <v>70000</v>
      </c>
      <c r="K66" s="46">
        <v>70000</v>
      </c>
      <c r="L66" s="46">
        <f t="shared" si="4"/>
        <v>1580541</v>
      </c>
      <c r="M66" s="46">
        <v>1322687</v>
      </c>
      <c r="N66" s="7">
        <v>2903228</v>
      </c>
      <c r="O66" s="6"/>
    </row>
    <row r="67" spans="1:15" x14ac:dyDescent="0.2">
      <c r="A67" s="41"/>
      <c r="B67" s="3"/>
      <c r="C67" s="3"/>
      <c r="D67" s="2"/>
      <c r="E67" s="42"/>
      <c r="F67" s="2"/>
      <c r="G67" s="44"/>
      <c r="H67" s="2"/>
      <c r="I67" s="44"/>
      <c r="J67" s="46"/>
      <c r="K67" s="46"/>
      <c r="L67" s="46"/>
      <c r="M67" s="46"/>
      <c r="N67" s="46"/>
      <c r="O67" s="6"/>
    </row>
    <row r="68" spans="1:15" x14ac:dyDescent="0.2">
      <c r="A68" s="41" t="s">
        <v>62</v>
      </c>
      <c r="B68" s="3">
        <v>319</v>
      </c>
      <c r="C68" s="3" t="s">
        <v>118</v>
      </c>
      <c r="D68" s="2" t="s">
        <v>38</v>
      </c>
      <c r="E68" s="42">
        <v>950</v>
      </c>
      <c r="F68" s="2" t="s">
        <v>71</v>
      </c>
      <c r="G68" s="44">
        <v>6</v>
      </c>
      <c r="H68" s="2" t="s">
        <v>65</v>
      </c>
      <c r="I68" s="44">
        <v>22</v>
      </c>
      <c r="J68" s="46">
        <v>950000</v>
      </c>
      <c r="K68" s="46">
        <v>513903</v>
      </c>
      <c r="L68" s="46">
        <f t="shared" ref="L68:L76" si="5">ROUND((K68*$C$8/1000),0)</f>
        <v>11603498</v>
      </c>
      <c r="M68" s="46">
        <v>56756</v>
      </c>
      <c r="N68" s="46">
        <v>11660254</v>
      </c>
      <c r="O68" s="6"/>
    </row>
    <row r="69" spans="1:15" x14ac:dyDescent="0.2">
      <c r="A69" s="41" t="s">
        <v>66</v>
      </c>
      <c r="B69" s="3">
        <v>319</v>
      </c>
      <c r="C69" s="3" t="s">
        <v>118</v>
      </c>
      <c r="D69" s="2" t="s">
        <v>38</v>
      </c>
      <c r="E69" s="42">
        <v>58</v>
      </c>
      <c r="F69" s="2" t="s">
        <v>73</v>
      </c>
      <c r="G69" s="44">
        <v>6</v>
      </c>
      <c r="H69" s="2" t="s">
        <v>65</v>
      </c>
      <c r="I69" s="44">
        <v>22</v>
      </c>
      <c r="J69" s="46">
        <v>58000</v>
      </c>
      <c r="K69" s="46">
        <v>100887</v>
      </c>
      <c r="L69" s="46">
        <f t="shared" si="5"/>
        <v>2277944</v>
      </c>
      <c r="M69" s="46">
        <v>11142</v>
      </c>
      <c r="N69" s="46">
        <v>2289086</v>
      </c>
      <c r="O69" s="6"/>
    </row>
    <row r="70" spans="1:15" x14ac:dyDescent="0.2">
      <c r="A70" s="41" t="s">
        <v>66</v>
      </c>
      <c r="B70" s="3">
        <v>319</v>
      </c>
      <c r="C70" s="3" t="s">
        <v>118</v>
      </c>
      <c r="D70" s="2" t="s">
        <v>38</v>
      </c>
      <c r="E70" s="42">
        <v>100</v>
      </c>
      <c r="F70" s="2" t="s">
        <v>119</v>
      </c>
      <c r="G70" s="44">
        <v>6</v>
      </c>
      <c r="H70" s="2" t="s">
        <v>65</v>
      </c>
      <c r="I70" s="44">
        <v>22</v>
      </c>
      <c r="J70" s="46">
        <v>100000</v>
      </c>
      <c r="K70" s="46">
        <v>173943</v>
      </c>
      <c r="L70" s="46">
        <f t="shared" si="5"/>
        <v>3927487</v>
      </c>
      <c r="M70" s="46">
        <v>19210</v>
      </c>
      <c r="N70" s="46">
        <v>3946697</v>
      </c>
      <c r="O70" s="6"/>
    </row>
    <row r="71" spans="1:15" x14ac:dyDescent="0.2">
      <c r="A71" s="41" t="s">
        <v>92</v>
      </c>
      <c r="B71" s="3">
        <v>322</v>
      </c>
      <c r="C71" s="3" t="s">
        <v>120</v>
      </c>
      <c r="D71" s="2" t="s">
        <v>38</v>
      </c>
      <c r="E71" s="42">
        <v>440</v>
      </c>
      <c r="F71" s="2" t="s">
        <v>121</v>
      </c>
      <c r="G71" s="44">
        <v>4</v>
      </c>
      <c r="H71" s="2" t="s">
        <v>57</v>
      </c>
      <c r="I71" s="44">
        <v>5</v>
      </c>
      <c r="J71" s="46">
        <v>440000</v>
      </c>
      <c r="K71" s="46">
        <v>0</v>
      </c>
      <c r="L71" s="46">
        <f t="shared" si="5"/>
        <v>0</v>
      </c>
      <c r="M71" s="46"/>
      <c r="N71" s="46"/>
      <c r="O71" s="6"/>
    </row>
    <row r="72" spans="1:15" x14ac:dyDescent="0.2">
      <c r="A72" s="41" t="s">
        <v>92</v>
      </c>
      <c r="B72" s="3">
        <v>322</v>
      </c>
      <c r="C72" s="3" t="s">
        <v>120</v>
      </c>
      <c r="D72" s="2" t="s">
        <v>38</v>
      </c>
      <c r="E72" s="42">
        <v>114</v>
      </c>
      <c r="F72" s="2" t="s">
        <v>122</v>
      </c>
      <c r="G72" s="44">
        <v>4</v>
      </c>
      <c r="H72" s="2" t="s">
        <v>57</v>
      </c>
      <c r="I72" s="44">
        <v>5</v>
      </c>
      <c r="J72" s="46">
        <v>114000</v>
      </c>
      <c r="K72" s="46">
        <v>0</v>
      </c>
      <c r="L72" s="46">
        <f t="shared" si="5"/>
        <v>0</v>
      </c>
      <c r="M72" s="46"/>
      <c r="N72" s="46"/>
      <c r="O72" s="6"/>
    </row>
    <row r="73" spans="1:15" x14ac:dyDescent="0.2">
      <c r="A73" s="41" t="s">
        <v>92</v>
      </c>
      <c r="B73" s="3">
        <v>322</v>
      </c>
      <c r="C73" s="3" t="s">
        <v>120</v>
      </c>
      <c r="D73" s="2" t="s">
        <v>38</v>
      </c>
      <c r="E73" s="42">
        <v>1500</v>
      </c>
      <c r="F73" s="2" t="s">
        <v>123</v>
      </c>
      <c r="G73" s="44">
        <v>5.8</v>
      </c>
      <c r="H73" s="2" t="s">
        <v>57</v>
      </c>
      <c r="I73" s="44">
        <v>19.25</v>
      </c>
      <c r="J73" s="46">
        <v>1500000</v>
      </c>
      <c r="K73" s="46">
        <v>592785.06000000006</v>
      </c>
      <c r="L73" s="46">
        <f t="shared" si="5"/>
        <v>13384589</v>
      </c>
      <c r="M73" s="46">
        <v>18879</v>
      </c>
      <c r="N73" s="46">
        <v>13403468</v>
      </c>
      <c r="O73" s="6"/>
    </row>
    <row r="74" spans="1:15" x14ac:dyDescent="0.2">
      <c r="A74" s="41" t="s">
        <v>92</v>
      </c>
      <c r="B74" s="3">
        <v>322</v>
      </c>
      <c r="C74" s="3" t="s">
        <v>120</v>
      </c>
      <c r="D74" s="2" t="s">
        <v>38</v>
      </c>
      <c r="E74" s="42">
        <v>374</v>
      </c>
      <c r="F74" s="2" t="s">
        <v>124</v>
      </c>
      <c r="G74" s="44">
        <v>5.8</v>
      </c>
      <c r="H74" s="2" t="s">
        <v>57</v>
      </c>
      <c r="I74" s="44">
        <v>19.25</v>
      </c>
      <c r="J74" s="46">
        <v>374000</v>
      </c>
      <c r="K74" s="46">
        <v>147688.15</v>
      </c>
      <c r="L74" s="46">
        <f t="shared" si="5"/>
        <v>3334674</v>
      </c>
      <c r="M74" s="46">
        <v>4704</v>
      </c>
      <c r="N74" s="46">
        <v>3339378</v>
      </c>
      <c r="O74" s="6"/>
    </row>
    <row r="75" spans="1:15" x14ac:dyDescent="0.2">
      <c r="A75" s="41" t="s">
        <v>125</v>
      </c>
      <c r="B75" s="3">
        <v>322</v>
      </c>
      <c r="C75" s="3" t="s">
        <v>120</v>
      </c>
      <c r="D75" s="2" t="s">
        <v>38</v>
      </c>
      <c r="E75" s="42">
        <v>314</v>
      </c>
      <c r="F75" s="2" t="s">
        <v>126</v>
      </c>
      <c r="G75" s="44">
        <v>5.8</v>
      </c>
      <c r="H75" s="2" t="s">
        <v>57</v>
      </c>
      <c r="I75" s="44">
        <v>19</v>
      </c>
      <c r="J75" s="46">
        <v>314000</v>
      </c>
      <c r="K75" s="46">
        <v>425610.64</v>
      </c>
      <c r="L75" s="46">
        <f t="shared" si="5"/>
        <v>9609931</v>
      </c>
      <c r="M75" s="46">
        <v>13552</v>
      </c>
      <c r="N75" s="46">
        <v>9623483</v>
      </c>
      <c r="O75" s="6"/>
    </row>
    <row r="76" spans="1:15" x14ac:dyDescent="0.2">
      <c r="A76" s="41" t="s">
        <v>127</v>
      </c>
      <c r="B76" s="3">
        <v>322</v>
      </c>
      <c r="C76" s="3" t="s">
        <v>120</v>
      </c>
      <c r="D76" s="2" t="s">
        <v>38</v>
      </c>
      <c r="E76" s="42">
        <v>28</v>
      </c>
      <c r="F76" s="2" t="s">
        <v>128</v>
      </c>
      <c r="G76" s="44">
        <v>5.8</v>
      </c>
      <c r="H76" s="2" t="s">
        <v>57</v>
      </c>
      <c r="I76" s="44">
        <v>19</v>
      </c>
      <c r="J76" s="46">
        <v>28000</v>
      </c>
      <c r="K76" s="46">
        <v>47837.86</v>
      </c>
      <c r="L76" s="46">
        <f t="shared" si="5"/>
        <v>1080139</v>
      </c>
      <c r="M76" s="46">
        <v>1524</v>
      </c>
      <c r="N76" s="46">
        <v>1081663</v>
      </c>
      <c r="O76" s="6"/>
    </row>
    <row r="77" spans="1:15" x14ac:dyDescent="0.2">
      <c r="A77" s="41"/>
      <c r="B77" s="3"/>
      <c r="C77" s="3"/>
      <c r="D77" s="2"/>
      <c r="E77" s="42"/>
      <c r="F77" s="2"/>
      <c r="G77" s="44"/>
      <c r="H77" s="2"/>
      <c r="I77" s="44"/>
      <c r="J77" s="46"/>
      <c r="K77" s="46"/>
      <c r="L77" s="46"/>
      <c r="M77" s="46"/>
      <c r="N77" s="46"/>
      <c r="O77" s="6"/>
    </row>
    <row r="78" spans="1:15" x14ac:dyDescent="0.2">
      <c r="A78" s="41" t="s">
        <v>738</v>
      </c>
      <c r="B78" s="3">
        <v>337</v>
      </c>
      <c r="C78" s="3" t="s">
        <v>130</v>
      </c>
      <c r="D78" s="2" t="s">
        <v>38</v>
      </c>
      <c r="E78" s="42">
        <v>400</v>
      </c>
      <c r="F78" s="2" t="s">
        <v>39</v>
      </c>
      <c r="G78" s="44">
        <v>6.3</v>
      </c>
      <c r="H78" s="2" t="s">
        <v>65</v>
      </c>
      <c r="I78" s="44">
        <v>19.5</v>
      </c>
      <c r="J78" s="46">
        <v>400000</v>
      </c>
      <c r="K78" s="46">
        <v>188087</v>
      </c>
      <c r="L78" s="46">
        <f t="shared" ref="L78:L84" si="6">ROUND((K78*$C$8/1000),0)</f>
        <v>4246846</v>
      </c>
      <c r="M78" s="46">
        <v>47109</v>
      </c>
      <c r="N78" s="46">
        <v>4293955</v>
      </c>
      <c r="O78" s="41"/>
    </row>
    <row r="79" spans="1:15" x14ac:dyDescent="0.2">
      <c r="A79" s="41" t="s">
        <v>738</v>
      </c>
      <c r="B79" s="3">
        <v>337</v>
      </c>
      <c r="C79" s="3" t="s">
        <v>130</v>
      </c>
      <c r="D79" s="2" t="s">
        <v>38</v>
      </c>
      <c r="E79" s="42">
        <v>74</v>
      </c>
      <c r="F79" s="2" t="s">
        <v>41</v>
      </c>
      <c r="G79" s="44">
        <v>6.3</v>
      </c>
      <c r="H79" s="2" t="s">
        <v>65</v>
      </c>
      <c r="I79" s="44">
        <v>19.5</v>
      </c>
      <c r="J79" s="46">
        <v>74000</v>
      </c>
      <c r="K79" s="46">
        <v>34847</v>
      </c>
      <c r="L79" s="46">
        <f>ROUND((K79*$C$8/1000),0)</f>
        <v>786816</v>
      </c>
      <c r="M79" s="46">
        <v>8734</v>
      </c>
      <c r="N79" s="46">
        <v>795550</v>
      </c>
      <c r="O79" s="41"/>
    </row>
    <row r="80" spans="1:15" x14ac:dyDescent="0.2">
      <c r="A80" s="41" t="s">
        <v>739</v>
      </c>
      <c r="B80" s="3">
        <v>337</v>
      </c>
      <c r="C80" s="3" t="s">
        <v>130</v>
      </c>
      <c r="D80" s="2" t="s">
        <v>38</v>
      </c>
      <c r="E80" s="42">
        <v>38</v>
      </c>
      <c r="F80" s="2" t="s">
        <v>132</v>
      </c>
      <c r="G80" s="44">
        <v>7</v>
      </c>
      <c r="H80" s="2" t="s">
        <v>65</v>
      </c>
      <c r="I80" s="44">
        <v>19.75</v>
      </c>
      <c r="J80" s="46">
        <v>38000</v>
      </c>
      <c r="K80" s="46">
        <v>38000</v>
      </c>
      <c r="L80" s="46">
        <f t="shared" si="6"/>
        <v>858008</v>
      </c>
      <c r="M80" s="46">
        <v>738793</v>
      </c>
      <c r="N80" s="46">
        <v>1596801</v>
      </c>
      <c r="O80" s="41"/>
    </row>
    <row r="81" spans="1:15" x14ac:dyDescent="0.2">
      <c r="A81" s="41" t="s">
        <v>740</v>
      </c>
      <c r="B81" s="3">
        <v>337</v>
      </c>
      <c r="C81" s="3" t="s">
        <v>134</v>
      </c>
      <c r="D81" s="2" t="s">
        <v>38</v>
      </c>
      <c r="E81" s="42">
        <v>539</v>
      </c>
      <c r="F81" s="2" t="s">
        <v>135</v>
      </c>
      <c r="G81" s="44">
        <v>5</v>
      </c>
      <c r="H81" s="3" t="s">
        <v>57</v>
      </c>
      <c r="I81" s="44">
        <v>19.5</v>
      </c>
      <c r="J81" s="46">
        <v>539000</v>
      </c>
      <c r="K81" s="46">
        <v>273206</v>
      </c>
      <c r="L81" s="46">
        <f t="shared" si="6"/>
        <v>6168762</v>
      </c>
      <c r="M81" s="46">
        <v>4185</v>
      </c>
      <c r="N81" s="46">
        <v>6172947</v>
      </c>
      <c r="O81" s="41"/>
    </row>
    <row r="82" spans="1:15" x14ac:dyDescent="0.2">
      <c r="A82" s="41" t="s">
        <v>740</v>
      </c>
      <c r="B82" s="3">
        <v>337</v>
      </c>
      <c r="C82" s="3" t="s">
        <v>134</v>
      </c>
      <c r="D82" s="2" t="s">
        <v>38</v>
      </c>
      <c r="E82" s="42">
        <v>40</v>
      </c>
      <c r="F82" s="2" t="s">
        <v>136</v>
      </c>
      <c r="G82" s="44">
        <v>7.5</v>
      </c>
      <c r="H82" s="3" t="s">
        <v>57</v>
      </c>
      <c r="I82" s="44">
        <v>19.75</v>
      </c>
      <c r="J82" s="46">
        <v>40000</v>
      </c>
      <c r="K82" s="46">
        <v>40000</v>
      </c>
      <c r="L82" s="46">
        <f t="shared" si="6"/>
        <v>903166</v>
      </c>
      <c r="M82" s="46">
        <v>709230</v>
      </c>
      <c r="N82" s="46">
        <v>1612396</v>
      </c>
      <c r="O82" s="41"/>
    </row>
    <row r="83" spans="1:15" x14ac:dyDescent="0.2">
      <c r="A83" s="41" t="s">
        <v>741</v>
      </c>
      <c r="B83" s="3">
        <v>337</v>
      </c>
      <c r="C83" s="3" t="s">
        <v>138</v>
      </c>
      <c r="D83" s="2" t="s">
        <v>38</v>
      </c>
      <c r="E83" s="42">
        <v>512</v>
      </c>
      <c r="F83" s="2" t="s">
        <v>139</v>
      </c>
      <c r="G83" s="44">
        <v>4.5</v>
      </c>
      <c r="H83" s="2" t="s">
        <v>65</v>
      </c>
      <c r="I83" s="44">
        <v>19.5</v>
      </c>
      <c r="J83" s="46">
        <v>512000</v>
      </c>
      <c r="K83" s="46">
        <v>290066</v>
      </c>
      <c r="L83" s="46">
        <f t="shared" si="6"/>
        <v>6549447</v>
      </c>
      <c r="M83" s="46">
        <v>52257</v>
      </c>
      <c r="N83" s="46">
        <v>6601704</v>
      </c>
      <c r="O83" s="6"/>
    </row>
    <row r="84" spans="1:15" x14ac:dyDescent="0.2">
      <c r="A84" s="41" t="s">
        <v>741</v>
      </c>
      <c r="B84" s="3">
        <v>337</v>
      </c>
      <c r="C84" s="3" t="s">
        <v>138</v>
      </c>
      <c r="D84" s="2" t="s">
        <v>38</v>
      </c>
      <c r="E84" s="42">
        <v>45</v>
      </c>
      <c r="F84" s="2" t="s">
        <v>140</v>
      </c>
      <c r="G84" s="44">
        <v>8</v>
      </c>
      <c r="H84" s="2" t="s">
        <v>65</v>
      </c>
      <c r="I84" s="44">
        <v>19.75</v>
      </c>
      <c r="J84" s="46">
        <v>45000</v>
      </c>
      <c r="K84" s="46">
        <v>45000</v>
      </c>
      <c r="L84" s="46">
        <f t="shared" si="6"/>
        <v>1016062</v>
      </c>
      <c r="M84" s="46">
        <v>749657</v>
      </c>
      <c r="N84" s="46">
        <v>1765719</v>
      </c>
      <c r="O84" s="6"/>
    </row>
    <row r="85" spans="1:15" x14ac:dyDescent="0.2">
      <c r="A85" s="41"/>
      <c r="B85" s="3"/>
      <c r="C85" s="3"/>
      <c r="D85" s="2"/>
      <c r="E85" s="42"/>
      <c r="F85" s="2"/>
      <c r="G85" s="44"/>
      <c r="H85" s="2"/>
      <c r="I85" s="44"/>
      <c r="J85" s="46"/>
      <c r="K85" s="46"/>
      <c r="L85" s="46"/>
      <c r="M85" s="46"/>
      <c r="N85" s="46"/>
      <c r="O85" s="41"/>
    </row>
    <row r="86" spans="1:15" x14ac:dyDescent="0.2">
      <c r="A86" s="41" t="s">
        <v>62</v>
      </c>
      <c r="B86" s="3">
        <v>341</v>
      </c>
      <c r="C86" s="3" t="s">
        <v>141</v>
      </c>
      <c r="D86" s="2" t="s">
        <v>38</v>
      </c>
      <c r="E86" s="42">
        <v>320</v>
      </c>
      <c r="F86" s="2" t="s">
        <v>142</v>
      </c>
      <c r="G86" s="44">
        <v>5.8</v>
      </c>
      <c r="H86" s="2" t="s">
        <v>40</v>
      </c>
      <c r="I86" s="44">
        <v>23.75</v>
      </c>
      <c r="J86" s="46">
        <v>320000</v>
      </c>
      <c r="K86" s="46">
        <v>118571</v>
      </c>
      <c r="L86" s="46">
        <f>ROUND((K86*$C$8/1000),0)</f>
        <v>2677234</v>
      </c>
      <c r="M86" s="46">
        <v>12668</v>
      </c>
      <c r="N86" s="46">
        <v>2689902</v>
      </c>
      <c r="O86" s="6"/>
    </row>
    <row r="87" spans="1:15" x14ac:dyDescent="0.2">
      <c r="A87" s="41" t="s">
        <v>66</v>
      </c>
      <c r="B87" s="3">
        <v>341</v>
      </c>
      <c r="C87" s="3" t="s">
        <v>141</v>
      </c>
      <c r="D87" s="2" t="s">
        <v>38</v>
      </c>
      <c r="E87" s="42">
        <v>6</v>
      </c>
      <c r="F87" s="2" t="s">
        <v>143</v>
      </c>
      <c r="G87" s="44">
        <v>7.5</v>
      </c>
      <c r="H87" s="2" t="s">
        <v>40</v>
      </c>
      <c r="I87" s="44">
        <v>23.75</v>
      </c>
      <c r="J87" s="46">
        <v>6000</v>
      </c>
      <c r="K87" s="46">
        <v>11297</v>
      </c>
      <c r="L87" s="46">
        <f>ROUND((K87*$C$8/1000),0)</f>
        <v>255077</v>
      </c>
      <c r="M87" s="46">
        <v>1551</v>
      </c>
      <c r="N87" s="46">
        <v>256628</v>
      </c>
      <c r="O87" s="6"/>
    </row>
    <row r="88" spans="1:15" x14ac:dyDescent="0.2">
      <c r="A88" s="41" t="s">
        <v>66</v>
      </c>
      <c r="B88" s="3">
        <v>341</v>
      </c>
      <c r="C88" s="3" t="s">
        <v>141</v>
      </c>
      <c r="D88" s="2" t="s">
        <v>38</v>
      </c>
      <c r="E88" s="42">
        <v>15.2</v>
      </c>
      <c r="F88" s="2" t="s">
        <v>144</v>
      </c>
      <c r="G88" s="44">
        <v>7.5</v>
      </c>
      <c r="H88" s="2" t="s">
        <v>40</v>
      </c>
      <c r="I88" s="44">
        <v>23.75</v>
      </c>
      <c r="J88" s="46">
        <v>15200</v>
      </c>
      <c r="K88" s="46">
        <v>28620</v>
      </c>
      <c r="L88" s="46">
        <f>ROUND((K88*$C$8/1000),0)</f>
        <v>646216</v>
      </c>
      <c r="M88" s="46">
        <v>3930</v>
      </c>
      <c r="N88" s="46">
        <v>650146</v>
      </c>
      <c r="O88" s="6"/>
    </row>
    <row r="89" spans="1:15" x14ac:dyDescent="0.2">
      <c r="A89" s="41"/>
      <c r="B89" s="3"/>
      <c r="C89" s="3"/>
      <c r="D89" s="2"/>
      <c r="E89" s="42"/>
      <c r="F89" s="2"/>
      <c r="G89" s="44"/>
      <c r="H89" s="2"/>
      <c r="I89" s="44"/>
      <c r="J89" s="46"/>
      <c r="K89" s="46"/>
      <c r="L89" s="46"/>
      <c r="M89" s="46"/>
      <c r="N89" s="46"/>
      <c r="O89" s="6"/>
    </row>
    <row r="90" spans="1:15" x14ac:dyDescent="0.2">
      <c r="A90" s="41" t="s">
        <v>92</v>
      </c>
      <c r="B90" s="3">
        <v>351</v>
      </c>
      <c r="C90" s="3" t="s">
        <v>145</v>
      </c>
      <c r="D90" s="2" t="s">
        <v>38</v>
      </c>
      <c r="E90" s="42">
        <v>400</v>
      </c>
      <c r="F90" s="2" t="s">
        <v>146</v>
      </c>
      <c r="G90" s="44">
        <v>6.5</v>
      </c>
      <c r="H90" s="2" t="s">
        <v>57</v>
      </c>
      <c r="I90" s="44">
        <v>20</v>
      </c>
      <c r="J90" s="46">
        <v>400000</v>
      </c>
      <c r="K90" s="46">
        <v>205785.47</v>
      </c>
      <c r="L90" s="46">
        <f>ROUND((K90*$C$8/1000),0)</f>
        <v>4646463</v>
      </c>
      <c r="M90" s="46">
        <v>7321</v>
      </c>
      <c r="N90" s="46">
        <v>4653784</v>
      </c>
      <c r="O90" s="6"/>
    </row>
    <row r="91" spans="1:15" x14ac:dyDescent="0.2">
      <c r="A91" s="41" t="s">
        <v>92</v>
      </c>
      <c r="B91" s="3">
        <v>351</v>
      </c>
      <c r="C91" s="3" t="s">
        <v>145</v>
      </c>
      <c r="D91" s="2" t="s">
        <v>38</v>
      </c>
      <c r="E91" s="42">
        <v>155</v>
      </c>
      <c r="F91" s="2" t="s">
        <v>147</v>
      </c>
      <c r="G91" s="44">
        <v>6.5</v>
      </c>
      <c r="H91" s="2" t="s">
        <v>57</v>
      </c>
      <c r="I91" s="44">
        <v>20</v>
      </c>
      <c r="J91" s="46">
        <v>155000</v>
      </c>
      <c r="K91" s="46">
        <v>79742.09</v>
      </c>
      <c r="L91" s="46">
        <f>ROUND((K91*$C$8/1000),0)</f>
        <v>1800509</v>
      </c>
      <c r="M91" s="46">
        <v>2838</v>
      </c>
      <c r="N91" s="46">
        <v>1803347</v>
      </c>
      <c r="O91" s="6"/>
    </row>
    <row r="92" spans="1:15" x14ac:dyDescent="0.2">
      <c r="A92" s="41" t="s">
        <v>148</v>
      </c>
      <c r="B92" s="3">
        <v>351</v>
      </c>
      <c r="C92" s="3" t="s">
        <v>145</v>
      </c>
      <c r="D92" s="2" t="s">
        <v>38</v>
      </c>
      <c r="E92" s="42">
        <v>21</v>
      </c>
      <c r="F92" s="2" t="s">
        <v>149</v>
      </c>
      <c r="G92" s="44">
        <v>5</v>
      </c>
      <c r="H92" s="2" t="s">
        <v>57</v>
      </c>
      <c r="I92" s="44">
        <v>5.5</v>
      </c>
      <c r="J92" s="46">
        <v>21000</v>
      </c>
      <c r="K92" s="46">
        <v>0</v>
      </c>
      <c r="L92" s="46">
        <f>ROUND((K92*$C$8/1000),0)</f>
        <v>0</v>
      </c>
      <c r="M92" s="46"/>
      <c r="N92" s="46"/>
      <c r="O92" s="6"/>
    </row>
    <row r="93" spans="1:15" x14ac:dyDescent="0.2">
      <c r="A93" s="41" t="s">
        <v>102</v>
      </c>
      <c r="B93" s="3">
        <v>351</v>
      </c>
      <c r="C93" s="3" t="s">
        <v>145</v>
      </c>
      <c r="D93" s="2" t="s">
        <v>38</v>
      </c>
      <c r="E93" s="42">
        <v>60</v>
      </c>
      <c r="F93" s="2" t="s">
        <v>150</v>
      </c>
      <c r="G93" s="44">
        <v>6.5</v>
      </c>
      <c r="H93" s="2" t="s">
        <v>57</v>
      </c>
      <c r="I93" s="44">
        <v>20</v>
      </c>
      <c r="J93" s="46">
        <v>60000</v>
      </c>
      <c r="K93" s="46">
        <v>98857.09</v>
      </c>
      <c r="L93" s="46">
        <f>ROUND((K93*$C$8/1000),0)</f>
        <v>2232110</v>
      </c>
      <c r="M93" s="46">
        <v>3517</v>
      </c>
      <c r="N93" s="46">
        <v>2235627</v>
      </c>
      <c r="O93" s="6"/>
    </row>
    <row r="94" spans="1:15" x14ac:dyDescent="0.2">
      <c r="A94" s="41" t="s">
        <v>102</v>
      </c>
      <c r="B94" s="3">
        <v>351</v>
      </c>
      <c r="C94" s="3" t="s">
        <v>145</v>
      </c>
      <c r="D94" s="2" t="s">
        <v>38</v>
      </c>
      <c r="E94" s="42">
        <v>2</v>
      </c>
      <c r="F94" s="2" t="s">
        <v>151</v>
      </c>
      <c r="G94" s="44">
        <v>6.5</v>
      </c>
      <c r="H94" s="2" t="s">
        <v>57</v>
      </c>
      <c r="I94" s="44">
        <v>21</v>
      </c>
      <c r="J94" s="46">
        <v>2000</v>
      </c>
      <c r="K94" s="46">
        <v>3470.08</v>
      </c>
      <c r="L94" s="46">
        <f>ROUND((K94*$C$8/1000),0)</f>
        <v>78351</v>
      </c>
      <c r="M94" s="46">
        <v>124</v>
      </c>
      <c r="N94" s="46">
        <v>78475</v>
      </c>
      <c r="O94" s="6"/>
    </row>
    <row r="95" spans="1:15" x14ac:dyDescent="0.2">
      <c r="A95" s="41" t="s">
        <v>171</v>
      </c>
      <c r="B95" s="3">
        <v>351</v>
      </c>
      <c r="C95" s="3" t="s">
        <v>153</v>
      </c>
      <c r="D95" s="2" t="s">
        <v>38</v>
      </c>
      <c r="E95" s="42">
        <v>160</v>
      </c>
      <c r="F95" s="2" t="s">
        <v>154</v>
      </c>
      <c r="G95" s="44">
        <v>5.3</v>
      </c>
      <c r="H95" s="2" t="s">
        <v>57</v>
      </c>
      <c r="I95" s="44">
        <v>6</v>
      </c>
      <c r="J95" s="46">
        <v>160000</v>
      </c>
      <c r="K95" s="46">
        <v>0</v>
      </c>
      <c r="L95" s="46">
        <f t="shared" ref="L95:L107" si="7">ROUND((K95*$C$8/1000),0)</f>
        <v>0</v>
      </c>
      <c r="M95" s="46"/>
      <c r="N95" s="46"/>
      <c r="O95" s="6"/>
    </row>
    <row r="96" spans="1:15" x14ac:dyDescent="0.2">
      <c r="A96" s="41" t="s">
        <v>171</v>
      </c>
      <c r="B96" s="3">
        <v>351</v>
      </c>
      <c r="C96" s="3" t="s">
        <v>153</v>
      </c>
      <c r="D96" s="2" t="s">
        <v>38</v>
      </c>
      <c r="E96" s="42">
        <v>60</v>
      </c>
      <c r="F96" s="2" t="s">
        <v>155</v>
      </c>
      <c r="G96" s="44">
        <v>5.3</v>
      </c>
      <c r="H96" s="2" t="s">
        <v>57</v>
      </c>
      <c r="I96" s="44">
        <v>6</v>
      </c>
      <c r="J96" s="46">
        <v>60000</v>
      </c>
      <c r="K96" s="46">
        <v>0</v>
      </c>
      <c r="L96" s="46">
        <f t="shared" si="7"/>
        <v>0</v>
      </c>
      <c r="M96" s="46"/>
      <c r="N96" s="46"/>
      <c r="O96" s="6"/>
    </row>
    <row r="97" spans="1:15" x14ac:dyDescent="0.2">
      <c r="A97" s="41" t="s">
        <v>171</v>
      </c>
      <c r="B97" s="3">
        <v>351</v>
      </c>
      <c r="C97" s="3" t="s">
        <v>153</v>
      </c>
      <c r="D97" s="2" t="s">
        <v>38</v>
      </c>
      <c r="E97" s="42">
        <v>600</v>
      </c>
      <c r="F97" s="2" t="s">
        <v>156</v>
      </c>
      <c r="G97" s="44">
        <v>6.5</v>
      </c>
      <c r="H97" s="2" t="s">
        <v>57</v>
      </c>
      <c r="I97" s="44">
        <v>22.5</v>
      </c>
      <c r="J97" s="46">
        <v>600000</v>
      </c>
      <c r="K97" s="46">
        <v>380148.97</v>
      </c>
      <c r="L97" s="46">
        <f t="shared" si="7"/>
        <v>8583444</v>
      </c>
      <c r="M97" s="46">
        <v>13525</v>
      </c>
      <c r="N97" s="46">
        <v>8596969</v>
      </c>
      <c r="O97" s="6"/>
    </row>
    <row r="98" spans="1:15" x14ac:dyDescent="0.2">
      <c r="A98" s="41" t="s">
        <v>171</v>
      </c>
      <c r="B98" s="3">
        <v>351</v>
      </c>
      <c r="C98" s="3" t="s">
        <v>153</v>
      </c>
      <c r="D98" s="2" t="s">
        <v>38</v>
      </c>
      <c r="E98" s="42">
        <v>129</v>
      </c>
      <c r="F98" s="2" t="s">
        <v>157</v>
      </c>
      <c r="G98" s="44">
        <v>6.5</v>
      </c>
      <c r="H98" s="2" t="s">
        <v>57</v>
      </c>
      <c r="I98" s="44">
        <v>22.5</v>
      </c>
      <c r="J98" s="46">
        <v>129000</v>
      </c>
      <c r="K98" s="46">
        <v>81732.44</v>
      </c>
      <c r="L98" s="46">
        <f t="shared" si="7"/>
        <v>1845450</v>
      </c>
      <c r="M98" s="46">
        <v>2908</v>
      </c>
      <c r="N98" s="46">
        <v>1848358</v>
      </c>
      <c r="O98" s="6"/>
    </row>
    <row r="99" spans="1:15" x14ac:dyDescent="0.2">
      <c r="A99" s="41" t="s">
        <v>742</v>
      </c>
      <c r="B99" s="3">
        <v>351</v>
      </c>
      <c r="C99" s="3" t="s">
        <v>153</v>
      </c>
      <c r="D99" s="2" t="s">
        <v>38</v>
      </c>
      <c r="E99" s="42">
        <v>82</v>
      </c>
      <c r="F99" s="2" t="s">
        <v>159</v>
      </c>
      <c r="G99" s="44">
        <v>6.5</v>
      </c>
      <c r="H99" s="2" t="s">
        <v>57</v>
      </c>
      <c r="I99" s="44">
        <v>22.5</v>
      </c>
      <c r="J99" s="46">
        <v>82000</v>
      </c>
      <c r="K99" s="46">
        <v>132927.79</v>
      </c>
      <c r="L99" s="46">
        <f t="shared" si="7"/>
        <v>3001398</v>
      </c>
      <c r="M99" s="46">
        <v>4729</v>
      </c>
      <c r="N99" s="46">
        <v>3006127</v>
      </c>
      <c r="O99" s="6"/>
    </row>
    <row r="100" spans="1:15" x14ac:dyDescent="0.2">
      <c r="A100" s="41" t="s">
        <v>742</v>
      </c>
      <c r="B100" s="3">
        <v>351</v>
      </c>
      <c r="C100" s="3" t="s">
        <v>153</v>
      </c>
      <c r="D100" s="2" t="s">
        <v>38</v>
      </c>
      <c r="E100" s="42">
        <v>7</v>
      </c>
      <c r="F100" s="2" t="s">
        <v>160</v>
      </c>
      <c r="G100" s="44">
        <v>6.5</v>
      </c>
      <c r="H100" s="2" t="s">
        <v>57</v>
      </c>
      <c r="I100" s="44">
        <v>22.5</v>
      </c>
      <c r="J100" s="46">
        <v>7000</v>
      </c>
      <c r="K100" s="46">
        <v>11955.55</v>
      </c>
      <c r="L100" s="46">
        <f t="shared" si="7"/>
        <v>269946</v>
      </c>
      <c r="M100" s="46">
        <v>426</v>
      </c>
      <c r="N100" s="46">
        <v>270372</v>
      </c>
      <c r="O100" s="6"/>
    </row>
    <row r="101" spans="1:15" x14ac:dyDescent="0.2">
      <c r="A101" s="41" t="s">
        <v>743</v>
      </c>
      <c r="B101" s="3">
        <v>351</v>
      </c>
      <c r="C101" s="3" t="s">
        <v>162</v>
      </c>
      <c r="D101" s="2" t="s">
        <v>38</v>
      </c>
      <c r="E101" s="42">
        <v>255</v>
      </c>
      <c r="F101" s="2" t="s">
        <v>163</v>
      </c>
      <c r="G101" s="44">
        <v>4</v>
      </c>
      <c r="H101" s="3" t="s">
        <v>65</v>
      </c>
      <c r="I101" s="44">
        <v>5.75</v>
      </c>
      <c r="J101" s="46">
        <v>255000</v>
      </c>
      <c r="K101" s="46">
        <v>0</v>
      </c>
      <c r="L101" s="46">
        <f t="shared" si="7"/>
        <v>0</v>
      </c>
      <c r="M101" s="46"/>
      <c r="N101" s="46"/>
      <c r="O101" s="6"/>
    </row>
    <row r="102" spans="1:15" x14ac:dyDescent="0.2">
      <c r="A102" s="41" t="s">
        <v>743</v>
      </c>
      <c r="B102" s="3">
        <v>351</v>
      </c>
      <c r="C102" s="3" t="s">
        <v>162</v>
      </c>
      <c r="D102" s="2" t="s">
        <v>38</v>
      </c>
      <c r="E102" s="42">
        <v>69</v>
      </c>
      <c r="F102" s="2" t="s">
        <v>164</v>
      </c>
      <c r="G102" s="44">
        <v>4</v>
      </c>
      <c r="H102" s="3" t="s">
        <v>65</v>
      </c>
      <c r="I102" s="44">
        <v>5.75</v>
      </c>
      <c r="J102" s="46">
        <v>69000</v>
      </c>
      <c r="K102" s="46">
        <v>0</v>
      </c>
      <c r="L102" s="46">
        <f t="shared" si="7"/>
        <v>0</v>
      </c>
      <c r="M102" s="46"/>
      <c r="N102" s="46"/>
      <c r="O102" s="6"/>
    </row>
    <row r="103" spans="1:15" x14ac:dyDescent="0.2">
      <c r="A103" s="41" t="s">
        <v>744</v>
      </c>
      <c r="B103" s="3">
        <v>351</v>
      </c>
      <c r="C103" s="3" t="s">
        <v>162</v>
      </c>
      <c r="D103" s="2" t="s">
        <v>38</v>
      </c>
      <c r="E103" s="42">
        <v>305</v>
      </c>
      <c r="F103" s="2" t="s">
        <v>166</v>
      </c>
      <c r="G103" s="44">
        <v>6</v>
      </c>
      <c r="H103" s="3" t="s">
        <v>65</v>
      </c>
      <c r="I103" s="44">
        <v>22.5</v>
      </c>
      <c r="J103" s="46">
        <v>305000</v>
      </c>
      <c r="K103" s="46">
        <v>265919.42</v>
      </c>
      <c r="L103" s="46">
        <f t="shared" si="7"/>
        <v>6004237</v>
      </c>
      <c r="M103" s="46">
        <v>8753</v>
      </c>
      <c r="N103" s="46">
        <v>6012990</v>
      </c>
      <c r="O103" s="6"/>
    </row>
    <row r="104" spans="1:15" x14ac:dyDescent="0.2">
      <c r="A104" s="41" t="s">
        <v>744</v>
      </c>
      <c r="B104" s="3">
        <v>351</v>
      </c>
      <c r="C104" s="3" t="s">
        <v>162</v>
      </c>
      <c r="D104" s="2" t="s">
        <v>38</v>
      </c>
      <c r="E104" s="42">
        <v>77</v>
      </c>
      <c r="F104" s="2" t="s">
        <v>167</v>
      </c>
      <c r="G104" s="44">
        <v>6</v>
      </c>
      <c r="H104" s="3" t="s">
        <v>65</v>
      </c>
      <c r="I104" s="44">
        <v>22.5</v>
      </c>
      <c r="J104" s="46">
        <v>77000</v>
      </c>
      <c r="K104" s="46">
        <v>67134.11</v>
      </c>
      <c r="L104" s="46">
        <f t="shared" si="7"/>
        <v>1515832</v>
      </c>
      <c r="M104" s="46">
        <v>2209</v>
      </c>
      <c r="N104" s="46">
        <v>1518041</v>
      </c>
      <c r="O104" s="6"/>
    </row>
    <row r="105" spans="1:15" x14ac:dyDescent="0.2">
      <c r="A105" s="41" t="s">
        <v>744</v>
      </c>
      <c r="B105" s="3">
        <v>351</v>
      </c>
      <c r="C105" s="3" t="s">
        <v>162</v>
      </c>
      <c r="D105" s="2" t="s">
        <v>38</v>
      </c>
      <c r="E105" s="42">
        <v>29</v>
      </c>
      <c r="F105" s="2" t="s">
        <v>168</v>
      </c>
      <c r="G105" s="44">
        <v>6</v>
      </c>
      <c r="H105" s="3" t="s">
        <v>65</v>
      </c>
      <c r="I105" s="44">
        <v>25.5</v>
      </c>
      <c r="J105" s="46">
        <v>29000</v>
      </c>
      <c r="K105" s="46">
        <v>43700.800000000003</v>
      </c>
      <c r="L105" s="46">
        <f t="shared" si="7"/>
        <v>986727</v>
      </c>
      <c r="M105" s="46">
        <v>1439</v>
      </c>
      <c r="N105" s="46">
        <v>988166</v>
      </c>
      <c r="O105" s="6"/>
    </row>
    <row r="106" spans="1:15" x14ac:dyDescent="0.2">
      <c r="A106" s="41" t="s">
        <v>745</v>
      </c>
      <c r="B106" s="3">
        <v>351</v>
      </c>
      <c r="C106" s="3" t="s">
        <v>162</v>
      </c>
      <c r="D106" s="2" t="s">
        <v>38</v>
      </c>
      <c r="E106" s="42">
        <v>29</v>
      </c>
      <c r="F106" s="2" t="s">
        <v>170</v>
      </c>
      <c r="G106" s="44">
        <v>4.5</v>
      </c>
      <c r="H106" s="3" t="s">
        <v>65</v>
      </c>
      <c r="I106" s="44">
        <v>26</v>
      </c>
      <c r="J106" s="46">
        <v>29000</v>
      </c>
      <c r="K106" s="46">
        <v>41089.919999999998</v>
      </c>
      <c r="L106" s="46">
        <f t="shared" si="7"/>
        <v>927776</v>
      </c>
      <c r="M106" s="46">
        <v>1021</v>
      </c>
      <c r="N106" s="46">
        <v>928797</v>
      </c>
      <c r="O106" s="6"/>
    </row>
    <row r="107" spans="1:15" x14ac:dyDescent="0.2">
      <c r="A107" s="41" t="s">
        <v>746</v>
      </c>
      <c r="B107" s="3">
        <v>351</v>
      </c>
      <c r="C107" s="3" t="s">
        <v>172</v>
      </c>
      <c r="D107" s="2" t="s">
        <v>38</v>
      </c>
      <c r="E107" s="42">
        <v>205</v>
      </c>
      <c r="F107" s="2" t="s">
        <v>173</v>
      </c>
      <c r="G107" s="44">
        <v>4</v>
      </c>
      <c r="H107" s="3" t="s">
        <v>65</v>
      </c>
      <c r="I107" s="44">
        <v>5.75</v>
      </c>
      <c r="J107" s="46">
        <v>205000</v>
      </c>
      <c r="K107" s="46">
        <v>0</v>
      </c>
      <c r="L107" s="46">
        <f t="shared" si="7"/>
        <v>0</v>
      </c>
      <c r="M107" s="46"/>
      <c r="N107" s="46"/>
      <c r="O107" s="6"/>
    </row>
    <row r="108" spans="1:15" x14ac:dyDescent="0.2">
      <c r="A108" s="41" t="s">
        <v>746</v>
      </c>
      <c r="B108" s="3">
        <v>351</v>
      </c>
      <c r="C108" s="3" t="s">
        <v>172</v>
      </c>
      <c r="D108" s="2" t="s">
        <v>38</v>
      </c>
      <c r="E108" s="42">
        <v>57</v>
      </c>
      <c r="F108" s="2" t="s">
        <v>174</v>
      </c>
      <c r="G108" s="44">
        <v>4</v>
      </c>
      <c r="H108" s="3" t="s">
        <v>65</v>
      </c>
      <c r="I108" s="44">
        <v>5.75</v>
      </c>
      <c r="J108" s="46">
        <v>57000</v>
      </c>
      <c r="K108" s="46">
        <v>0</v>
      </c>
      <c r="L108" s="46">
        <f>ROUND((K108*$C$8/1000),0)</f>
        <v>0</v>
      </c>
      <c r="M108" s="46"/>
      <c r="N108" s="46"/>
      <c r="O108" s="6"/>
    </row>
    <row r="109" spans="1:15" x14ac:dyDescent="0.2">
      <c r="A109" s="41" t="s">
        <v>747</v>
      </c>
      <c r="B109" s="3">
        <v>351</v>
      </c>
      <c r="C109" s="3" t="s">
        <v>172</v>
      </c>
      <c r="D109" s="2" t="s">
        <v>38</v>
      </c>
      <c r="E109" s="42">
        <v>270</v>
      </c>
      <c r="F109" s="2" t="s">
        <v>176</v>
      </c>
      <c r="G109" s="44">
        <v>5.6</v>
      </c>
      <c r="H109" s="3" t="s">
        <v>65</v>
      </c>
      <c r="I109" s="44">
        <v>19.75</v>
      </c>
      <c r="J109" s="46">
        <v>270000</v>
      </c>
      <c r="K109" s="46">
        <v>226789.22</v>
      </c>
      <c r="L109" s="46">
        <f>ROUND((K109*$C$8/1000),0)</f>
        <v>5120710</v>
      </c>
      <c r="M109" s="46">
        <v>6980</v>
      </c>
      <c r="N109" s="46">
        <v>5127690</v>
      </c>
      <c r="O109" s="6"/>
    </row>
    <row r="110" spans="1:15" x14ac:dyDescent="0.2">
      <c r="A110" s="41" t="s">
        <v>748</v>
      </c>
      <c r="B110" s="3">
        <v>351</v>
      </c>
      <c r="C110" s="3" t="s">
        <v>172</v>
      </c>
      <c r="D110" s="2" t="s">
        <v>38</v>
      </c>
      <c r="E110" s="42">
        <v>69</v>
      </c>
      <c r="F110" s="2" t="s">
        <v>178</v>
      </c>
      <c r="G110" s="44">
        <v>5.6</v>
      </c>
      <c r="H110" s="3" t="s">
        <v>65</v>
      </c>
      <c r="I110" s="44">
        <v>19.75</v>
      </c>
      <c r="J110" s="46">
        <v>69000</v>
      </c>
      <c r="K110" s="46">
        <v>57957.38</v>
      </c>
      <c r="L110" s="46">
        <f>ROUND((K110*$C$8/1000),0)</f>
        <v>1308629</v>
      </c>
      <c r="M110" s="46">
        <v>1783</v>
      </c>
      <c r="N110" s="46">
        <v>1310412</v>
      </c>
      <c r="O110" s="6"/>
    </row>
    <row r="111" spans="1:15" x14ac:dyDescent="0.2">
      <c r="A111" s="41" t="s">
        <v>749</v>
      </c>
      <c r="B111" s="3">
        <v>351</v>
      </c>
      <c r="C111" s="3" t="s">
        <v>172</v>
      </c>
      <c r="D111" s="2" t="s">
        <v>38</v>
      </c>
      <c r="E111" s="42">
        <v>20</v>
      </c>
      <c r="F111" s="2" t="s">
        <v>180</v>
      </c>
      <c r="G111" s="44">
        <v>6</v>
      </c>
      <c r="H111" s="3" t="s">
        <v>65</v>
      </c>
      <c r="I111" s="44">
        <v>25.25</v>
      </c>
      <c r="J111" s="46">
        <v>20000</v>
      </c>
      <c r="K111" s="46">
        <v>29517.9</v>
      </c>
      <c r="L111" s="46">
        <f>ROUND((K111*$C$8/1000),0)</f>
        <v>666489</v>
      </c>
      <c r="M111" s="46">
        <v>972</v>
      </c>
      <c r="N111" s="46">
        <v>667461</v>
      </c>
      <c r="O111" s="6"/>
    </row>
    <row r="112" spans="1:15" s="6" customFormat="1" x14ac:dyDescent="0.2">
      <c r="A112" s="41" t="s">
        <v>747</v>
      </c>
      <c r="B112" s="3">
        <v>351</v>
      </c>
      <c r="C112" s="3" t="s">
        <v>172</v>
      </c>
      <c r="D112" s="2" t="s">
        <v>38</v>
      </c>
      <c r="E112" s="42">
        <v>46</v>
      </c>
      <c r="F112" s="2" t="s">
        <v>181</v>
      </c>
      <c r="G112" s="44">
        <v>4.5</v>
      </c>
      <c r="H112" s="3" t="s">
        <v>65</v>
      </c>
      <c r="I112" s="44">
        <v>25.75</v>
      </c>
      <c r="J112" s="46">
        <v>46000</v>
      </c>
      <c r="K112" s="46">
        <v>64227.8</v>
      </c>
      <c r="L112" s="46">
        <f>ROUND((K112*$C$8/1000),0)</f>
        <v>1450210</v>
      </c>
      <c r="M112" s="46">
        <v>1596</v>
      </c>
      <c r="N112" s="46">
        <v>1451806</v>
      </c>
    </row>
    <row r="113" spans="1:15" s="6" customFormat="1" x14ac:dyDescent="0.2">
      <c r="A113" s="41"/>
      <c r="B113" s="3"/>
      <c r="C113" s="3"/>
      <c r="D113" s="2"/>
      <c r="E113" s="42"/>
      <c r="F113" s="2"/>
      <c r="G113" s="44"/>
      <c r="H113" s="3"/>
      <c r="I113" s="44"/>
      <c r="J113" s="46"/>
      <c r="K113" s="46"/>
      <c r="L113" s="46"/>
      <c r="M113" s="46"/>
      <c r="N113" s="46"/>
    </row>
    <row r="114" spans="1:15" x14ac:dyDescent="0.2">
      <c r="A114" s="41" t="s">
        <v>92</v>
      </c>
      <c r="B114" s="3">
        <v>363</v>
      </c>
      <c r="C114" s="3" t="s">
        <v>182</v>
      </c>
      <c r="D114" s="2" t="s">
        <v>38</v>
      </c>
      <c r="E114" s="42">
        <v>400</v>
      </c>
      <c r="F114" s="2" t="s">
        <v>183</v>
      </c>
      <c r="G114" s="44">
        <v>5</v>
      </c>
      <c r="H114" s="3" t="s">
        <v>184</v>
      </c>
      <c r="I114" s="44">
        <v>17.5</v>
      </c>
      <c r="J114" s="46">
        <v>400000</v>
      </c>
      <c r="K114" s="46">
        <v>244911.91</v>
      </c>
      <c r="L114" s="46">
        <f t="shared" ref="L114:L120" si="8">ROUND((K114*$C$8/1000),0)</f>
        <v>5529905</v>
      </c>
      <c r="M114" s="46">
        <v>4361</v>
      </c>
      <c r="N114" s="46">
        <v>5534266</v>
      </c>
      <c r="O114" s="6"/>
    </row>
    <row r="115" spans="1:15" x14ac:dyDescent="0.2">
      <c r="A115" s="41" t="s">
        <v>92</v>
      </c>
      <c r="B115" s="3">
        <v>363</v>
      </c>
      <c r="C115" s="3" t="s">
        <v>182</v>
      </c>
      <c r="D115" s="2" t="s">
        <v>38</v>
      </c>
      <c r="E115" s="42">
        <v>96</v>
      </c>
      <c r="F115" s="2" t="s">
        <v>185</v>
      </c>
      <c r="G115" s="44">
        <v>5</v>
      </c>
      <c r="H115" s="3" t="s">
        <v>184</v>
      </c>
      <c r="I115" s="44">
        <v>17.5</v>
      </c>
      <c r="J115" s="46">
        <v>96000</v>
      </c>
      <c r="K115" s="46">
        <v>58778.86</v>
      </c>
      <c r="L115" s="46">
        <f t="shared" si="8"/>
        <v>1327177</v>
      </c>
      <c r="M115" s="46">
        <v>1047</v>
      </c>
      <c r="N115" s="46">
        <v>1328224</v>
      </c>
      <c r="O115" s="6"/>
    </row>
    <row r="116" spans="1:15" x14ac:dyDescent="0.2">
      <c r="A116" s="41" t="s">
        <v>148</v>
      </c>
      <c r="B116" s="3">
        <v>363</v>
      </c>
      <c r="C116" s="3" t="s">
        <v>182</v>
      </c>
      <c r="D116" s="2" t="s">
        <v>38</v>
      </c>
      <c r="E116" s="54">
        <v>1E-3</v>
      </c>
      <c r="F116" s="2" t="s">
        <v>186</v>
      </c>
      <c r="G116" s="44">
        <v>0</v>
      </c>
      <c r="H116" s="3" t="s">
        <v>184</v>
      </c>
      <c r="I116" s="44">
        <v>17.5</v>
      </c>
      <c r="J116" s="46">
        <v>1</v>
      </c>
      <c r="K116" s="46">
        <v>1</v>
      </c>
      <c r="L116" s="46">
        <f t="shared" si="8"/>
        <v>23</v>
      </c>
      <c r="M116" s="46">
        <v>0</v>
      </c>
      <c r="N116" s="46">
        <v>23</v>
      </c>
      <c r="O116" s="6"/>
    </row>
    <row r="117" spans="1:15" x14ac:dyDescent="0.2">
      <c r="A117" s="41" t="s">
        <v>62</v>
      </c>
      <c r="B117" s="3">
        <v>367</v>
      </c>
      <c r="C117" s="3" t="s">
        <v>187</v>
      </c>
      <c r="D117" s="2" t="s">
        <v>38</v>
      </c>
      <c r="E117" s="42">
        <v>321.5</v>
      </c>
      <c r="F117" s="2" t="s">
        <v>188</v>
      </c>
      <c r="G117" s="44">
        <v>5.5</v>
      </c>
      <c r="H117" s="3" t="s">
        <v>65</v>
      </c>
      <c r="I117" s="44">
        <v>19</v>
      </c>
      <c r="J117" s="46">
        <v>321500</v>
      </c>
      <c r="K117" s="46">
        <v>160464</v>
      </c>
      <c r="L117" s="46">
        <f t="shared" si="8"/>
        <v>3623142</v>
      </c>
      <c r="M117" s="46">
        <v>16274</v>
      </c>
      <c r="N117" s="46">
        <v>3639416</v>
      </c>
      <c r="O117" s="6"/>
    </row>
    <row r="118" spans="1:15" x14ac:dyDescent="0.2">
      <c r="A118" s="41" t="s">
        <v>62</v>
      </c>
      <c r="B118" s="3">
        <v>367</v>
      </c>
      <c r="C118" s="3" t="s">
        <v>187</v>
      </c>
      <c r="D118" s="2" t="s">
        <v>38</v>
      </c>
      <c r="E118" s="42">
        <v>452.5</v>
      </c>
      <c r="F118" s="2" t="s">
        <v>189</v>
      </c>
      <c r="G118" s="44">
        <v>5.9</v>
      </c>
      <c r="H118" s="3" t="s">
        <v>65</v>
      </c>
      <c r="I118" s="44">
        <v>21.5</v>
      </c>
      <c r="J118" s="46">
        <v>452500</v>
      </c>
      <c r="K118" s="46">
        <v>322010</v>
      </c>
      <c r="L118" s="46">
        <f t="shared" si="8"/>
        <v>7270715</v>
      </c>
      <c r="M118" s="46">
        <v>34983</v>
      </c>
      <c r="N118" s="46">
        <v>7305698</v>
      </c>
      <c r="O118" s="6"/>
    </row>
    <row r="119" spans="1:15" x14ac:dyDescent="0.2">
      <c r="A119" s="41" t="s">
        <v>66</v>
      </c>
      <c r="B119" s="3">
        <v>367</v>
      </c>
      <c r="C119" s="3" t="s">
        <v>187</v>
      </c>
      <c r="D119" s="2" t="s">
        <v>38</v>
      </c>
      <c r="E119" s="42">
        <v>31</v>
      </c>
      <c r="F119" s="2" t="s">
        <v>190</v>
      </c>
      <c r="G119" s="44">
        <v>6.3</v>
      </c>
      <c r="H119" s="3" t="s">
        <v>65</v>
      </c>
      <c r="I119" s="44">
        <v>21.5</v>
      </c>
      <c r="J119" s="46">
        <v>31000</v>
      </c>
      <c r="K119" s="46">
        <v>51317</v>
      </c>
      <c r="L119" s="46">
        <f t="shared" si="8"/>
        <v>1158695</v>
      </c>
      <c r="M119" s="46">
        <v>5944</v>
      </c>
      <c r="N119" s="46">
        <v>1164639</v>
      </c>
      <c r="O119" s="6"/>
    </row>
    <row r="120" spans="1:15" x14ac:dyDescent="0.2">
      <c r="A120" s="41" t="s">
        <v>66</v>
      </c>
      <c r="B120" s="3">
        <v>367</v>
      </c>
      <c r="C120" s="3" t="s">
        <v>187</v>
      </c>
      <c r="D120" s="2" t="s">
        <v>38</v>
      </c>
      <c r="E120" s="42">
        <v>51.8</v>
      </c>
      <c r="F120" s="2" t="s">
        <v>191</v>
      </c>
      <c r="G120" s="44">
        <v>6.3</v>
      </c>
      <c r="H120" s="3" t="s">
        <v>65</v>
      </c>
      <c r="I120" s="44">
        <v>21.5</v>
      </c>
      <c r="J120" s="46">
        <v>51800</v>
      </c>
      <c r="K120" s="46">
        <v>85749</v>
      </c>
      <c r="L120" s="46">
        <f t="shared" si="8"/>
        <v>1936140</v>
      </c>
      <c r="M120" s="46">
        <v>9933</v>
      </c>
      <c r="N120" s="46">
        <v>1946073</v>
      </c>
      <c r="O120" s="6"/>
    </row>
    <row r="121" spans="1:15" x14ac:dyDescent="0.2">
      <c r="A121" s="41"/>
      <c r="B121" s="3"/>
      <c r="C121" s="3"/>
      <c r="D121" s="2"/>
      <c r="E121" s="42"/>
      <c r="F121" s="2"/>
      <c r="G121" s="44"/>
      <c r="H121" s="3"/>
      <c r="I121" s="44"/>
      <c r="J121" s="46"/>
      <c r="K121" s="46"/>
      <c r="L121" s="46"/>
      <c r="M121" s="46"/>
      <c r="N121" s="46"/>
      <c r="O121" s="6"/>
    </row>
    <row r="122" spans="1:15" x14ac:dyDescent="0.2">
      <c r="A122" s="41" t="s">
        <v>192</v>
      </c>
      <c r="B122" s="3">
        <v>383</v>
      </c>
      <c r="C122" s="3" t="s">
        <v>162</v>
      </c>
      <c r="D122" s="2" t="s">
        <v>38</v>
      </c>
      <c r="E122" s="42">
        <v>1250</v>
      </c>
      <c r="F122" s="2" t="s">
        <v>99</v>
      </c>
      <c r="G122" s="44">
        <v>4.5</v>
      </c>
      <c r="H122" s="3" t="s">
        <v>57</v>
      </c>
      <c r="I122" s="44">
        <v>22</v>
      </c>
      <c r="J122" s="46">
        <v>1250000</v>
      </c>
      <c r="K122" s="46">
        <v>433062</v>
      </c>
      <c r="L122" s="46">
        <f t="shared" ref="L122:L127" si="9">ROUND((K122*$C$8/1000),0)</f>
        <v>9778176</v>
      </c>
      <c r="M122" s="46">
        <v>5980</v>
      </c>
      <c r="N122" s="46">
        <v>9784156</v>
      </c>
      <c r="O122" s="6"/>
    </row>
    <row r="123" spans="1:15" x14ac:dyDescent="0.2">
      <c r="A123" s="41" t="s">
        <v>193</v>
      </c>
      <c r="B123" s="3">
        <v>383</v>
      </c>
      <c r="C123" s="3" t="s">
        <v>162</v>
      </c>
      <c r="D123" s="2" t="s">
        <v>38</v>
      </c>
      <c r="E123" s="54">
        <v>161</v>
      </c>
      <c r="F123" s="2" t="s">
        <v>58</v>
      </c>
      <c r="G123" s="44">
        <v>6</v>
      </c>
      <c r="H123" s="3" t="s">
        <v>57</v>
      </c>
      <c r="I123" s="44">
        <v>22</v>
      </c>
      <c r="J123" s="46">
        <v>161000</v>
      </c>
      <c r="K123" s="46">
        <v>251674</v>
      </c>
      <c r="L123" s="46">
        <f t="shared" si="9"/>
        <v>5682588</v>
      </c>
      <c r="M123" s="46">
        <v>18434</v>
      </c>
      <c r="N123" s="46">
        <v>5701022</v>
      </c>
      <c r="O123" s="6"/>
    </row>
    <row r="124" spans="1:15" x14ac:dyDescent="0.2">
      <c r="A124" s="41" t="s">
        <v>69</v>
      </c>
      <c r="B124" s="3">
        <v>392</v>
      </c>
      <c r="C124" s="3" t="s">
        <v>194</v>
      </c>
      <c r="D124" s="2" t="s">
        <v>38</v>
      </c>
      <c r="E124" s="42">
        <v>240</v>
      </c>
      <c r="F124" s="2" t="s">
        <v>195</v>
      </c>
      <c r="G124" s="44">
        <v>3.5</v>
      </c>
      <c r="H124" s="3" t="s">
        <v>57</v>
      </c>
      <c r="I124" s="44">
        <v>7</v>
      </c>
      <c r="J124" s="46">
        <v>240000</v>
      </c>
      <c r="K124" s="46">
        <v>0</v>
      </c>
      <c r="L124" s="46">
        <f t="shared" si="9"/>
        <v>0</v>
      </c>
      <c r="M124" s="46"/>
      <c r="N124" s="46"/>
      <c r="O124" s="6"/>
    </row>
    <row r="125" spans="1:15" x14ac:dyDescent="0.2">
      <c r="A125" s="41" t="s">
        <v>750</v>
      </c>
      <c r="B125" s="3">
        <v>392</v>
      </c>
      <c r="C125" s="3" t="s">
        <v>194</v>
      </c>
      <c r="D125" s="2" t="s">
        <v>38</v>
      </c>
      <c r="E125" s="42">
        <v>245</v>
      </c>
      <c r="F125" s="2" t="s">
        <v>190</v>
      </c>
      <c r="G125" s="44">
        <v>4.5</v>
      </c>
      <c r="H125" s="3" t="s">
        <v>57</v>
      </c>
      <c r="I125" s="44">
        <v>11</v>
      </c>
      <c r="J125" s="46">
        <v>119805</v>
      </c>
      <c r="K125" s="46">
        <v>99555.04</v>
      </c>
      <c r="L125" s="46">
        <f t="shared" si="9"/>
        <v>2247869</v>
      </c>
      <c r="M125" s="46">
        <v>16221</v>
      </c>
      <c r="N125" s="46">
        <v>2264090</v>
      </c>
      <c r="O125" s="6"/>
    </row>
    <row r="126" spans="1:15" x14ac:dyDescent="0.2">
      <c r="A126" s="41" t="s">
        <v>750</v>
      </c>
      <c r="B126" s="3">
        <v>392</v>
      </c>
      <c r="C126" s="3" t="s">
        <v>194</v>
      </c>
      <c r="D126" s="2" t="s">
        <v>38</v>
      </c>
      <c r="E126" s="55" t="s">
        <v>197</v>
      </c>
      <c r="F126" s="2" t="s">
        <v>198</v>
      </c>
      <c r="G126" s="44">
        <v>4.5</v>
      </c>
      <c r="H126" s="3" t="s">
        <v>57</v>
      </c>
      <c r="I126" s="44">
        <v>11</v>
      </c>
      <c r="J126" s="46">
        <v>161.99</v>
      </c>
      <c r="K126" s="46">
        <v>161.99</v>
      </c>
      <c r="L126" s="46">
        <f t="shared" si="9"/>
        <v>3658</v>
      </c>
      <c r="M126" s="46">
        <v>26</v>
      </c>
      <c r="N126" s="46">
        <v>3684</v>
      </c>
      <c r="O126" s="6"/>
    </row>
    <row r="127" spans="1:15" x14ac:dyDescent="0.2">
      <c r="A127" s="41" t="s">
        <v>750</v>
      </c>
      <c r="B127" s="3">
        <v>392</v>
      </c>
      <c r="C127" s="3" t="s">
        <v>194</v>
      </c>
      <c r="D127" s="2" t="s">
        <v>38</v>
      </c>
      <c r="E127" s="55" t="s">
        <v>197</v>
      </c>
      <c r="F127" s="2" t="s">
        <v>199</v>
      </c>
      <c r="G127" s="44">
        <v>5</v>
      </c>
      <c r="H127" s="3" t="s">
        <v>57</v>
      </c>
      <c r="I127" s="44">
        <v>11.5</v>
      </c>
      <c r="J127" s="46">
        <v>197537.91</v>
      </c>
      <c r="K127" s="46">
        <v>198351.63</v>
      </c>
      <c r="L127" s="46">
        <f t="shared" si="9"/>
        <v>4478613</v>
      </c>
      <c r="M127" s="46">
        <v>0</v>
      </c>
      <c r="N127" s="46">
        <v>4478613</v>
      </c>
      <c r="O127" s="6"/>
    </row>
    <row r="128" spans="1:15" x14ac:dyDescent="0.2">
      <c r="A128" s="6"/>
      <c r="B128" s="3"/>
      <c r="C128" s="3"/>
      <c r="D128" s="6"/>
      <c r="E128" s="9"/>
      <c r="F128" s="6"/>
      <c r="G128" s="6"/>
      <c r="H128" s="6"/>
      <c r="I128" s="6"/>
      <c r="J128" s="7"/>
      <c r="K128" s="7"/>
      <c r="L128" s="7"/>
      <c r="M128" s="7"/>
      <c r="N128" s="7"/>
      <c r="O128" s="6"/>
    </row>
    <row r="129" spans="1:15" x14ac:dyDescent="0.2">
      <c r="A129" s="41" t="s">
        <v>62</v>
      </c>
      <c r="B129" s="3">
        <v>420</v>
      </c>
      <c r="C129" s="3" t="s">
        <v>200</v>
      </c>
      <c r="D129" s="2" t="s">
        <v>38</v>
      </c>
      <c r="E129" s="42">
        <v>507</v>
      </c>
      <c r="F129" s="2" t="s">
        <v>201</v>
      </c>
      <c r="G129" s="44">
        <v>4.5</v>
      </c>
      <c r="H129" s="3" t="s">
        <v>40</v>
      </c>
      <c r="I129" s="44">
        <v>19.5</v>
      </c>
      <c r="J129" s="46">
        <v>507000</v>
      </c>
      <c r="K129" s="46">
        <v>197134</v>
      </c>
      <c r="L129" s="46">
        <f>ROUND((K129*$C$8/1000),0)</f>
        <v>4451120</v>
      </c>
      <c r="M129" s="46">
        <v>16417</v>
      </c>
      <c r="N129" s="46">
        <v>4467537</v>
      </c>
      <c r="O129" s="6"/>
    </row>
    <row r="130" spans="1:15" x14ac:dyDescent="0.2">
      <c r="A130" s="41" t="s">
        <v>62</v>
      </c>
      <c r="B130" s="3">
        <v>420</v>
      </c>
      <c r="C130" s="3" t="s">
        <v>200</v>
      </c>
      <c r="D130" s="2" t="s">
        <v>38</v>
      </c>
      <c r="E130" s="42">
        <v>91</v>
      </c>
      <c r="F130" s="2" t="s">
        <v>202</v>
      </c>
      <c r="G130" s="44">
        <v>4.5</v>
      </c>
      <c r="H130" s="3" t="s">
        <v>40</v>
      </c>
      <c r="I130" s="44">
        <v>19.5</v>
      </c>
      <c r="J130" s="46">
        <v>91000</v>
      </c>
      <c r="K130" s="46">
        <v>65832</v>
      </c>
      <c r="L130" s="46">
        <f>ROUND((K130*$C$8/1000),0)</f>
        <v>1486431</v>
      </c>
      <c r="M130" s="46">
        <v>5482</v>
      </c>
      <c r="N130" s="46">
        <v>1491913</v>
      </c>
      <c r="O130" s="6"/>
    </row>
    <row r="131" spans="1:15" x14ac:dyDescent="0.2">
      <c r="A131" s="41" t="s">
        <v>66</v>
      </c>
      <c r="B131" s="3">
        <v>420</v>
      </c>
      <c r="C131" s="3" t="s">
        <v>200</v>
      </c>
      <c r="D131" s="2" t="s">
        <v>38</v>
      </c>
      <c r="E131" s="42">
        <v>32</v>
      </c>
      <c r="F131" s="2" t="s">
        <v>203</v>
      </c>
      <c r="G131" s="44">
        <v>4.5</v>
      </c>
      <c r="H131" s="3" t="s">
        <v>40</v>
      </c>
      <c r="I131" s="44">
        <v>19.5</v>
      </c>
      <c r="J131" s="46">
        <v>32000</v>
      </c>
      <c r="K131" s="46">
        <v>44029</v>
      </c>
      <c r="L131" s="46">
        <f>ROUND((K131*$C$8/1000),0)</f>
        <v>994138</v>
      </c>
      <c r="M131" s="46">
        <v>3667</v>
      </c>
      <c r="N131" s="46">
        <v>997805</v>
      </c>
      <c r="O131" s="6"/>
    </row>
    <row r="132" spans="1:15" x14ac:dyDescent="0.2">
      <c r="A132" s="41" t="s">
        <v>66</v>
      </c>
      <c r="B132" s="3">
        <v>420</v>
      </c>
      <c r="C132" s="3" t="s">
        <v>200</v>
      </c>
      <c r="D132" s="2" t="s">
        <v>38</v>
      </c>
      <c r="E132" s="42">
        <v>28</v>
      </c>
      <c r="F132" s="2" t="s">
        <v>204</v>
      </c>
      <c r="G132" s="44">
        <v>4.5</v>
      </c>
      <c r="H132" s="3" t="s">
        <v>40</v>
      </c>
      <c r="I132" s="44">
        <v>19.5</v>
      </c>
      <c r="J132" s="46">
        <v>28000</v>
      </c>
      <c r="K132" s="46">
        <v>38526</v>
      </c>
      <c r="L132" s="46">
        <f>ROUND((K132*$C$8/1000),0)</f>
        <v>869885</v>
      </c>
      <c r="M132" s="46">
        <v>3208</v>
      </c>
      <c r="N132" s="46">
        <v>873093</v>
      </c>
      <c r="O132" s="6"/>
    </row>
    <row r="133" spans="1:15" x14ac:dyDescent="0.2">
      <c r="A133" s="41" t="s">
        <v>66</v>
      </c>
      <c r="B133" s="3">
        <v>420</v>
      </c>
      <c r="C133" s="3" t="s">
        <v>200</v>
      </c>
      <c r="D133" s="2" t="s">
        <v>38</v>
      </c>
      <c r="E133" s="42">
        <v>25</v>
      </c>
      <c r="F133" s="2" t="s">
        <v>205</v>
      </c>
      <c r="G133" s="44">
        <v>4.5</v>
      </c>
      <c r="H133" s="3" t="s">
        <v>40</v>
      </c>
      <c r="I133" s="44">
        <v>19.5</v>
      </c>
      <c r="J133" s="46">
        <v>25000</v>
      </c>
      <c r="K133" s="46">
        <v>34398</v>
      </c>
      <c r="L133" s="46">
        <f>ROUND((K133*$C$8/1000),0)</f>
        <v>776678</v>
      </c>
      <c r="M133" s="46">
        <v>2865</v>
      </c>
      <c r="N133" s="46">
        <v>779543</v>
      </c>
      <c r="O133" s="6"/>
    </row>
    <row r="134" spans="1:15" x14ac:dyDescent="0.2">
      <c r="A134" s="41"/>
      <c r="B134" s="3"/>
      <c r="C134" s="3"/>
      <c r="D134" s="2"/>
      <c r="E134" s="42"/>
      <c r="F134" s="2"/>
      <c r="G134" s="44"/>
      <c r="H134" s="3"/>
      <c r="I134" s="44"/>
      <c r="J134" s="46"/>
      <c r="K134" s="46"/>
      <c r="L134" s="46"/>
      <c r="M134" s="46"/>
      <c r="N134" s="46"/>
      <c r="O134" s="6"/>
    </row>
    <row r="135" spans="1:15" x14ac:dyDescent="0.2">
      <c r="A135" s="41" t="s">
        <v>437</v>
      </c>
      <c r="B135" s="3">
        <v>424</v>
      </c>
      <c r="C135" s="3" t="s">
        <v>751</v>
      </c>
      <c r="D135" s="2" t="s">
        <v>38</v>
      </c>
      <c r="E135" s="42">
        <v>893.5</v>
      </c>
      <c r="F135" s="2" t="s">
        <v>752</v>
      </c>
      <c r="G135" s="44">
        <v>1.51</v>
      </c>
      <c r="H135" s="2" t="s">
        <v>753</v>
      </c>
      <c r="I135" s="44">
        <v>1.04</v>
      </c>
      <c r="J135" s="46">
        <v>893500</v>
      </c>
      <c r="K135" s="46">
        <v>0</v>
      </c>
      <c r="L135" s="46">
        <f>ROUND((K135*$C$8/1000),0)</f>
        <v>0</v>
      </c>
      <c r="M135" s="46"/>
      <c r="N135" s="46"/>
      <c r="O135" s="6"/>
    </row>
    <row r="136" spans="1:15" x14ac:dyDescent="0.2">
      <c r="A136" s="41" t="s">
        <v>437</v>
      </c>
      <c r="B136" s="3">
        <v>424</v>
      </c>
      <c r="C136" s="3" t="s">
        <v>751</v>
      </c>
      <c r="D136" s="2" t="s">
        <v>38</v>
      </c>
      <c r="E136" s="42">
        <v>638.5</v>
      </c>
      <c r="F136" s="2" t="s">
        <v>754</v>
      </c>
      <c r="G136" s="44">
        <v>1.61</v>
      </c>
      <c r="H136" s="2" t="s">
        <v>753</v>
      </c>
      <c r="I136" s="44">
        <v>1.1399999999999999</v>
      </c>
      <c r="J136" s="46">
        <v>638500</v>
      </c>
      <c r="K136" s="46">
        <v>0</v>
      </c>
      <c r="L136" s="46">
        <f>ROUND((K136*$C$8/1000),0)</f>
        <v>0</v>
      </c>
      <c r="M136" s="46"/>
      <c r="N136" s="46"/>
      <c r="O136" s="6"/>
    </row>
    <row r="137" spans="1:15" x14ac:dyDescent="0.2">
      <c r="A137" s="41" t="s">
        <v>437</v>
      </c>
      <c r="B137" s="3">
        <v>424</v>
      </c>
      <c r="C137" s="3" t="s">
        <v>751</v>
      </c>
      <c r="D137" s="2" t="s">
        <v>38</v>
      </c>
      <c r="E137" s="42">
        <v>618</v>
      </c>
      <c r="F137" s="2" t="s">
        <v>755</v>
      </c>
      <c r="G137" s="44">
        <v>2.41</v>
      </c>
      <c r="H137" s="2" t="s">
        <v>753</v>
      </c>
      <c r="I137" s="44">
        <v>2.15</v>
      </c>
      <c r="J137" s="46">
        <v>618000</v>
      </c>
      <c r="K137" s="46">
        <v>0</v>
      </c>
      <c r="L137" s="46">
        <f t="shared" ref="L137:L143" si="10">ROUND((K137*$C$8/1000),0)</f>
        <v>0</v>
      </c>
      <c r="M137" s="46"/>
      <c r="N137" s="46"/>
      <c r="O137" s="6"/>
    </row>
    <row r="138" spans="1:15" x14ac:dyDescent="0.2">
      <c r="A138" s="41" t="s">
        <v>437</v>
      </c>
      <c r="B138" s="3">
        <v>424</v>
      </c>
      <c r="C138" s="3" t="s">
        <v>751</v>
      </c>
      <c r="D138" s="2" t="s">
        <v>38</v>
      </c>
      <c r="E138" s="42">
        <v>821</v>
      </c>
      <c r="F138" s="2" t="s">
        <v>756</v>
      </c>
      <c r="G138" s="44">
        <v>2.72</v>
      </c>
      <c r="H138" s="2" t="s">
        <v>753</v>
      </c>
      <c r="I138" s="44">
        <v>3.07</v>
      </c>
      <c r="J138" s="46">
        <v>821000</v>
      </c>
      <c r="K138" s="46">
        <v>0</v>
      </c>
      <c r="L138" s="46">
        <f t="shared" si="10"/>
        <v>0</v>
      </c>
      <c r="M138" s="46"/>
      <c r="N138" s="46"/>
      <c r="O138" s="6"/>
    </row>
    <row r="139" spans="1:15" x14ac:dyDescent="0.2">
      <c r="A139" s="41" t="s">
        <v>437</v>
      </c>
      <c r="B139" s="3">
        <v>424</v>
      </c>
      <c r="C139" s="3" t="s">
        <v>751</v>
      </c>
      <c r="D139" s="2" t="s">
        <v>38</v>
      </c>
      <c r="E139" s="42">
        <v>789.5</v>
      </c>
      <c r="F139" s="2" t="s">
        <v>757</v>
      </c>
      <c r="G139" s="44">
        <v>3.02</v>
      </c>
      <c r="H139" s="2" t="s">
        <v>753</v>
      </c>
      <c r="I139" s="44">
        <v>4.08</v>
      </c>
      <c r="J139" s="46">
        <v>789500</v>
      </c>
      <c r="K139" s="46">
        <v>0</v>
      </c>
      <c r="L139" s="46">
        <f t="shared" si="10"/>
        <v>0</v>
      </c>
      <c r="M139" s="46"/>
      <c r="N139" s="46"/>
      <c r="O139" s="6"/>
    </row>
    <row r="140" spans="1:15" x14ac:dyDescent="0.2">
      <c r="A140" s="41" t="s">
        <v>437</v>
      </c>
      <c r="B140" s="3">
        <v>424</v>
      </c>
      <c r="C140" s="3" t="s">
        <v>751</v>
      </c>
      <c r="D140" s="2" t="s">
        <v>38</v>
      </c>
      <c r="E140" s="42">
        <v>764</v>
      </c>
      <c r="F140" s="2" t="s">
        <v>758</v>
      </c>
      <c r="G140" s="44">
        <v>3.07</v>
      </c>
      <c r="H140" s="2" t="s">
        <v>753</v>
      </c>
      <c r="I140" s="44">
        <v>5.09</v>
      </c>
      <c r="J140" s="46">
        <v>764000</v>
      </c>
      <c r="K140" s="46">
        <v>0</v>
      </c>
      <c r="L140" s="46">
        <f t="shared" si="10"/>
        <v>0</v>
      </c>
      <c r="M140" s="46"/>
      <c r="N140" s="46"/>
      <c r="O140" s="6"/>
    </row>
    <row r="141" spans="1:15" x14ac:dyDescent="0.2">
      <c r="A141" s="41" t="s">
        <v>437</v>
      </c>
      <c r="B141" s="3">
        <v>424</v>
      </c>
      <c r="C141" s="3" t="s">
        <v>751</v>
      </c>
      <c r="D141" s="2" t="s">
        <v>38</v>
      </c>
      <c r="E141" s="42">
        <v>738.5</v>
      </c>
      <c r="F141" s="2" t="s">
        <v>759</v>
      </c>
      <c r="G141" s="44">
        <v>3.12</v>
      </c>
      <c r="H141" s="2" t="s">
        <v>753</v>
      </c>
      <c r="I141" s="44">
        <v>6.11</v>
      </c>
      <c r="J141" s="46">
        <v>738500</v>
      </c>
      <c r="K141" s="46">
        <v>0</v>
      </c>
      <c r="L141" s="46">
        <f t="shared" si="10"/>
        <v>0</v>
      </c>
      <c r="M141" s="46"/>
      <c r="N141" s="46"/>
      <c r="O141" s="6"/>
    </row>
    <row r="142" spans="1:15" x14ac:dyDescent="0.2">
      <c r="A142" s="41" t="s">
        <v>437</v>
      </c>
      <c r="B142" s="3">
        <v>424</v>
      </c>
      <c r="C142" s="3" t="s">
        <v>751</v>
      </c>
      <c r="D142" s="2" t="s">
        <v>38</v>
      </c>
      <c r="E142" s="42">
        <v>708</v>
      </c>
      <c r="F142" s="2" t="s">
        <v>760</v>
      </c>
      <c r="G142" s="44">
        <v>3.17</v>
      </c>
      <c r="H142" s="2" t="s">
        <v>753</v>
      </c>
      <c r="I142" s="44">
        <v>7.13</v>
      </c>
      <c r="J142" s="46">
        <v>708000</v>
      </c>
      <c r="K142" s="46">
        <v>0</v>
      </c>
      <c r="L142" s="46">
        <f t="shared" si="10"/>
        <v>0</v>
      </c>
      <c r="M142" s="46"/>
      <c r="N142" s="46"/>
      <c r="O142" s="6"/>
    </row>
    <row r="143" spans="1:15" x14ac:dyDescent="0.2">
      <c r="A143" s="41" t="s">
        <v>437</v>
      </c>
      <c r="B143" s="3">
        <v>424</v>
      </c>
      <c r="C143" s="3" t="s">
        <v>751</v>
      </c>
      <c r="D143" s="2" t="s">
        <v>38</v>
      </c>
      <c r="E143" s="54">
        <v>1E-3</v>
      </c>
      <c r="F143" s="2" t="s">
        <v>761</v>
      </c>
      <c r="G143" s="44">
        <v>0</v>
      </c>
      <c r="H143" s="2" t="s">
        <v>753</v>
      </c>
      <c r="I143" s="44">
        <v>7.13</v>
      </c>
      <c r="J143" s="46">
        <v>1</v>
      </c>
      <c r="K143" s="46">
        <v>0</v>
      </c>
      <c r="L143" s="46">
        <f t="shared" si="10"/>
        <v>0</v>
      </c>
      <c r="M143" s="46"/>
      <c r="N143" s="46"/>
      <c r="O143" s="6"/>
    </row>
    <row r="144" spans="1:15" x14ac:dyDescent="0.2">
      <c r="A144" s="41"/>
      <c r="B144" s="3"/>
      <c r="C144" s="3"/>
      <c r="D144" s="2"/>
      <c r="E144" s="42"/>
      <c r="F144" s="2"/>
      <c r="G144" s="44"/>
      <c r="H144" s="3"/>
      <c r="I144" s="44"/>
      <c r="J144" s="46"/>
      <c r="K144" s="46"/>
      <c r="L144" s="46"/>
      <c r="M144" s="46"/>
      <c r="N144" s="46"/>
      <c r="O144" s="6"/>
    </row>
    <row r="145" spans="1:15" x14ac:dyDescent="0.2">
      <c r="A145" s="41" t="s">
        <v>206</v>
      </c>
      <c r="B145" s="3">
        <v>430</v>
      </c>
      <c r="C145" s="3" t="s">
        <v>207</v>
      </c>
      <c r="D145" s="2" t="s">
        <v>38</v>
      </c>
      <c r="E145" s="46">
        <v>3660</v>
      </c>
      <c r="F145" s="2" t="s">
        <v>208</v>
      </c>
      <c r="G145" s="44">
        <v>3</v>
      </c>
      <c r="H145" s="3" t="s">
        <v>184</v>
      </c>
      <c r="I145" s="44">
        <v>11.42</v>
      </c>
      <c r="J145" s="46">
        <v>3660000</v>
      </c>
      <c r="K145" s="46">
        <v>1513301.08</v>
      </c>
      <c r="L145" s="46">
        <f>ROUND((K145*$C$8/1000),0)</f>
        <v>34169067</v>
      </c>
      <c r="M145" s="46">
        <v>4452139</v>
      </c>
      <c r="N145" s="46">
        <v>38621206</v>
      </c>
      <c r="O145" s="6"/>
    </row>
    <row r="146" spans="1:15" x14ac:dyDescent="0.2">
      <c r="A146" s="41" t="s">
        <v>206</v>
      </c>
      <c r="B146" s="3">
        <v>430</v>
      </c>
      <c r="C146" s="3" t="s">
        <v>207</v>
      </c>
      <c r="D146" s="2" t="s">
        <v>38</v>
      </c>
      <c r="E146" s="46">
        <v>479</v>
      </c>
      <c r="F146" s="2" t="s">
        <v>209</v>
      </c>
      <c r="G146" s="44">
        <v>4</v>
      </c>
      <c r="H146" s="3" t="s">
        <v>184</v>
      </c>
      <c r="I146" s="44">
        <v>11.42</v>
      </c>
      <c r="J146" s="46">
        <v>479000</v>
      </c>
      <c r="K146" s="46">
        <v>353466.3</v>
      </c>
      <c r="L146" s="46">
        <f>ROUND((K146*$C$8/1000),0)</f>
        <v>7980972</v>
      </c>
      <c r="M146" s="46">
        <v>1378235</v>
      </c>
      <c r="N146" s="46">
        <v>9359207</v>
      </c>
      <c r="O146" s="6"/>
    </row>
    <row r="147" spans="1:15" x14ac:dyDescent="0.2">
      <c r="A147" s="41" t="s">
        <v>210</v>
      </c>
      <c r="B147" s="3">
        <v>430</v>
      </c>
      <c r="C147" s="3" t="s">
        <v>207</v>
      </c>
      <c r="D147" s="2" t="s">
        <v>38</v>
      </c>
      <c r="E147" s="54">
        <v>1.5349999999999999</v>
      </c>
      <c r="F147" s="2" t="s">
        <v>211</v>
      </c>
      <c r="G147" s="44">
        <v>10</v>
      </c>
      <c r="H147" s="3" t="s">
        <v>184</v>
      </c>
      <c r="I147" s="44">
        <v>11.42</v>
      </c>
      <c r="J147" s="46">
        <v>1535</v>
      </c>
      <c r="K147" s="46">
        <v>2853.19</v>
      </c>
      <c r="L147" s="46">
        <f>ROUND((K147*$C$8/1000),0)</f>
        <v>64423</v>
      </c>
      <c r="M147" s="46">
        <v>30008</v>
      </c>
      <c r="N147" s="46">
        <v>94431</v>
      </c>
      <c r="O147" s="6"/>
    </row>
    <row r="148" spans="1:15" x14ac:dyDescent="0.2">
      <c r="A148" s="41" t="s">
        <v>212</v>
      </c>
      <c r="B148" s="3">
        <v>436</v>
      </c>
      <c r="C148" s="3" t="s">
        <v>213</v>
      </c>
      <c r="D148" s="2" t="s">
        <v>214</v>
      </c>
      <c r="E148" s="46">
        <v>22000000</v>
      </c>
      <c r="F148" s="3" t="s">
        <v>215</v>
      </c>
      <c r="G148" s="44">
        <v>5.5</v>
      </c>
      <c r="H148" s="3" t="s">
        <v>184</v>
      </c>
      <c r="I148" s="44">
        <v>6</v>
      </c>
      <c r="J148" s="46">
        <v>22000000000</v>
      </c>
      <c r="K148" s="46">
        <v>0</v>
      </c>
      <c r="L148" s="46">
        <f>ROUND((K148/1000),0)</f>
        <v>0</v>
      </c>
      <c r="M148" s="46"/>
      <c r="N148" s="46"/>
      <c r="O148" s="6"/>
    </row>
    <row r="149" spans="1:15" x14ac:dyDescent="0.2">
      <c r="A149" s="41" t="s">
        <v>216</v>
      </c>
      <c r="B149" s="3">
        <v>436</v>
      </c>
      <c r="C149" s="3" t="s">
        <v>213</v>
      </c>
      <c r="D149" s="2" t="s">
        <v>214</v>
      </c>
      <c r="E149" s="46">
        <v>14100000</v>
      </c>
      <c r="F149" s="3" t="s">
        <v>217</v>
      </c>
      <c r="G149" s="44">
        <v>10</v>
      </c>
      <c r="H149" s="3" t="s">
        <v>184</v>
      </c>
      <c r="I149" s="44">
        <v>6</v>
      </c>
      <c r="J149" s="46">
        <v>14100000000</v>
      </c>
      <c r="K149" s="46">
        <v>0</v>
      </c>
      <c r="L149" s="46">
        <f>ROUND((K149/1000),0)</f>
        <v>0</v>
      </c>
      <c r="M149" s="46"/>
      <c r="N149" s="46"/>
      <c r="O149" s="6"/>
    </row>
    <row r="150" spans="1:15" x14ac:dyDescent="0.2">
      <c r="A150" s="41"/>
      <c r="B150" s="3"/>
      <c r="C150" s="3"/>
      <c r="D150" s="2"/>
      <c r="E150" s="46"/>
      <c r="F150" s="3"/>
      <c r="G150" s="44"/>
      <c r="H150" s="3"/>
      <c r="I150" s="44"/>
      <c r="J150" s="46"/>
      <c r="K150" s="46"/>
      <c r="L150" s="46"/>
      <c r="M150" s="46"/>
      <c r="N150" s="46"/>
      <c r="O150" s="6"/>
    </row>
    <row r="151" spans="1:15" x14ac:dyDescent="0.2">
      <c r="A151" s="41" t="s">
        <v>218</v>
      </c>
      <c r="B151" s="3">
        <v>437</v>
      </c>
      <c r="C151" s="3" t="s">
        <v>219</v>
      </c>
      <c r="D151" s="2" t="s">
        <v>38</v>
      </c>
      <c r="E151" s="46">
        <v>110</v>
      </c>
      <c r="F151" s="2" t="s">
        <v>220</v>
      </c>
      <c r="G151" s="44">
        <v>3</v>
      </c>
      <c r="H151" s="3" t="s">
        <v>65</v>
      </c>
      <c r="I151" s="44">
        <v>7</v>
      </c>
      <c r="J151" s="46">
        <v>110000</v>
      </c>
      <c r="K151" s="46">
        <v>2939.66</v>
      </c>
      <c r="L151" s="46">
        <f>ROUND((K151*$C$8/1000),0)</f>
        <v>66375</v>
      </c>
      <c r="M151" s="46">
        <v>213</v>
      </c>
      <c r="N151" s="46">
        <v>66588</v>
      </c>
      <c r="O151" s="6"/>
    </row>
    <row r="152" spans="1:15" x14ac:dyDescent="0.2">
      <c r="A152" s="41" t="s">
        <v>218</v>
      </c>
      <c r="B152" s="3">
        <v>437</v>
      </c>
      <c r="C152" s="3" t="s">
        <v>219</v>
      </c>
      <c r="D152" s="2" t="s">
        <v>38</v>
      </c>
      <c r="E152" s="46">
        <v>33</v>
      </c>
      <c r="F152" s="2" t="s">
        <v>221</v>
      </c>
      <c r="G152" s="44">
        <v>3</v>
      </c>
      <c r="H152" s="3" t="s">
        <v>65</v>
      </c>
      <c r="I152" s="44">
        <v>7</v>
      </c>
      <c r="J152" s="46">
        <v>33000</v>
      </c>
      <c r="K152" s="46">
        <v>881.9</v>
      </c>
      <c r="L152" s="46">
        <f t="shared" ref="L152:L164" si="11">ROUND((K152*$C$8/1000),0)</f>
        <v>19913</v>
      </c>
      <c r="M152" s="46">
        <v>63</v>
      </c>
      <c r="N152" s="46">
        <v>19976</v>
      </c>
      <c r="O152" s="6"/>
    </row>
    <row r="153" spans="1:15" x14ac:dyDescent="0.2">
      <c r="A153" s="41" t="s">
        <v>218</v>
      </c>
      <c r="B153" s="3">
        <v>437</v>
      </c>
      <c r="C153" s="3" t="s">
        <v>219</v>
      </c>
      <c r="D153" s="2" t="s">
        <v>38</v>
      </c>
      <c r="E153" s="46">
        <v>260</v>
      </c>
      <c r="F153" s="2" t="s">
        <v>222</v>
      </c>
      <c r="G153" s="44">
        <v>4.2</v>
      </c>
      <c r="H153" s="3" t="s">
        <v>65</v>
      </c>
      <c r="I153" s="44">
        <v>20</v>
      </c>
      <c r="J153" s="46">
        <v>260000</v>
      </c>
      <c r="K153" s="46">
        <v>192196.61</v>
      </c>
      <c r="L153" s="46">
        <f t="shared" si="11"/>
        <v>4339638</v>
      </c>
      <c r="M153" s="46">
        <v>19385</v>
      </c>
      <c r="N153" s="46">
        <v>4359023</v>
      </c>
      <c r="O153" s="6"/>
    </row>
    <row r="154" spans="1:15" x14ac:dyDescent="0.2">
      <c r="A154" s="41" t="s">
        <v>218</v>
      </c>
      <c r="B154" s="3">
        <v>437</v>
      </c>
      <c r="C154" s="3" t="s">
        <v>219</v>
      </c>
      <c r="D154" s="2" t="s">
        <v>38</v>
      </c>
      <c r="E154" s="46">
        <v>68</v>
      </c>
      <c r="F154" s="2" t="s">
        <v>223</v>
      </c>
      <c r="G154" s="44">
        <v>4.2</v>
      </c>
      <c r="H154" s="3" t="s">
        <v>65</v>
      </c>
      <c r="I154" s="44">
        <v>20</v>
      </c>
      <c r="J154" s="46">
        <v>68000</v>
      </c>
      <c r="K154" s="46">
        <v>50266.8</v>
      </c>
      <c r="L154" s="46">
        <f t="shared" si="11"/>
        <v>1134982</v>
      </c>
      <c r="M154" s="46">
        <v>5070</v>
      </c>
      <c r="N154" s="46">
        <v>1140052</v>
      </c>
      <c r="O154" s="6"/>
    </row>
    <row r="155" spans="1:15" x14ac:dyDescent="0.2">
      <c r="A155" s="41" t="s">
        <v>762</v>
      </c>
      <c r="B155" s="3">
        <v>437</v>
      </c>
      <c r="C155" s="3" t="s">
        <v>219</v>
      </c>
      <c r="D155" s="2" t="s">
        <v>38</v>
      </c>
      <c r="E155" s="57">
        <v>132</v>
      </c>
      <c r="F155" s="2" t="s">
        <v>225</v>
      </c>
      <c r="G155" s="44">
        <v>4.2</v>
      </c>
      <c r="H155" s="3" t="s">
        <v>65</v>
      </c>
      <c r="I155" s="44">
        <v>20</v>
      </c>
      <c r="J155" s="46">
        <v>132000</v>
      </c>
      <c r="K155" s="46">
        <v>86085.36</v>
      </c>
      <c r="L155" s="46">
        <f t="shared" si="11"/>
        <v>1943735</v>
      </c>
      <c r="M155" s="46">
        <v>8683</v>
      </c>
      <c r="N155" s="46">
        <v>1952418</v>
      </c>
      <c r="O155" s="6"/>
    </row>
    <row r="156" spans="1:15" x14ac:dyDescent="0.2">
      <c r="A156" s="41" t="s">
        <v>226</v>
      </c>
      <c r="B156" s="3">
        <v>437</v>
      </c>
      <c r="C156" s="3" t="s">
        <v>219</v>
      </c>
      <c r="D156" s="2" t="s">
        <v>38</v>
      </c>
      <c r="E156" s="57">
        <v>55</v>
      </c>
      <c r="F156" s="2" t="s">
        <v>227</v>
      </c>
      <c r="G156" s="44">
        <v>4.2</v>
      </c>
      <c r="H156" s="3" t="s">
        <v>65</v>
      </c>
      <c r="I156" s="44">
        <v>20</v>
      </c>
      <c r="J156" s="46">
        <v>55000</v>
      </c>
      <c r="K156" s="46">
        <v>55444.23</v>
      </c>
      <c r="L156" s="46">
        <f t="shared" si="11"/>
        <v>1251884</v>
      </c>
      <c r="M156" s="46">
        <v>5592</v>
      </c>
      <c r="N156" s="46">
        <v>1257476</v>
      </c>
      <c r="O156" s="6"/>
    </row>
    <row r="157" spans="1:15" x14ac:dyDescent="0.2">
      <c r="A157" s="41" t="s">
        <v>226</v>
      </c>
      <c r="B157" s="3">
        <v>437</v>
      </c>
      <c r="C157" s="3" t="s">
        <v>219</v>
      </c>
      <c r="D157" s="2" t="s">
        <v>38</v>
      </c>
      <c r="E157" s="57">
        <v>1</v>
      </c>
      <c r="F157" s="122" t="s">
        <v>228</v>
      </c>
      <c r="G157" s="330">
        <v>4.2</v>
      </c>
      <c r="H157" s="121" t="s">
        <v>65</v>
      </c>
      <c r="I157" s="330">
        <v>20</v>
      </c>
      <c r="J157" s="632">
        <v>1000</v>
      </c>
      <c r="K157" s="632">
        <v>1320.1</v>
      </c>
      <c r="L157" s="632">
        <f t="shared" si="11"/>
        <v>29807</v>
      </c>
      <c r="M157" s="632">
        <v>133</v>
      </c>
      <c r="N157" s="632">
        <v>29940</v>
      </c>
    </row>
    <row r="158" spans="1:15" x14ac:dyDescent="0.2">
      <c r="A158" s="41" t="s">
        <v>763</v>
      </c>
      <c r="B158" s="3">
        <v>437</v>
      </c>
      <c r="C158" s="3" t="s">
        <v>230</v>
      </c>
      <c r="D158" s="2" t="s">
        <v>38</v>
      </c>
      <c r="E158" s="42">
        <v>110</v>
      </c>
      <c r="F158" s="2" t="s">
        <v>231</v>
      </c>
      <c r="G158" s="44">
        <v>3</v>
      </c>
      <c r="H158" s="3" t="s">
        <v>65</v>
      </c>
      <c r="I158" s="44">
        <v>5.93</v>
      </c>
      <c r="J158" s="46">
        <v>110000</v>
      </c>
      <c r="K158" s="46">
        <v>7846.63</v>
      </c>
      <c r="L158" s="46">
        <f t="shared" si="11"/>
        <v>177170</v>
      </c>
      <c r="M158" s="46">
        <v>569</v>
      </c>
      <c r="N158" s="46">
        <v>177739</v>
      </c>
      <c r="O158" s="6"/>
    </row>
    <row r="159" spans="1:15" x14ac:dyDescent="0.2">
      <c r="A159" s="41" t="s">
        <v>764</v>
      </c>
      <c r="B159" s="3">
        <v>437</v>
      </c>
      <c r="C159" s="3" t="s">
        <v>230</v>
      </c>
      <c r="D159" s="2" t="s">
        <v>38</v>
      </c>
      <c r="E159" s="42">
        <v>33</v>
      </c>
      <c r="F159" s="2" t="s">
        <v>233</v>
      </c>
      <c r="G159" s="44">
        <v>3</v>
      </c>
      <c r="H159" s="3" t="s">
        <v>65</v>
      </c>
      <c r="I159" s="44">
        <v>5.93</v>
      </c>
      <c r="J159" s="46">
        <v>33000</v>
      </c>
      <c r="K159" s="46">
        <v>2354</v>
      </c>
      <c r="L159" s="46">
        <f t="shared" si="11"/>
        <v>53151</v>
      </c>
      <c r="M159" s="46">
        <v>171</v>
      </c>
      <c r="N159" s="46">
        <v>53322</v>
      </c>
      <c r="O159" s="6"/>
    </row>
    <row r="160" spans="1:15" x14ac:dyDescent="0.2">
      <c r="A160" s="41" t="s">
        <v>763</v>
      </c>
      <c r="B160" s="3">
        <v>437</v>
      </c>
      <c r="C160" s="3" t="s">
        <v>230</v>
      </c>
      <c r="D160" s="2" t="s">
        <v>38</v>
      </c>
      <c r="E160" s="42">
        <v>375</v>
      </c>
      <c r="F160" s="2" t="s">
        <v>234</v>
      </c>
      <c r="G160" s="44">
        <v>4.2</v>
      </c>
      <c r="H160" s="3" t="s">
        <v>65</v>
      </c>
      <c r="I160" s="44">
        <v>19.75</v>
      </c>
      <c r="J160" s="46">
        <v>375000</v>
      </c>
      <c r="K160" s="46">
        <v>294279.7</v>
      </c>
      <c r="L160" s="46">
        <f t="shared" si="11"/>
        <v>6644588</v>
      </c>
      <c r="M160" s="46">
        <v>29681</v>
      </c>
      <c r="N160" s="46">
        <v>6674269</v>
      </c>
      <c r="O160" s="6"/>
    </row>
    <row r="161" spans="1:15" x14ac:dyDescent="0.2">
      <c r="A161" s="41" t="s">
        <v>763</v>
      </c>
      <c r="B161" s="3">
        <v>437</v>
      </c>
      <c r="C161" s="3" t="s">
        <v>230</v>
      </c>
      <c r="D161" s="2" t="s">
        <v>38</v>
      </c>
      <c r="E161" s="329">
        <v>99</v>
      </c>
      <c r="F161" s="122" t="s">
        <v>235</v>
      </c>
      <c r="G161" s="330">
        <v>4.2</v>
      </c>
      <c r="H161" s="121" t="s">
        <v>65</v>
      </c>
      <c r="I161" s="330">
        <v>19.75</v>
      </c>
      <c r="J161" s="632">
        <v>99000</v>
      </c>
      <c r="K161" s="632">
        <v>77689.83</v>
      </c>
      <c r="L161" s="632">
        <f t="shared" si="11"/>
        <v>1754171</v>
      </c>
      <c r="M161" s="632">
        <v>7836</v>
      </c>
      <c r="N161" s="632">
        <v>1762007</v>
      </c>
      <c r="O161" s="6"/>
    </row>
    <row r="162" spans="1:15" x14ac:dyDescent="0.2">
      <c r="A162" s="41" t="s">
        <v>763</v>
      </c>
      <c r="B162" s="3">
        <v>437</v>
      </c>
      <c r="C162" s="3" t="s">
        <v>230</v>
      </c>
      <c r="D162" s="2" t="s">
        <v>38</v>
      </c>
      <c r="E162" s="329">
        <v>93</v>
      </c>
      <c r="F162" s="122" t="s">
        <v>236</v>
      </c>
      <c r="G162" s="330">
        <v>4.2</v>
      </c>
      <c r="H162" s="121" t="s">
        <v>65</v>
      </c>
      <c r="I162" s="330">
        <v>19.75</v>
      </c>
      <c r="J162" s="632">
        <v>93000</v>
      </c>
      <c r="K162" s="632">
        <v>69133.320000000007</v>
      </c>
      <c r="L162" s="632">
        <f t="shared" si="11"/>
        <v>1560972</v>
      </c>
      <c r="M162" s="632">
        <v>6973</v>
      </c>
      <c r="N162" s="632">
        <v>1567945</v>
      </c>
      <c r="O162" s="6"/>
    </row>
    <row r="163" spans="1:15" x14ac:dyDescent="0.2">
      <c r="A163" s="41" t="s">
        <v>765</v>
      </c>
      <c r="B163" s="3">
        <v>437</v>
      </c>
      <c r="C163" s="3" t="s">
        <v>230</v>
      </c>
      <c r="D163" s="2" t="s">
        <v>38</v>
      </c>
      <c r="E163" s="42">
        <v>122</v>
      </c>
      <c r="F163" s="2" t="s">
        <v>238</v>
      </c>
      <c r="G163" s="44">
        <v>4.2</v>
      </c>
      <c r="H163" s="3" t="s">
        <v>65</v>
      </c>
      <c r="I163" s="44">
        <v>19.75</v>
      </c>
      <c r="J163" s="46">
        <v>122000</v>
      </c>
      <c r="K163" s="46">
        <v>116216.13</v>
      </c>
      <c r="L163" s="46">
        <f t="shared" si="11"/>
        <v>2624063</v>
      </c>
      <c r="M163" s="46">
        <v>11722</v>
      </c>
      <c r="N163" s="46">
        <v>2635785</v>
      </c>
      <c r="O163" s="6"/>
    </row>
    <row r="164" spans="1:15" x14ac:dyDescent="0.2">
      <c r="A164" s="41" t="s">
        <v>765</v>
      </c>
      <c r="B164" s="3">
        <v>437</v>
      </c>
      <c r="C164" s="3" t="s">
        <v>230</v>
      </c>
      <c r="D164" s="2" t="s">
        <v>38</v>
      </c>
      <c r="E164" s="42">
        <v>1</v>
      </c>
      <c r="F164" s="2" t="s">
        <v>239</v>
      </c>
      <c r="G164" s="44">
        <v>4.2</v>
      </c>
      <c r="H164" s="3" t="s">
        <v>65</v>
      </c>
      <c r="I164" s="44">
        <v>19.75</v>
      </c>
      <c r="J164" s="46">
        <v>1000</v>
      </c>
      <c r="K164" s="46">
        <v>1249.6400000000001</v>
      </c>
      <c r="L164" s="46">
        <f t="shared" si="11"/>
        <v>28216</v>
      </c>
      <c r="M164" s="46">
        <v>126</v>
      </c>
      <c r="N164" s="46">
        <v>28342</v>
      </c>
      <c r="O164" s="6"/>
    </row>
    <row r="165" spans="1:15" x14ac:dyDescent="0.2">
      <c r="A165" s="41"/>
      <c r="B165" s="3"/>
      <c r="C165" s="3"/>
      <c r="D165" s="2"/>
      <c r="E165" s="42"/>
      <c r="F165" s="2"/>
      <c r="G165" s="44"/>
      <c r="H165" s="3"/>
      <c r="I165" s="44"/>
      <c r="J165" s="46"/>
      <c r="K165" s="46"/>
      <c r="L165" s="46"/>
      <c r="M165" s="46"/>
      <c r="N165" s="46"/>
      <c r="O165" s="6"/>
    </row>
    <row r="166" spans="1:15" x14ac:dyDescent="0.2">
      <c r="A166" s="41" t="s">
        <v>69</v>
      </c>
      <c r="B166" s="3">
        <v>449</v>
      </c>
      <c r="C166" s="3" t="s">
        <v>240</v>
      </c>
      <c r="D166" s="2" t="s">
        <v>38</v>
      </c>
      <c r="E166" s="42">
        <v>162</v>
      </c>
      <c r="F166" s="2" t="s">
        <v>201</v>
      </c>
      <c r="G166" s="44">
        <v>4.8</v>
      </c>
      <c r="H166" s="2" t="s">
        <v>57</v>
      </c>
      <c r="I166" s="44">
        <v>7.75</v>
      </c>
      <c r="J166" s="46">
        <v>162000</v>
      </c>
      <c r="K166" s="46">
        <v>26649.08</v>
      </c>
      <c r="L166" s="46">
        <f>ROUND((K166*$C$8/1000),0)</f>
        <v>601714</v>
      </c>
      <c r="M166" s="46">
        <v>2313</v>
      </c>
      <c r="N166" s="46">
        <v>604027</v>
      </c>
      <c r="O166" s="6"/>
    </row>
    <row r="167" spans="1:15" x14ac:dyDescent="0.2">
      <c r="A167" s="41" t="s">
        <v>241</v>
      </c>
      <c r="B167" s="3">
        <v>449</v>
      </c>
      <c r="C167" s="3" t="s">
        <v>240</v>
      </c>
      <c r="D167" s="2" t="s">
        <v>38</v>
      </c>
      <c r="E167" s="42">
        <v>50</v>
      </c>
      <c r="F167" s="2" t="s">
        <v>202</v>
      </c>
      <c r="G167" s="44">
        <v>5.4</v>
      </c>
      <c r="H167" s="2" t="s">
        <v>57</v>
      </c>
      <c r="I167" s="44">
        <v>14.75</v>
      </c>
      <c r="J167" s="46">
        <v>50000</v>
      </c>
      <c r="K167" s="46">
        <v>70681.23</v>
      </c>
      <c r="L167" s="46">
        <f>ROUND((K167*$C$8/1000),0)</f>
        <v>1595923</v>
      </c>
      <c r="M167" s="46">
        <v>0</v>
      </c>
      <c r="N167" s="46">
        <v>1595923</v>
      </c>
      <c r="O167" s="6"/>
    </row>
    <row r="168" spans="1:15" x14ac:dyDescent="0.2">
      <c r="A168" s="41" t="s">
        <v>241</v>
      </c>
      <c r="B168" s="3">
        <v>449</v>
      </c>
      <c r="C168" s="3" t="s">
        <v>240</v>
      </c>
      <c r="D168" s="2" t="s">
        <v>38</v>
      </c>
      <c r="E168" s="42">
        <v>59.52</v>
      </c>
      <c r="F168" s="2" t="s">
        <v>203</v>
      </c>
      <c r="G168" s="44">
        <v>4.5</v>
      </c>
      <c r="H168" s="2" t="s">
        <v>57</v>
      </c>
      <c r="I168" s="44">
        <v>15</v>
      </c>
      <c r="J168" s="46">
        <v>59520</v>
      </c>
      <c r="K168" s="46">
        <v>79521.02</v>
      </c>
      <c r="L168" s="46">
        <f>ROUND((K168*$C$8/1000),0)</f>
        <v>1795518</v>
      </c>
      <c r="M168" s="46">
        <v>0</v>
      </c>
      <c r="N168" s="46">
        <v>1795518</v>
      </c>
      <c r="O168" s="6"/>
    </row>
    <row r="169" spans="1:15" x14ac:dyDescent="0.2">
      <c r="A169" s="41"/>
      <c r="B169" s="3"/>
      <c r="C169" s="3"/>
      <c r="D169" s="2"/>
      <c r="E169" s="42"/>
      <c r="F169" s="2"/>
      <c r="G169" s="44"/>
      <c r="H169" s="3"/>
      <c r="I169" s="44"/>
      <c r="J169" s="46"/>
      <c r="K169" s="46"/>
      <c r="L169" s="46"/>
      <c r="M169" s="46"/>
      <c r="N169" s="46"/>
      <c r="O169" s="6"/>
    </row>
    <row r="170" spans="1:15" x14ac:dyDescent="0.2">
      <c r="A170" s="41" t="s">
        <v>738</v>
      </c>
      <c r="B170" s="3">
        <v>472</v>
      </c>
      <c r="C170" s="3" t="s">
        <v>242</v>
      </c>
      <c r="D170" s="2" t="s">
        <v>214</v>
      </c>
      <c r="E170" s="42">
        <v>15700000</v>
      </c>
      <c r="F170" s="2" t="s">
        <v>71</v>
      </c>
      <c r="G170" s="44">
        <v>6</v>
      </c>
      <c r="H170" s="3" t="s">
        <v>184</v>
      </c>
      <c r="I170" s="44">
        <v>4</v>
      </c>
      <c r="J170" s="46">
        <v>15700000000</v>
      </c>
      <c r="K170" s="46">
        <v>0</v>
      </c>
      <c r="L170" s="46">
        <f>ROUND((K170/1000),0)</f>
        <v>0</v>
      </c>
      <c r="M170" s="46"/>
      <c r="N170" s="46"/>
      <c r="O170" s="6"/>
    </row>
    <row r="171" spans="1:15" x14ac:dyDescent="0.2">
      <c r="A171" s="41" t="s">
        <v>738</v>
      </c>
      <c r="B171" s="3">
        <v>472</v>
      </c>
      <c r="C171" s="3" t="s">
        <v>242</v>
      </c>
      <c r="D171" s="2" t="s">
        <v>214</v>
      </c>
      <c r="E171" s="42">
        <v>500000</v>
      </c>
      <c r="F171" s="2" t="s">
        <v>73</v>
      </c>
      <c r="G171" s="44" t="s">
        <v>243</v>
      </c>
      <c r="H171" s="3" t="s">
        <v>184</v>
      </c>
      <c r="I171" s="44">
        <v>6</v>
      </c>
      <c r="J171" s="46">
        <v>500000000</v>
      </c>
      <c r="K171" s="46">
        <v>0</v>
      </c>
      <c r="L171" s="46">
        <f>ROUND((K171/1000),0)</f>
        <v>0</v>
      </c>
      <c r="M171" s="46"/>
      <c r="N171" s="46"/>
      <c r="O171" s="6"/>
    </row>
    <row r="172" spans="1:15" x14ac:dyDescent="0.2">
      <c r="A172" s="41" t="s">
        <v>738</v>
      </c>
      <c r="B172" s="3">
        <v>472</v>
      </c>
      <c r="C172" s="3" t="s">
        <v>242</v>
      </c>
      <c r="D172" s="2" t="s">
        <v>214</v>
      </c>
      <c r="E172" s="42">
        <v>1000</v>
      </c>
      <c r="F172" s="2" t="s">
        <v>119</v>
      </c>
      <c r="G172" s="44">
        <v>10</v>
      </c>
      <c r="H172" s="3" t="s">
        <v>184</v>
      </c>
      <c r="I172" s="44">
        <v>6</v>
      </c>
      <c r="J172" s="46">
        <v>1000000</v>
      </c>
      <c r="K172" s="46">
        <v>0</v>
      </c>
      <c r="L172" s="46">
        <f>ROUND((K172/1000),0)</f>
        <v>0</v>
      </c>
      <c r="M172" s="46"/>
      <c r="N172" s="46"/>
      <c r="O172" s="58"/>
    </row>
    <row r="173" spans="1:15" x14ac:dyDescent="0.2">
      <c r="A173" s="41" t="s">
        <v>738</v>
      </c>
      <c r="B173" s="3">
        <v>486</v>
      </c>
      <c r="C173" s="3" t="s">
        <v>244</v>
      </c>
      <c r="D173" s="2" t="s">
        <v>38</v>
      </c>
      <c r="E173" s="42">
        <v>450</v>
      </c>
      <c r="F173" s="2" t="s">
        <v>105</v>
      </c>
      <c r="G173" s="44">
        <v>4.25</v>
      </c>
      <c r="H173" s="3" t="s">
        <v>65</v>
      </c>
      <c r="I173" s="44">
        <v>19.5</v>
      </c>
      <c r="J173" s="46">
        <v>450000</v>
      </c>
      <c r="K173" s="46">
        <v>295232</v>
      </c>
      <c r="L173" s="46">
        <f>ROUND((K173*$C$8/1000),0)</f>
        <v>6666091</v>
      </c>
      <c r="M173" s="46">
        <v>3854</v>
      </c>
      <c r="N173" s="46">
        <v>6669945</v>
      </c>
      <c r="O173" s="6"/>
    </row>
    <row r="174" spans="1:15" x14ac:dyDescent="0.2">
      <c r="A174" s="41" t="s">
        <v>766</v>
      </c>
      <c r="B174" s="3">
        <v>486</v>
      </c>
      <c r="C174" s="3" t="s">
        <v>244</v>
      </c>
      <c r="D174" s="2" t="s">
        <v>38</v>
      </c>
      <c r="E174" s="42">
        <v>50</v>
      </c>
      <c r="F174" s="2" t="s">
        <v>107</v>
      </c>
      <c r="G174" s="44">
        <v>8</v>
      </c>
      <c r="H174" s="3" t="s">
        <v>65</v>
      </c>
      <c r="I174" s="44">
        <v>23.25</v>
      </c>
      <c r="J174" s="46">
        <v>50000</v>
      </c>
      <c r="K174" s="46">
        <v>50000</v>
      </c>
      <c r="L174" s="46">
        <f>ROUND((K174*$C$8/1000),0)</f>
        <v>1128958</v>
      </c>
      <c r="M174" s="46">
        <v>664473</v>
      </c>
      <c r="N174" s="46">
        <v>1793431</v>
      </c>
      <c r="O174" s="6"/>
    </row>
    <row r="175" spans="1:15" x14ac:dyDescent="0.2">
      <c r="A175" s="41" t="s">
        <v>767</v>
      </c>
      <c r="B175" s="3">
        <v>486</v>
      </c>
      <c r="C175" s="3" t="s">
        <v>247</v>
      </c>
      <c r="D175" s="2" t="s">
        <v>38</v>
      </c>
      <c r="E175" s="42">
        <v>427</v>
      </c>
      <c r="F175" s="2" t="s">
        <v>199</v>
      </c>
      <c r="G175" s="44">
        <v>4</v>
      </c>
      <c r="H175" s="3" t="s">
        <v>65</v>
      </c>
      <c r="I175" s="44">
        <v>20</v>
      </c>
      <c r="J175" s="46">
        <v>427000</v>
      </c>
      <c r="K175" s="46">
        <v>312683</v>
      </c>
      <c r="L175" s="46">
        <f>ROUND((K175*$C$8/1000),0)</f>
        <v>7060119</v>
      </c>
      <c r="M175" s="46">
        <v>3862</v>
      </c>
      <c r="N175" s="46">
        <v>7063981</v>
      </c>
      <c r="O175" s="6"/>
    </row>
    <row r="176" spans="1:15" x14ac:dyDescent="0.2">
      <c r="A176" s="41" t="s">
        <v>767</v>
      </c>
      <c r="B176" s="3">
        <v>486</v>
      </c>
      <c r="C176" s="3" t="s">
        <v>247</v>
      </c>
      <c r="D176" s="2" t="s">
        <v>38</v>
      </c>
      <c r="E176" s="42">
        <v>37</v>
      </c>
      <c r="F176" s="2" t="s">
        <v>248</v>
      </c>
      <c r="G176" s="44">
        <v>4</v>
      </c>
      <c r="H176" s="3" t="s">
        <v>65</v>
      </c>
      <c r="I176" s="44">
        <v>20</v>
      </c>
      <c r="J176" s="46">
        <v>37000</v>
      </c>
      <c r="K176" s="46">
        <v>37000</v>
      </c>
      <c r="L176" s="46">
        <f>ROUND((K176*$C$8/1000),0)</f>
        <v>835429</v>
      </c>
      <c r="M176" s="46">
        <v>161803</v>
      </c>
      <c r="N176" s="46">
        <v>997232</v>
      </c>
      <c r="O176" s="6"/>
    </row>
    <row r="177" spans="1:15" x14ac:dyDescent="0.2">
      <c r="A177" s="41" t="s">
        <v>767</v>
      </c>
      <c r="B177" s="3">
        <v>486</v>
      </c>
      <c r="C177" s="3" t="s">
        <v>247</v>
      </c>
      <c r="D177" s="2" t="s">
        <v>38</v>
      </c>
      <c r="E177" s="42">
        <v>59</v>
      </c>
      <c r="F177" s="2" t="s">
        <v>249</v>
      </c>
      <c r="G177" s="44">
        <v>7</v>
      </c>
      <c r="H177" s="3" t="s">
        <v>65</v>
      </c>
      <c r="I177" s="44">
        <v>21.75</v>
      </c>
      <c r="J177" s="46">
        <v>59000</v>
      </c>
      <c r="K177" s="46">
        <v>59000</v>
      </c>
      <c r="L177" s="46">
        <f>ROUND((K177*$C$8/1000),0)</f>
        <v>1332170</v>
      </c>
      <c r="M177" s="46">
        <v>475815</v>
      </c>
      <c r="N177" s="46">
        <v>1807985</v>
      </c>
      <c r="O177" s="6"/>
    </row>
    <row r="178" spans="1:15" x14ac:dyDescent="0.2">
      <c r="A178" s="41"/>
      <c r="B178" s="3"/>
      <c r="C178" s="3"/>
      <c r="D178" s="2"/>
      <c r="E178" s="42"/>
      <c r="F178" s="2"/>
      <c r="G178" s="44"/>
      <c r="H178" s="3"/>
      <c r="I178" s="44"/>
      <c r="J178" s="46"/>
      <c r="K178" s="46"/>
      <c r="L178" s="46"/>
      <c r="M178" s="46"/>
      <c r="N178" s="46"/>
      <c r="O178" s="6"/>
    </row>
    <row r="179" spans="1:15" x14ac:dyDescent="0.2">
      <c r="A179" s="41" t="s">
        <v>62</v>
      </c>
      <c r="B179" s="3">
        <v>495</v>
      </c>
      <c r="C179" s="3" t="s">
        <v>250</v>
      </c>
      <c r="D179" s="2" t="s">
        <v>38</v>
      </c>
      <c r="E179" s="42">
        <v>578.5</v>
      </c>
      <c r="F179" s="2" t="s">
        <v>251</v>
      </c>
      <c r="G179" s="44">
        <v>4</v>
      </c>
      <c r="H179" s="3" t="s">
        <v>65</v>
      </c>
      <c r="I179" s="44">
        <v>19.25</v>
      </c>
      <c r="J179" s="46">
        <v>578500</v>
      </c>
      <c r="K179" s="46">
        <v>365125</v>
      </c>
      <c r="L179" s="46">
        <f t="shared" ref="L179:L196" si="12">ROUND((K179*$C$8/1000),0)</f>
        <v>8244216</v>
      </c>
      <c r="M179" s="46">
        <v>27077</v>
      </c>
      <c r="N179" s="46">
        <v>8271293</v>
      </c>
      <c r="O179" s="6"/>
    </row>
    <row r="180" spans="1:15" x14ac:dyDescent="0.2">
      <c r="A180" s="41" t="s">
        <v>62</v>
      </c>
      <c r="B180" s="3">
        <v>495</v>
      </c>
      <c r="C180" s="3" t="s">
        <v>250</v>
      </c>
      <c r="D180" s="2" t="s">
        <v>38</v>
      </c>
      <c r="E180" s="42">
        <v>52.2</v>
      </c>
      <c r="F180" s="2" t="s">
        <v>252</v>
      </c>
      <c r="G180" s="44">
        <v>5</v>
      </c>
      <c r="H180" s="3" t="s">
        <v>65</v>
      </c>
      <c r="I180" s="44">
        <v>19.25</v>
      </c>
      <c r="J180" s="46">
        <v>52200</v>
      </c>
      <c r="K180" s="46">
        <v>53489</v>
      </c>
      <c r="L180" s="46">
        <f t="shared" si="12"/>
        <v>1207737</v>
      </c>
      <c r="M180" s="46">
        <v>4940</v>
      </c>
      <c r="N180" s="46">
        <v>1212677</v>
      </c>
      <c r="O180" s="6"/>
    </row>
    <row r="181" spans="1:15" x14ac:dyDescent="0.2">
      <c r="A181" s="41" t="s">
        <v>66</v>
      </c>
      <c r="B181" s="3">
        <v>495</v>
      </c>
      <c r="C181" s="3" t="s">
        <v>250</v>
      </c>
      <c r="D181" s="2" t="s">
        <v>38</v>
      </c>
      <c r="E181" s="42">
        <v>27.4</v>
      </c>
      <c r="F181" s="2" t="s">
        <v>253</v>
      </c>
      <c r="G181" s="44">
        <v>5.5</v>
      </c>
      <c r="H181" s="3" t="s">
        <v>65</v>
      </c>
      <c r="I181" s="44">
        <v>19.25</v>
      </c>
      <c r="J181" s="46">
        <v>27400</v>
      </c>
      <c r="K181" s="46">
        <v>31324</v>
      </c>
      <c r="L181" s="46">
        <f t="shared" si="12"/>
        <v>707270</v>
      </c>
      <c r="M181" s="46">
        <v>3177</v>
      </c>
      <c r="N181" s="46">
        <v>710447</v>
      </c>
      <c r="O181" s="6"/>
    </row>
    <row r="182" spans="1:15" x14ac:dyDescent="0.2">
      <c r="A182" s="41" t="s">
        <v>66</v>
      </c>
      <c r="B182" s="3">
        <v>495</v>
      </c>
      <c r="C182" s="3" t="s">
        <v>250</v>
      </c>
      <c r="D182" s="2" t="s">
        <v>38</v>
      </c>
      <c r="E182" s="42">
        <v>20.399999999999999</v>
      </c>
      <c r="F182" s="2" t="s">
        <v>254</v>
      </c>
      <c r="G182" s="44">
        <v>6</v>
      </c>
      <c r="H182" s="3" t="s">
        <v>65</v>
      </c>
      <c r="I182" s="44">
        <v>19.25</v>
      </c>
      <c r="J182" s="46">
        <v>20400</v>
      </c>
      <c r="K182" s="46">
        <v>25382</v>
      </c>
      <c r="L182" s="46">
        <f t="shared" si="12"/>
        <v>573104</v>
      </c>
      <c r="M182" s="46">
        <v>2803</v>
      </c>
      <c r="N182" s="46">
        <v>575907</v>
      </c>
      <c r="O182" s="6"/>
    </row>
    <row r="183" spans="1:15" x14ac:dyDescent="0.2">
      <c r="A183" s="41" t="s">
        <v>255</v>
      </c>
      <c r="B183" s="3">
        <v>495</v>
      </c>
      <c r="C183" s="3" t="s">
        <v>250</v>
      </c>
      <c r="D183" s="2" t="s">
        <v>38</v>
      </c>
      <c r="E183" s="42">
        <v>22</v>
      </c>
      <c r="F183" s="59" t="s">
        <v>256</v>
      </c>
      <c r="G183" s="44">
        <v>7</v>
      </c>
      <c r="H183" s="3" t="s">
        <v>65</v>
      </c>
      <c r="I183" s="44">
        <v>19.25</v>
      </c>
      <c r="J183" s="46">
        <v>22000</v>
      </c>
      <c r="K183" s="46">
        <v>28353</v>
      </c>
      <c r="L183" s="46">
        <f t="shared" si="12"/>
        <v>640187</v>
      </c>
      <c r="M183" s="46">
        <v>3640</v>
      </c>
      <c r="N183" s="46">
        <v>643827</v>
      </c>
      <c r="O183" s="6"/>
    </row>
    <row r="184" spans="1:15" x14ac:dyDescent="0.2">
      <c r="A184" s="41" t="s">
        <v>255</v>
      </c>
      <c r="B184" s="3">
        <v>495</v>
      </c>
      <c r="C184" s="3" t="s">
        <v>250</v>
      </c>
      <c r="D184" s="2" t="s">
        <v>38</v>
      </c>
      <c r="E184" s="42">
        <v>31</v>
      </c>
      <c r="F184" s="2" t="s">
        <v>257</v>
      </c>
      <c r="G184" s="44">
        <v>7.5</v>
      </c>
      <c r="H184" s="3" t="s">
        <v>65</v>
      </c>
      <c r="I184" s="44">
        <v>19.25</v>
      </c>
      <c r="J184" s="46">
        <v>31000</v>
      </c>
      <c r="K184" s="46">
        <v>46142</v>
      </c>
      <c r="L184" s="46">
        <f t="shared" si="12"/>
        <v>1041848</v>
      </c>
      <c r="M184" s="46">
        <v>6336</v>
      </c>
      <c r="N184" s="46">
        <v>1048184</v>
      </c>
      <c r="O184" s="6"/>
    </row>
    <row r="185" spans="1:15" x14ac:dyDescent="0.2">
      <c r="A185" s="41" t="s">
        <v>768</v>
      </c>
      <c r="B185" s="3">
        <v>495</v>
      </c>
      <c r="C185" s="3" t="s">
        <v>259</v>
      </c>
      <c r="D185" s="2" t="s">
        <v>38</v>
      </c>
      <c r="E185" s="42">
        <v>478</v>
      </c>
      <c r="F185" s="2" t="s">
        <v>260</v>
      </c>
      <c r="G185" s="44">
        <v>4</v>
      </c>
      <c r="H185" s="3" t="s">
        <v>65</v>
      </c>
      <c r="I185" s="44">
        <v>18.25</v>
      </c>
      <c r="J185" s="46">
        <v>478000</v>
      </c>
      <c r="K185" s="46">
        <v>325135</v>
      </c>
      <c r="L185" s="46">
        <f t="shared" si="12"/>
        <v>7341275</v>
      </c>
      <c r="M185" s="46">
        <v>24112</v>
      </c>
      <c r="N185" s="46">
        <v>7365387</v>
      </c>
      <c r="O185" s="6"/>
    </row>
    <row r="186" spans="1:15" x14ac:dyDescent="0.2">
      <c r="A186" s="41" t="s">
        <v>769</v>
      </c>
      <c r="B186" s="3">
        <v>495</v>
      </c>
      <c r="C186" s="3" t="s">
        <v>259</v>
      </c>
      <c r="D186" s="2" t="s">
        <v>38</v>
      </c>
      <c r="E186" s="42">
        <v>55</v>
      </c>
      <c r="F186" s="2" t="s">
        <v>262</v>
      </c>
      <c r="G186" s="44">
        <v>5</v>
      </c>
      <c r="H186" s="3" t="s">
        <v>65</v>
      </c>
      <c r="I186" s="44">
        <v>18.25</v>
      </c>
      <c r="J186" s="46">
        <v>55000</v>
      </c>
      <c r="K186" s="46">
        <v>56358</v>
      </c>
      <c r="L186" s="46">
        <f t="shared" si="12"/>
        <v>1272516</v>
      </c>
      <c r="M186" s="46">
        <v>5205</v>
      </c>
      <c r="N186" s="46">
        <v>1277721</v>
      </c>
      <c r="O186" s="6"/>
    </row>
    <row r="187" spans="1:15" x14ac:dyDescent="0.2">
      <c r="A187" s="41" t="s">
        <v>770</v>
      </c>
      <c r="B187" s="3">
        <v>495</v>
      </c>
      <c r="C187" s="3" t="s">
        <v>259</v>
      </c>
      <c r="D187" s="2" t="s">
        <v>38</v>
      </c>
      <c r="E187" s="42">
        <v>18</v>
      </c>
      <c r="F187" s="2" t="s">
        <v>264</v>
      </c>
      <c r="G187" s="44">
        <v>5.5</v>
      </c>
      <c r="H187" s="3" t="s">
        <v>65</v>
      </c>
      <c r="I187" s="44">
        <v>18.25</v>
      </c>
      <c r="J187" s="46">
        <v>18000</v>
      </c>
      <c r="K187" s="46">
        <v>19505</v>
      </c>
      <c r="L187" s="46">
        <f t="shared" si="12"/>
        <v>440407</v>
      </c>
      <c r="M187" s="46">
        <v>1978</v>
      </c>
      <c r="N187" s="46">
        <v>442385</v>
      </c>
      <c r="O187" s="6"/>
    </row>
    <row r="188" spans="1:15" x14ac:dyDescent="0.2">
      <c r="A188" s="41" t="s">
        <v>771</v>
      </c>
      <c r="B188" s="3">
        <v>495</v>
      </c>
      <c r="C188" s="3" t="s">
        <v>259</v>
      </c>
      <c r="D188" s="2" t="s">
        <v>38</v>
      </c>
      <c r="E188" s="42">
        <v>8</v>
      </c>
      <c r="F188" s="2" t="s">
        <v>266</v>
      </c>
      <c r="G188" s="44">
        <v>6</v>
      </c>
      <c r="H188" s="3" t="s">
        <v>65</v>
      </c>
      <c r="I188" s="44">
        <v>18.25</v>
      </c>
      <c r="J188" s="46">
        <v>8000</v>
      </c>
      <c r="K188" s="46">
        <v>9390</v>
      </c>
      <c r="L188" s="46">
        <f t="shared" si="12"/>
        <v>212018</v>
      </c>
      <c r="M188" s="46">
        <v>1037</v>
      </c>
      <c r="N188" s="46">
        <v>213055</v>
      </c>
      <c r="O188" s="6"/>
    </row>
    <row r="189" spans="1:15" x14ac:dyDescent="0.2">
      <c r="A189" s="41" t="s">
        <v>771</v>
      </c>
      <c r="B189" s="3">
        <v>495</v>
      </c>
      <c r="C189" s="3" t="s">
        <v>259</v>
      </c>
      <c r="D189" s="2" t="s">
        <v>38</v>
      </c>
      <c r="E189" s="42">
        <v>15</v>
      </c>
      <c r="F189" s="2" t="s">
        <v>267</v>
      </c>
      <c r="G189" s="44">
        <v>7</v>
      </c>
      <c r="H189" s="3" t="s">
        <v>65</v>
      </c>
      <c r="I189" s="44">
        <v>18.25</v>
      </c>
      <c r="J189" s="46">
        <v>15000</v>
      </c>
      <c r="K189" s="46">
        <v>18067</v>
      </c>
      <c r="L189" s="46">
        <f t="shared" si="12"/>
        <v>407938</v>
      </c>
      <c r="M189" s="46">
        <v>2320</v>
      </c>
      <c r="N189" s="46">
        <v>410258</v>
      </c>
      <c r="O189" s="6"/>
    </row>
    <row r="190" spans="1:15" x14ac:dyDescent="0.2">
      <c r="A190" s="41" t="s">
        <v>771</v>
      </c>
      <c r="B190" s="3">
        <v>495</v>
      </c>
      <c r="C190" s="3" t="s">
        <v>259</v>
      </c>
      <c r="D190" s="2" t="s">
        <v>38</v>
      </c>
      <c r="E190" s="42">
        <v>25</v>
      </c>
      <c r="F190" s="2" t="s">
        <v>268</v>
      </c>
      <c r="G190" s="44">
        <v>7.5</v>
      </c>
      <c r="H190" s="3" t="s">
        <v>65</v>
      </c>
      <c r="I190" s="44">
        <v>18.25</v>
      </c>
      <c r="J190" s="46">
        <v>25000</v>
      </c>
      <c r="K190" s="46">
        <v>34616</v>
      </c>
      <c r="L190" s="46">
        <f t="shared" si="12"/>
        <v>781600</v>
      </c>
      <c r="M190" s="46">
        <v>4753</v>
      </c>
      <c r="N190" s="46">
        <v>786353</v>
      </c>
      <c r="O190" s="6"/>
    </row>
    <row r="191" spans="1:15" x14ac:dyDescent="0.2">
      <c r="A191" s="41" t="s">
        <v>772</v>
      </c>
      <c r="B191" s="3">
        <v>495</v>
      </c>
      <c r="C191" s="3" t="s">
        <v>270</v>
      </c>
      <c r="D191" s="2" t="s">
        <v>38</v>
      </c>
      <c r="E191" s="42">
        <f>500*804/1000</f>
        <v>402</v>
      </c>
      <c r="F191" s="2" t="s">
        <v>271</v>
      </c>
      <c r="G191" s="44">
        <v>4.7</v>
      </c>
      <c r="H191" s="2" t="s">
        <v>65</v>
      </c>
      <c r="I191" s="44">
        <v>17</v>
      </c>
      <c r="J191" s="48">
        <v>402000</v>
      </c>
      <c r="K191" s="46">
        <v>306766</v>
      </c>
      <c r="L191" s="46">
        <f t="shared" si="12"/>
        <v>6926519</v>
      </c>
      <c r="M191" s="46">
        <v>26663</v>
      </c>
      <c r="N191" s="46">
        <v>6953182</v>
      </c>
      <c r="O191" s="6"/>
    </row>
    <row r="192" spans="1:15" x14ac:dyDescent="0.2">
      <c r="A192" s="41" t="s">
        <v>773</v>
      </c>
      <c r="B192" s="3">
        <v>495</v>
      </c>
      <c r="C192" s="3" t="s">
        <v>270</v>
      </c>
      <c r="D192" s="2" t="s">
        <v>38</v>
      </c>
      <c r="E192" s="42">
        <v>38.200000000000003</v>
      </c>
      <c r="F192" s="2" t="s">
        <v>273</v>
      </c>
      <c r="G192" s="44">
        <v>5.2</v>
      </c>
      <c r="H192" s="2" t="s">
        <v>65</v>
      </c>
      <c r="I192" s="44">
        <v>17</v>
      </c>
      <c r="J192" s="48">
        <v>38200</v>
      </c>
      <c r="K192" s="46">
        <v>38687</v>
      </c>
      <c r="L192" s="46">
        <f t="shared" si="12"/>
        <v>873520</v>
      </c>
      <c r="M192" s="46">
        <v>3713</v>
      </c>
      <c r="N192" s="46">
        <v>877233</v>
      </c>
      <c r="O192" s="6"/>
    </row>
    <row r="193" spans="1:15" x14ac:dyDescent="0.2">
      <c r="A193" s="41" t="s">
        <v>773</v>
      </c>
      <c r="B193" s="3">
        <v>495</v>
      </c>
      <c r="C193" s="3" t="s">
        <v>270</v>
      </c>
      <c r="D193" s="2" t="s">
        <v>38</v>
      </c>
      <c r="E193" s="42">
        <v>12</v>
      </c>
      <c r="F193" s="2" t="s">
        <v>274</v>
      </c>
      <c r="G193" s="44">
        <v>5.2</v>
      </c>
      <c r="H193" s="2" t="s">
        <v>65</v>
      </c>
      <c r="I193" s="44">
        <v>17</v>
      </c>
      <c r="J193" s="48">
        <v>12000</v>
      </c>
      <c r="K193" s="46">
        <v>12465</v>
      </c>
      <c r="L193" s="46">
        <f t="shared" si="12"/>
        <v>281449</v>
      </c>
      <c r="M193" s="46">
        <v>1196</v>
      </c>
      <c r="N193" s="46">
        <v>282645</v>
      </c>
      <c r="O193" s="6"/>
    </row>
    <row r="194" spans="1:15" x14ac:dyDescent="0.2">
      <c r="A194" s="41" t="s">
        <v>773</v>
      </c>
      <c r="B194" s="3">
        <v>495</v>
      </c>
      <c r="C194" s="3" t="s">
        <v>270</v>
      </c>
      <c r="D194" s="2" t="s">
        <v>38</v>
      </c>
      <c r="E194" s="42">
        <v>6</v>
      </c>
      <c r="F194" s="2" t="s">
        <v>275</v>
      </c>
      <c r="G194" s="44">
        <v>5.2</v>
      </c>
      <c r="H194" s="2" t="s">
        <v>65</v>
      </c>
      <c r="I194" s="44">
        <v>17</v>
      </c>
      <c r="J194" s="48">
        <v>6000</v>
      </c>
      <c r="K194" s="46">
        <v>6474</v>
      </c>
      <c r="L194" s="46">
        <f t="shared" si="12"/>
        <v>146177</v>
      </c>
      <c r="M194" s="46">
        <v>621</v>
      </c>
      <c r="N194" s="46">
        <v>146798</v>
      </c>
      <c r="O194" s="6"/>
    </row>
    <row r="195" spans="1:15" x14ac:dyDescent="0.2">
      <c r="A195" s="41" t="s">
        <v>773</v>
      </c>
      <c r="B195" s="3">
        <v>495</v>
      </c>
      <c r="C195" s="3" t="s">
        <v>270</v>
      </c>
      <c r="D195" s="2" t="s">
        <v>38</v>
      </c>
      <c r="E195" s="42">
        <v>9</v>
      </c>
      <c r="F195" s="2" t="s">
        <v>276</v>
      </c>
      <c r="G195" s="44">
        <v>5.2</v>
      </c>
      <c r="H195" s="2" t="s">
        <v>65</v>
      </c>
      <c r="I195" s="44">
        <v>17</v>
      </c>
      <c r="J195" s="48">
        <v>9000</v>
      </c>
      <c r="K195" s="46">
        <v>9711</v>
      </c>
      <c r="L195" s="46">
        <f t="shared" si="12"/>
        <v>219266</v>
      </c>
      <c r="M195" s="46">
        <v>932</v>
      </c>
      <c r="N195" s="46">
        <v>220198</v>
      </c>
      <c r="O195" s="6"/>
    </row>
    <row r="196" spans="1:15" x14ac:dyDescent="0.2">
      <c r="A196" s="41" t="s">
        <v>773</v>
      </c>
      <c r="B196" s="3">
        <v>495</v>
      </c>
      <c r="C196" s="3" t="s">
        <v>270</v>
      </c>
      <c r="D196" s="2" t="s">
        <v>38</v>
      </c>
      <c r="E196" s="42">
        <v>27.4</v>
      </c>
      <c r="F196" s="2" t="s">
        <v>277</v>
      </c>
      <c r="G196" s="44">
        <v>5.2</v>
      </c>
      <c r="H196" s="2" t="s">
        <v>65</v>
      </c>
      <c r="I196" s="44">
        <v>17</v>
      </c>
      <c r="J196" s="48">
        <v>27400</v>
      </c>
      <c r="K196" s="46">
        <v>32307</v>
      </c>
      <c r="L196" s="46">
        <f t="shared" si="12"/>
        <v>729465</v>
      </c>
      <c r="M196" s="46">
        <v>3101</v>
      </c>
      <c r="N196" s="46">
        <v>732566</v>
      </c>
      <c r="O196" s="6"/>
    </row>
    <row r="197" spans="1:15" x14ac:dyDescent="0.2">
      <c r="A197" s="41"/>
      <c r="B197" s="3"/>
      <c r="C197" s="3"/>
      <c r="D197" s="2"/>
      <c r="E197" s="42"/>
      <c r="F197" s="2"/>
      <c r="G197" s="44"/>
      <c r="H197" s="3"/>
      <c r="I197" s="44"/>
      <c r="J197" s="46"/>
      <c r="K197" s="46"/>
      <c r="L197" s="46"/>
      <c r="M197" s="46"/>
      <c r="N197" s="46"/>
      <c r="O197" s="6"/>
    </row>
    <row r="198" spans="1:15" x14ac:dyDescent="0.2">
      <c r="A198" s="41" t="s">
        <v>69</v>
      </c>
      <c r="B198" s="3">
        <v>501</v>
      </c>
      <c r="C198" s="3" t="s">
        <v>278</v>
      </c>
      <c r="D198" s="2" t="s">
        <v>38</v>
      </c>
      <c r="E198" s="42">
        <v>156.30000000000001</v>
      </c>
      <c r="F198" s="2" t="s">
        <v>279</v>
      </c>
      <c r="G198" s="44">
        <v>4.1500000000000004</v>
      </c>
      <c r="H198" s="2" t="s">
        <v>57</v>
      </c>
      <c r="I198" s="44">
        <v>7.75</v>
      </c>
      <c r="J198" s="46">
        <v>156300</v>
      </c>
      <c r="K198" s="46">
        <v>59024.06</v>
      </c>
      <c r="L198" s="46">
        <f>ROUND((K198*$C$8/1000),0)</f>
        <v>1332714</v>
      </c>
      <c r="M198" s="46">
        <v>8881</v>
      </c>
      <c r="N198" s="46">
        <v>1341595</v>
      </c>
      <c r="O198" s="6"/>
    </row>
    <row r="199" spans="1:15" x14ac:dyDescent="0.2">
      <c r="A199" s="41" t="s">
        <v>241</v>
      </c>
      <c r="B199" s="3">
        <v>501</v>
      </c>
      <c r="C199" s="3" t="s">
        <v>278</v>
      </c>
      <c r="D199" s="2" t="s">
        <v>38</v>
      </c>
      <c r="E199" s="42">
        <v>47.1</v>
      </c>
      <c r="F199" s="2" t="s">
        <v>280</v>
      </c>
      <c r="G199" s="44">
        <v>4.5</v>
      </c>
      <c r="H199" s="2" t="s">
        <v>57</v>
      </c>
      <c r="I199" s="44">
        <v>14.75</v>
      </c>
      <c r="J199" s="46">
        <v>47100</v>
      </c>
      <c r="K199" s="46">
        <v>59772.85</v>
      </c>
      <c r="L199" s="46">
        <f>ROUND((K199*$C$8/1000),0)</f>
        <v>1349621</v>
      </c>
      <c r="M199" s="46">
        <v>0</v>
      </c>
      <c r="N199" s="46">
        <v>1349621</v>
      </c>
      <c r="O199" s="6"/>
    </row>
    <row r="200" spans="1:15" x14ac:dyDescent="0.2">
      <c r="A200" s="41" t="s">
        <v>241</v>
      </c>
      <c r="B200" s="3">
        <v>501</v>
      </c>
      <c r="C200" s="3" t="s">
        <v>278</v>
      </c>
      <c r="D200" s="2" t="s">
        <v>38</v>
      </c>
      <c r="E200" s="42">
        <v>11.4</v>
      </c>
      <c r="F200" s="2" t="s">
        <v>281</v>
      </c>
      <c r="G200" s="44">
        <v>5.5</v>
      </c>
      <c r="H200" s="2" t="s">
        <v>57</v>
      </c>
      <c r="I200" s="44">
        <v>15</v>
      </c>
      <c r="J200" s="46">
        <v>11400</v>
      </c>
      <c r="K200" s="46">
        <v>15232.82</v>
      </c>
      <c r="L200" s="46">
        <f>ROUND((K200*$C$8/1000),0)</f>
        <v>343944</v>
      </c>
      <c r="M200" s="46">
        <v>0</v>
      </c>
      <c r="N200" s="46">
        <v>343944</v>
      </c>
      <c r="O200" s="6"/>
    </row>
    <row r="201" spans="1:15" x14ac:dyDescent="0.2">
      <c r="A201" s="41" t="s">
        <v>241</v>
      </c>
      <c r="B201" s="3">
        <v>501</v>
      </c>
      <c r="C201" s="3" t="s">
        <v>278</v>
      </c>
      <c r="D201" s="2" t="s">
        <v>38</v>
      </c>
      <c r="E201" s="42">
        <v>58</v>
      </c>
      <c r="F201" s="2" t="s">
        <v>282</v>
      </c>
      <c r="G201" s="44">
        <v>5</v>
      </c>
      <c r="H201" s="2" t="s">
        <v>57</v>
      </c>
      <c r="I201" s="44">
        <v>15.25</v>
      </c>
      <c r="J201" s="46">
        <v>58000</v>
      </c>
      <c r="K201" s="46">
        <v>75532.479999999996</v>
      </c>
      <c r="L201" s="46">
        <f>ROUND((K201*$C$8/1000),0)</f>
        <v>1705460</v>
      </c>
      <c r="M201" s="46">
        <v>0</v>
      </c>
      <c r="N201" s="46">
        <v>1705460</v>
      </c>
      <c r="O201" s="6"/>
    </row>
    <row r="202" spans="1:15" x14ac:dyDescent="0.2">
      <c r="A202" s="41"/>
      <c r="B202" s="3"/>
      <c r="C202" s="3"/>
      <c r="D202" s="2"/>
      <c r="E202" s="42"/>
      <c r="F202" s="2"/>
      <c r="G202" s="44"/>
      <c r="H202" s="3"/>
      <c r="I202" s="44"/>
      <c r="J202" s="46"/>
      <c r="K202" s="46"/>
      <c r="L202" s="46"/>
      <c r="M202" s="46"/>
      <c r="N202" s="46"/>
      <c r="O202" s="6"/>
    </row>
    <row r="203" spans="1:15" x14ac:dyDescent="0.2">
      <c r="A203" s="41" t="s">
        <v>283</v>
      </c>
      <c r="B203" s="3">
        <v>510</v>
      </c>
      <c r="C203" s="2" t="s">
        <v>284</v>
      </c>
      <c r="D203" s="2" t="s">
        <v>38</v>
      </c>
      <c r="E203" s="42">
        <v>863</v>
      </c>
      <c r="F203" s="2" t="s">
        <v>285</v>
      </c>
      <c r="G203" s="44">
        <v>4</v>
      </c>
      <c r="H203" s="3" t="s">
        <v>65</v>
      </c>
      <c r="I203" s="44">
        <v>18.5</v>
      </c>
      <c r="J203" s="46">
        <v>863000</v>
      </c>
      <c r="K203" s="46">
        <v>560314</v>
      </c>
      <c r="L203" s="46">
        <f t="shared" ref="L203:L208" si="13">ROUND((K203*$C$8/1000),0)</f>
        <v>12651419</v>
      </c>
      <c r="M203" s="46">
        <v>41550</v>
      </c>
      <c r="N203" s="46">
        <v>12692969</v>
      </c>
      <c r="O203" s="6"/>
    </row>
    <row r="204" spans="1:15" x14ac:dyDescent="0.2">
      <c r="A204" s="41" t="s">
        <v>283</v>
      </c>
      <c r="B204" s="3">
        <v>510</v>
      </c>
      <c r="C204" s="2" t="s">
        <v>284</v>
      </c>
      <c r="D204" s="2" t="s">
        <v>38</v>
      </c>
      <c r="E204" s="42">
        <v>141</v>
      </c>
      <c r="F204" s="2" t="s">
        <v>286</v>
      </c>
      <c r="G204" s="44">
        <v>4</v>
      </c>
      <c r="H204" s="3" t="s">
        <v>65</v>
      </c>
      <c r="I204" s="44">
        <v>18.5</v>
      </c>
      <c r="J204" s="46">
        <v>141000</v>
      </c>
      <c r="K204" s="46">
        <v>91904</v>
      </c>
      <c r="L204" s="46">
        <f t="shared" si="13"/>
        <v>2075115</v>
      </c>
      <c r="M204" s="46">
        <v>6815</v>
      </c>
      <c r="N204" s="46">
        <v>2081930</v>
      </c>
      <c r="O204" s="6"/>
    </row>
    <row r="205" spans="1:15" x14ac:dyDescent="0.2">
      <c r="A205" s="41" t="s">
        <v>66</v>
      </c>
      <c r="B205" s="3">
        <v>510</v>
      </c>
      <c r="C205" s="2" t="s">
        <v>284</v>
      </c>
      <c r="D205" s="2" t="s">
        <v>38</v>
      </c>
      <c r="E205" s="42">
        <v>45</v>
      </c>
      <c r="F205" s="2" t="s">
        <v>287</v>
      </c>
      <c r="G205" s="44">
        <v>4</v>
      </c>
      <c r="H205" s="3" t="s">
        <v>65</v>
      </c>
      <c r="I205" s="44">
        <v>18.5</v>
      </c>
      <c r="J205" s="46">
        <v>45000</v>
      </c>
      <c r="K205" s="46">
        <v>54749</v>
      </c>
      <c r="L205" s="46">
        <f t="shared" si="13"/>
        <v>1236186</v>
      </c>
      <c r="M205" s="46">
        <v>4060</v>
      </c>
      <c r="N205" s="46">
        <v>1240246</v>
      </c>
      <c r="O205" s="6"/>
    </row>
    <row r="206" spans="1:15" x14ac:dyDescent="0.2">
      <c r="A206" s="41" t="s">
        <v>66</v>
      </c>
      <c r="B206" s="3">
        <v>510</v>
      </c>
      <c r="C206" s="2" t="s">
        <v>284</v>
      </c>
      <c r="D206" s="2" t="s">
        <v>38</v>
      </c>
      <c r="E206" s="42">
        <v>18</v>
      </c>
      <c r="F206" s="2" t="s">
        <v>288</v>
      </c>
      <c r="G206" s="44">
        <v>4</v>
      </c>
      <c r="H206" s="3" t="s">
        <v>65</v>
      </c>
      <c r="I206" s="44">
        <v>18.5</v>
      </c>
      <c r="J206" s="46">
        <v>18000</v>
      </c>
      <c r="K206" s="46">
        <v>21900</v>
      </c>
      <c r="L206" s="46">
        <f t="shared" si="13"/>
        <v>494484</v>
      </c>
      <c r="M206" s="46">
        <v>1624</v>
      </c>
      <c r="N206" s="46">
        <v>496108</v>
      </c>
      <c r="O206" s="6"/>
    </row>
    <row r="207" spans="1:15" x14ac:dyDescent="0.2">
      <c r="A207" s="41" t="s">
        <v>289</v>
      </c>
      <c r="B207" s="3">
        <v>510</v>
      </c>
      <c r="C207" s="2" t="s">
        <v>284</v>
      </c>
      <c r="D207" s="2" t="s">
        <v>38</v>
      </c>
      <c r="E207" s="42">
        <v>46</v>
      </c>
      <c r="F207" s="2" t="s">
        <v>290</v>
      </c>
      <c r="G207" s="44">
        <v>4</v>
      </c>
      <c r="H207" s="3" t="s">
        <v>65</v>
      </c>
      <c r="I207" s="44">
        <v>18.5</v>
      </c>
      <c r="J207" s="46">
        <v>46000</v>
      </c>
      <c r="K207" s="46">
        <v>55966</v>
      </c>
      <c r="L207" s="46">
        <f t="shared" si="13"/>
        <v>1263665</v>
      </c>
      <c r="M207" s="46">
        <v>4150</v>
      </c>
      <c r="N207" s="46">
        <v>1267815</v>
      </c>
      <c r="O207" s="6"/>
    </row>
    <row r="208" spans="1:15" x14ac:dyDescent="0.2">
      <c r="A208" s="41" t="s">
        <v>289</v>
      </c>
      <c r="B208" s="3">
        <v>510</v>
      </c>
      <c r="C208" s="2" t="s">
        <v>284</v>
      </c>
      <c r="D208" s="2" t="s">
        <v>38</v>
      </c>
      <c r="E208" s="42">
        <v>113</v>
      </c>
      <c r="F208" s="2" t="s">
        <v>291</v>
      </c>
      <c r="G208" s="44">
        <v>4</v>
      </c>
      <c r="H208" s="3" t="s">
        <v>65</v>
      </c>
      <c r="I208" s="44">
        <v>18.5</v>
      </c>
      <c r="J208" s="46">
        <v>113000</v>
      </c>
      <c r="K208" s="46">
        <v>137481</v>
      </c>
      <c r="L208" s="46">
        <f t="shared" si="13"/>
        <v>3104205</v>
      </c>
      <c r="M208" s="46">
        <v>10195</v>
      </c>
      <c r="N208" s="46">
        <v>3114400</v>
      </c>
      <c r="O208" s="6"/>
    </row>
    <row r="209" spans="1:15" x14ac:dyDescent="0.2">
      <c r="A209" s="125" t="s">
        <v>212</v>
      </c>
      <c r="B209" s="121">
        <v>511</v>
      </c>
      <c r="C209" s="121" t="s">
        <v>292</v>
      </c>
      <c r="D209" s="122" t="s">
        <v>214</v>
      </c>
      <c r="E209" s="329">
        <v>17160000</v>
      </c>
      <c r="F209" s="122" t="s">
        <v>293</v>
      </c>
      <c r="G209" s="330">
        <v>7</v>
      </c>
      <c r="H209" s="122" t="s">
        <v>184</v>
      </c>
      <c r="I209" s="330">
        <v>6</v>
      </c>
      <c r="J209" s="632">
        <v>17160000000</v>
      </c>
      <c r="K209" s="632">
        <v>0</v>
      </c>
      <c r="L209" s="632">
        <f>ROUND((K209/1000),0)</f>
        <v>0</v>
      </c>
      <c r="M209" s="632"/>
      <c r="N209" s="632"/>
    </row>
    <row r="210" spans="1:15" x14ac:dyDescent="0.2">
      <c r="A210" s="125" t="s">
        <v>212</v>
      </c>
      <c r="B210" s="121">
        <v>511</v>
      </c>
      <c r="C210" s="121" t="s">
        <v>292</v>
      </c>
      <c r="D210" s="122" t="s">
        <v>214</v>
      </c>
      <c r="E210" s="329">
        <v>3450000</v>
      </c>
      <c r="F210" s="122" t="s">
        <v>294</v>
      </c>
      <c r="G210" s="330">
        <v>7.7</v>
      </c>
      <c r="H210" s="122" t="s">
        <v>184</v>
      </c>
      <c r="I210" s="330">
        <v>6</v>
      </c>
      <c r="J210" s="632">
        <v>3450000000</v>
      </c>
      <c r="K210" s="632">
        <v>0</v>
      </c>
      <c r="L210" s="632">
        <f>ROUND((K210/1000),0)</f>
        <v>0</v>
      </c>
      <c r="M210" s="632"/>
      <c r="N210" s="632"/>
    </row>
    <row r="211" spans="1:15" x14ac:dyDescent="0.2">
      <c r="A211" s="125" t="s">
        <v>216</v>
      </c>
      <c r="B211" s="121">
        <v>511</v>
      </c>
      <c r="C211" s="121" t="s">
        <v>292</v>
      </c>
      <c r="D211" s="122" t="s">
        <v>214</v>
      </c>
      <c r="E211" s="329">
        <v>3596000</v>
      </c>
      <c r="F211" s="122" t="s">
        <v>295</v>
      </c>
      <c r="G211" s="330">
        <v>10</v>
      </c>
      <c r="H211" s="122" t="s">
        <v>184</v>
      </c>
      <c r="I211" s="330">
        <v>6.25</v>
      </c>
      <c r="J211" s="632">
        <v>3596000000</v>
      </c>
      <c r="K211" s="632">
        <v>0</v>
      </c>
      <c r="L211" s="632">
        <f>ROUND((K211/1000),0)</f>
        <v>0</v>
      </c>
      <c r="M211" s="632"/>
      <c r="N211" s="632"/>
    </row>
    <row r="212" spans="1:15" x14ac:dyDescent="0.2">
      <c r="A212" s="41"/>
      <c r="B212" s="3"/>
      <c r="C212" s="3"/>
      <c r="D212" s="2"/>
      <c r="E212" s="42"/>
      <c r="F212" s="2"/>
      <c r="G212" s="44"/>
      <c r="H212" s="2"/>
      <c r="I212" s="44"/>
      <c r="J212" s="46"/>
      <c r="K212" s="46"/>
      <c r="L212" s="46"/>
      <c r="M212" s="46"/>
      <c r="N212" s="46"/>
      <c r="O212" s="6"/>
    </row>
    <row r="213" spans="1:15" x14ac:dyDescent="0.2">
      <c r="A213" s="41" t="s">
        <v>296</v>
      </c>
      <c r="B213" s="3">
        <v>514</v>
      </c>
      <c r="C213" s="3" t="s">
        <v>297</v>
      </c>
      <c r="D213" s="2" t="s">
        <v>298</v>
      </c>
      <c r="E213" s="42">
        <v>65000</v>
      </c>
      <c r="F213" s="2" t="s">
        <v>299</v>
      </c>
      <c r="G213" s="44">
        <v>7.61</v>
      </c>
      <c r="H213" s="2" t="s">
        <v>300</v>
      </c>
      <c r="I213" s="44">
        <v>14.5</v>
      </c>
      <c r="J213" s="46">
        <v>65000000</v>
      </c>
      <c r="K213" s="46">
        <v>65000000</v>
      </c>
      <c r="L213" s="46">
        <f>ROUND((K213*$G$8/1000),0)</f>
        <v>31326100</v>
      </c>
      <c r="M213" s="46">
        <v>1013164</v>
      </c>
      <c r="N213" s="46">
        <v>32339264</v>
      </c>
      <c r="O213" s="6"/>
    </row>
    <row r="214" spans="1:15" x14ac:dyDescent="0.2">
      <c r="A214" s="41" t="s">
        <v>301</v>
      </c>
      <c r="B214" s="3">
        <v>514</v>
      </c>
      <c r="C214" s="3" t="s">
        <v>297</v>
      </c>
      <c r="D214" s="2" t="s">
        <v>298</v>
      </c>
      <c r="E214" s="42">
        <v>1</v>
      </c>
      <c r="F214" s="2" t="s">
        <v>302</v>
      </c>
      <c r="G214" s="44">
        <v>7.75</v>
      </c>
      <c r="H214" s="2" t="s">
        <v>300</v>
      </c>
      <c r="I214" s="44">
        <v>15</v>
      </c>
      <c r="J214" s="632">
        <v>1000</v>
      </c>
      <c r="K214" s="632">
        <v>1407.99</v>
      </c>
      <c r="L214" s="632">
        <f>ROUND((K214*$G$8/1000),0)</f>
        <v>679</v>
      </c>
      <c r="M214" s="632">
        <v>22</v>
      </c>
      <c r="N214" s="632">
        <v>701</v>
      </c>
    </row>
    <row r="215" spans="1:15" s="6" customFormat="1" x14ac:dyDescent="0.2">
      <c r="A215" s="41" t="s">
        <v>303</v>
      </c>
      <c r="B215" s="3">
        <v>519</v>
      </c>
      <c r="C215" s="3" t="s">
        <v>304</v>
      </c>
      <c r="D215" s="2" t="s">
        <v>214</v>
      </c>
      <c r="E215" s="42">
        <v>34000000</v>
      </c>
      <c r="F215" s="2" t="s">
        <v>305</v>
      </c>
      <c r="G215" s="44">
        <v>6.5</v>
      </c>
      <c r="H215" s="2" t="s">
        <v>184</v>
      </c>
      <c r="I215" s="44">
        <v>7.25</v>
      </c>
      <c r="J215" s="632">
        <v>34000000000</v>
      </c>
      <c r="K215" s="632">
        <v>9456637600</v>
      </c>
      <c r="L215" s="632">
        <f>ROUND((K215/1000),0)</f>
        <v>9456638</v>
      </c>
      <c r="M215" s="632">
        <v>97866</v>
      </c>
      <c r="N215" s="632">
        <v>9554504</v>
      </c>
      <c r="O215" s="102"/>
    </row>
    <row r="216" spans="1:15" s="6" customFormat="1" x14ac:dyDescent="0.2">
      <c r="A216" s="41" t="s">
        <v>303</v>
      </c>
      <c r="B216" s="3">
        <v>519</v>
      </c>
      <c r="C216" s="3" t="s">
        <v>304</v>
      </c>
      <c r="D216" s="2" t="s">
        <v>214</v>
      </c>
      <c r="E216" s="42">
        <v>6000000</v>
      </c>
      <c r="F216" s="2" t="s">
        <v>306</v>
      </c>
      <c r="G216" s="44">
        <v>0</v>
      </c>
      <c r="H216" s="2" t="s">
        <v>184</v>
      </c>
      <c r="I216" s="44">
        <v>7.5</v>
      </c>
      <c r="J216" s="46">
        <v>6000000000</v>
      </c>
      <c r="K216" s="46">
        <v>6000000000</v>
      </c>
      <c r="L216" s="46">
        <f>ROUND((K216/1000),0)</f>
        <v>6000000</v>
      </c>
      <c r="M216" s="46">
        <v>0</v>
      </c>
      <c r="N216" s="46">
        <v>6000000</v>
      </c>
    </row>
    <row r="217" spans="1:15" x14ac:dyDescent="0.2">
      <c r="A217" s="41" t="s">
        <v>296</v>
      </c>
      <c r="B217" s="3">
        <v>536</v>
      </c>
      <c r="C217" s="3" t="s">
        <v>307</v>
      </c>
      <c r="D217" s="2" t="s">
        <v>38</v>
      </c>
      <c r="E217" s="42">
        <v>302</v>
      </c>
      <c r="F217" s="2" t="s">
        <v>308</v>
      </c>
      <c r="G217" s="44">
        <v>3.7</v>
      </c>
      <c r="H217" s="2" t="s">
        <v>65</v>
      </c>
      <c r="I217" s="44">
        <v>19.5</v>
      </c>
      <c r="J217" s="46">
        <v>302000</v>
      </c>
      <c r="K217" s="46">
        <v>218089.28</v>
      </c>
      <c r="L217" s="46">
        <f>ROUND((K217*$C$8/1000),0)</f>
        <v>4924273</v>
      </c>
      <c r="M217" s="46">
        <v>44764</v>
      </c>
      <c r="N217" s="46">
        <v>4969037</v>
      </c>
      <c r="O217" s="6"/>
    </row>
    <row r="218" spans="1:15" x14ac:dyDescent="0.2">
      <c r="A218" s="41" t="s">
        <v>301</v>
      </c>
      <c r="B218" s="3">
        <v>536</v>
      </c>
      <c r="C218" s="3" t="s">
        <v>307</v>
      </c>
      <c r="D218" s="2" t="s">
        <v>38</v>
      </c>
      <c r="E218" s="42">
        <v>19</v>
      </c>
      <c r="F218" s="2" t="s">
        <v>309</v>
      </c>
      <c r="G218" s="44">
        <v>4</v>
      </c>
      <c r="H218" s="2" t="s">
        <v>65</v>
      </c>
      <c r="I218" s="44">
        <v>19.5</v>
      </c>
      <c r="J218" s="46">
        <v>19000</v>
      </c>
      <c r="K218" s="46">
        <v>22227.31</v>
      </c>
      <c r="L218" s="46">
        <f>ROUND((K218*$C$8/1000),0)</f>
        <v>501874</v>
      </c>
      <c r="M218" s="46">
        <v>4928</v>
      </c>
      <c r="N218" s="46">
        <v>506802</v>
      </c>
      <c r="O218" s="6"/>
    </row>
    <row r="219" spans="1:15" x14ac:dyDescent="0.2">
      <c r="A219" s="41" t="s">
        <v>301</v>
      </c>
      <c r="B219" s="3">
        <v>536</v>
      </c>
      <c r="C219" s="3" t="s">
        <v>307</v>
      </c>
      <c r="D219" s="2" t="s">
        <v>38</v>
      </c>
      <c r="E219" s="42">
        <v>17</v>
      </c>
      <c r="F219" s="2" t="s">
        <v>310</v>
      </c>
      <c r="G219" s="44">
        <v>4.7</v>
      </c>
      <c r="H219" s="2" t="s">
        <v>65</v>
      </c>
      <c r="I219" s="44">
        <v>19.5</v>
      </c>
      <c r="J219" s="46">
        <v>17000</v>
      </c>
      <c r="K219" s="46">
        <v>20428.46</v>
      </c>
      <c r="L219" s="46">
        <f>ROUND((K219*$C$8/1000),0)</f>
        <v>461257</v>
      </c>
      <c r="M219" s="46">
        <v>5308</v>
      </c>
      <c r="N219" s="46">
        <v>466565</v>
      </c>
      <c r="O219" s="6"/>
    </row>
    <row r="220" spans="1:15" x14ac:dyDescent="0.2">
      <c r="A220" s="41" t="s">
        <v>301</v>
      </c>
      <c r="B220" s="3">
        <v>536</v>
      </c>
      <c r="C220" s="3" t="s">
        <v>307</v>
      </c>
      <c r="D220" s="2" t="s">
        <v>38</v>
      </c>
      <c r="E220" s="42">
        <v>11.5</v>
      </c>
      <c r="F220" s="2" t="s">
        <v>311</v>
      </c>
      <c r="G220" s="44">
        <v>5.5</v>
      </c>
      <c r="H220" s="2" t="s">
        <v>65</v>
      </c>
      <c r="I220" s="44">
        <v>19.5</v>
      </c>
      <c r="J220" s="46">
        <v>11500</v>
      </c>
      <c r="K220" s="46">
        <v>14246.49</v>
      </c>
      <c r="L220" s="46">
        <f>ROUND((K220*$C$8/1000),0)</f>
        <v>321674</v>
      </c>
      <c r="M220" s="46">
        <v>4319</v>
      </c>
      <c r="N220" s="46">
        <v>325993</v>
      </c>
      <c r="O220" s="6"/>
    </row>
    <row r="221" spans="1:15" x14ac:dyDescent="0.2">
      <c r="A221" s="41" t="s">
        <v>312</v>
      </c>
      <c r="B221" s="3">
        <v>536</v>
      </c>
      <c r="C221" s="3" t="s">
        <v>307</v>
      </c>
      <c r="D221" s="2" t="s">
        <v>38</v>
      </c>
      <c r="E221" s="42">
        <v>20</v>
      </c>
      <c r="F221" s="2" t="s">
        <v>313</v>
      </c>
      <c r="G221" s="44">
        <v>7.5</v>
      </c>
      <c r="H221" s="2" t="s">
        <v>65</v>
      </c>
      <c r="I221" s="44">
        <v>19.5</v>
      </c>
      <c r="J221" s="46">
        <v>20000</v>
      </c>
      <c r="K221" s="46">
        <v>26709.39</v>
      </c>
      <c r="L221" s="46">
        <f>ROUND((K221*$C$8/1000),0)</f>
        <v>603076</v>
      </c>
      <c r="M221" s="46">
        <v>10964</v>
      </c>
      <c r="N221" s="46">
        <v>614040</v>
      </c>
      <c r="O221" s="6"/>
    </row>
    <row r="222" spans="1:15" x14ac:dyDescent="0.2">
      <c r="A222" s="41"/>
      <c r="B222" s="3"/>
      <c r="C222" s="3"/>
      <c r="D222" s="2"/>
      <c r="E222" s="42"/>
      <c r="F222" s="2"/>
      <c r="G222" s="44"/>
      <c r="H222" s="2"/>
      <c r="I222" s="44"/>
      <c r="J222" s="46"/>
      <c r="K222" s="46"/>
      <c r="L222" s="46"/>
      <c r="M222" s="46"/>
      <c r="N222" s="46"/>
      <c r="O222" s="6"/>
    </row>
    <row r="223" spans="1:15" x14ac:dyDescent="0.2">
      <c r="A223" s="41" t="s">
        <v>69</v>
      </c>
      <c r="B223" s="3">
        <v>557</v>
      </c>
      <c r="C223" s="3" t="s">
        <v>314</v>
      </c>
      <c r="D223" s="2" t="s">
        <v>38</v>
      </c>
      <c r="E223" s="42">
        <v>120.8</v>
      </c>
      <c r="F223" s="2" t="s">
        <v>215</v>
      </c>
      <c r="G223" s="44">
        <v>4.2</v>
      </c>
      <c r="H223" s="2" t="s">
        <v>57</v>
      </c>
      <c r="I223" s="44">
        <v>9.75</v>
      </c>
      <c r="J223" s="46">
        <v>120800</v>
      </c>
      <c r="K223" s="46">
        <v>0</v>
      </c>
      <c r="L223" s="46">
        <f>ROUND((K223*$C$8/1000),0)</f>
        <v>0</v>
      </c>
      <c r="M223" s="46"/>
      <c r="N223" s="46"/>
      <c r="O223" s="6"/>
    </row>
    <row r="224" spans="1:15" x14ac:dyDescent="0.2">
      <c r="A224" s="41" t="s">
        <v>315</v>
      </c>
      <c r="B224" s="3">
        <v>557</v>
      </c>
      <c r="C224" s="3" t="s">
        <v>314</v>
      </c>
      <c r="D224" s="2" t="s">
        <v>38</v>
      </c>
      <c r="E224" s="42">
        <v>41.9</v>
      </c>
      <c r="F224" s="2" t="s">
        <v>217</v>
      </c>
      <c r="G224" s="44">
        <v>5</v>
      </c>
      <c r="H224" s="2" t="s">
        <v>57</v>
      </c>
      <c r="I224" s="44">
        <v>19.5</v>
      </c>
      <c r="J224" s="46"/>
      <c r="K224" s="46"/>
      <c r="L224" s="46"/>
      <c r="M224" s="46"/>
      <c r="N224" s="46"/>
      <c r="O224" s="6"/>
    </row>
    <row r="225" spans="1:15" x14ac:dyDescent="0.2">
      <c r="A225" s="41" t="s">
        <v>315</v>
      </c>
      <c r="B225" s="3">
        <v>557</v>
      </c>
      <c r="C225" s="3" t="s">
        <v>314</v>
      </c>
      <c r="D225" s="2" t="s">
        <v>38</v>
      </c>
      <c r="E225" s="42">
        <v>11</v>
      </c>
      <c r="F225" s="2" t="s">
        <v>316</v>
      </c>
      <c r="G225" s="44">
        <v>5</v>
      </c>
      <c r="H225" s="2" t="s">
        <v>57</v>
      </c>
      <c r="I225" s="44">
        <v>19.75</v>
      </c>
      <c r="J225" s="46"/>
      <c r="K225" s="46"/>
      <c r="L225" s="46"/>
      <c r="M225" s="46"/>
      <c r="N225" s="46"/>
      <c r="O225" s="6"/>
    </row>
    <row r="226" spans="1:15" x14ac:dyDescent="0.2">
      <c r="A226" s="41" t="s">
        <v>315</v>
      </c>
      <c r="B226" s="3">
        <v>557</v>
      </c>
      <c r="C226" s="3" t="s">
        <v>314</v>
      </c>
      <c r="D226" s="2" t="s">
        <v>38</v>
      </c>
      <c r="E226" s="42">
        <v>64</v>
      </c>
      <c r="F226" s="2" t="s">
        <v>317</v>
      </c>
      <c r="G226" s="44">
        <v>3</v>
      </c>
      <c r="H226" s="2" t="s">
        <v>57</v>
      </c>
      <c r="I226" s="44">
        <v>20</v>
      </c>
      <c r="J226" s="46"/>
      <c r="K226" s="46"/>
      <c r="L226" s="46"/>
      <c r="M226" s="46"/>
      <c r="N226" s="46"/>
      <c r="O226" s="6"/>
    </row>
    <row r="227" spans="1:15" x14ac:dyDescent="0.2">
      <c r="A227" s="41" t="s">
        <v>303</v>
      </c>
      <c r="B227" s="3">
        <v>571</v>
      </c>
      <c r="C227" s="3" t="s">
        <v>318</v>
      </c>
      <c r="D227" s="2" t="s">
        <v>214</v>
      </c>
      <c r="E227" s="42">
        <v>90000000</v>
      </c>
      <c r="F227" s="2" t="s">
        <v>319</v>
      </c>
      <c r="G227" s="44">
        <v>5</v>
      </c>
      <c r="H227" s="2" t="s">
        <v>184</v>
      </c>
      <c r="I227" s="44">
        <v>6.5</v>
      </c>
      <c r="J227" s="46">
        <v>90000000000</v>
      </c>
      <c r="K227" s="46">
        <v>90000000000</v>
      </c>
      <c r="L227" s="46">
        <f>ROUND((K227/1000),0)</f>
        <v>90000000</v>
      </c>
      <c r="M227" s="46">
        <v>720325</v>
      </c>
      <c r="N227" s="46">
        <v>90720325</v>
      </c>
      <c r="O227" s="6"/>
    </row>
    <row r="228" spans="1:15" x14ac:dyDescent="0.2">
      <c r="A228" s="41" t="s">
        <v>303</v>
      </c>
      <c r="B228" s="3">
        <v>571</v>
      </c>
      <c r="C228" s="3" t="s">
        <v>318</v>
      </c>
      <c r="D228" s="2" t="s">
        <v>214</v>
      </c>
      <c r="E228" s="42">
        <v>21495000</v>
      </c>
      <c r="F228" s="2" t="s">
        <v>320</v>
      </c>
      <c r="G228" s="44">
        <v>0</v>
      </c>
      <c r="H228" s="2" t="s">
        <v>184</v>
      </c>
      <c r="I228" s="44">
        <v>6.75</v>
      </c>
      <c r="J228" s="46">
        <v>21495000000</v>
      </c>
      <c r="K228" s="46">
        <v>21495000000</v>
      </c>
      <c r="L228" s="46">
        <f>ROUND((K228/1000),0)</f>
        <v>21495000</v>
      </c>
      <c r="M228" s="46">
        <v>0</v>
      </c>
      <c r="N228" s="46">
        <v>21495000</v>
      </c>
      <c r="O228" s="6"/>
    </row>
    <row r="229" spans="1:15" x14ac:dyDescent="0.2">
      <c r="A229" s="41" t="s">
        <v>303</v>
      </c>
      <c r="B229" s="3">
        <v>571</v>
      </c>
      <c r="C229" s="3" t="s">
        <v>318</v>
      </c>
      <c r="D229" s="2" t="s">
        <v>214</v>
      </c>
      <c r="E229" s="42">
        <v>3500000</v>
      </c>
      <c r="F229" s="2" t="s">
        <v>321</v>
      </c>
      <c r="G229" s="44">
        <v>0</v>
      </c>
      <c r="H229" s="2" t="s">
        <v>184</v>
      </c>
      <c r="I229" s="44">
        <v>6.75</v>
      </c>
      <c r="J229" s="46">
        <v>3500000000</v>
      </c>
      <c r="K229" s="46">
        <v>3500000000</v>
      </c>
      <c r="L229" s="46">
        <f>ROUND((K229/1000),0)</f>
        <v>3500000</v>
      </c>
      <c r="M229" s="46">
        <v>0</v>
      </c>
      <c r="N229" s="46">
        <v>3500000</v>
      </c>
      <c r="O229" s="6"/>
    </row>
    <row r="230" spans="1:15" x14ac:dyDescent="0.2">
      <c r="A230" s="41" t="s">
        <v>303</v>
      </c>
      <c r="B230" s="3">
        <v>571</v>
      </c>
      <c r="C230" s="3" t="s">
        <v>318</v>
      </c>
      <c r="D230" s="2" t="s">
        <v>214</v>
      </c>
      <c r="E230" s="42">
        <v>5000</v>
      </c>
      <c r="F230" s="2" t="s">
        <v>322</v>
      </c>
      <c r="G230" s="44">
        <v>0</v>
      </c>
      <c r="H230" s="2" t="s">
        <v>184</v>
      </c>
      <c r="I230" s="44">
        <v>6.75</v>
      </c>
      <c r="J230" s="46">
        <v>5000000</v>
      </c>
      <c r="K230" s="46">
        <v>5000000</v>
      </c>
      <c r="L230" s="46">
        <f>ROUND((K230/1000),0)</f>
        <v>5000</v>
      </c>
      <c r="M230" s="46">
        <v>0</v>
      </c>
      <c r="N230" s="46">
        <v>5000</v>
      </c>
      <c r="O230" s="6"/>
    </row>
    <row r="231" spans="1:15" x14ac:dyDescent="0.2">
      <c r="A231" s="41"/>
      <c r="B231" s="3"/>
      <c r="C231" s="3"/>
      <c r="D231" s="2"/>
      <c r="E231" s="42"/>
      <c r="F231" s="2"/>
      <c r="G231" s="44"/>
      <c r="H231" s="2"/>
      <c r="I231" s="44"/>
      <c r="J231" s="40"/>
      <c r="K231" s="46"/>
      <c r="L231" s="46"/>
      <c r="M231" s="46"/>
      <c r="N231" s="46"/>
      <c r="O231" s="6"/>
    </row>
    <row r="232" spans="1:15" x14ac:dyDescent="0.2">
      <c r="A232" s="41" t="s">
        <v>283</v>
      </c>
      <c r="B232" s="3">
        <v>582</v>
      </c>
      <c r="C232" s="3" t="s">
        <v>323</v>
      </c>
      <c r="D232" s="2" t="s">
        <v>38</v>
      </c>
      <c r="E232" s="42">
        <v>750</v>
      </c>
      <c r="F232" s="2" t="s">
        <v>308</v>
      </c>
      <c r="G232" s="44">
        <v>4.5</v>
      </c>
      <c r="H232" s="2" t="s">
        <v>65</v>
      </c>
      <c r="I232" s="44">
        <v>18.5</v>
      </c>
      <c r="J232" s="46">
        <v>750000</v>
      </c>
      <c r="K232" s="46">
        <v>602246</v>
      </c>
      <c r="L232" s="46">
        <f t="shared" ref="L232:L237" si="14">ROUND((K232*$C$8/1000),0)</f>
        <v>13598209</v>
      </c>
      <c r="M232" s="46">
        <v>50155</v>
      </c>
      <c r="N232" s="46">
        <v>13648364</v>
      </c>
      <c r="O232" s="6"/>
    </row>
    <row r="233" spans="1:15" x14ac:dyDescent="0.2">
      <c r="A233" s="41" t="s">
        <v>289</v>
      </c>
      <c r="B233" s="3">
        <v>582</v>
      </c>
      <c r="C233" s="3" t="s">
        <v>323</v>
      </c>
      <c r="D233" s="2" t="s">
        <v>38</v>
      </c>
      <c r="E233" s="42">
        <v>45</v>
      </c>
      <c r="F233" s="2" t="s">
        <v>309</v>
      </c>
      <c r="G233" s="44">
        <v>4.5</v>
      </c>
      <c r="H233" s="2" t="s">
        <v>65</v>
      </c>
      <c r="I233" s="44">
        <v>18.5</v>
      </c>
      <c r="J233" s="46">
        <v>45000</v>
      </c>
      <c r="K233" s="46">
        <v>36228</v>
      </c>
      <c r="L233" s="46">
        <f t="shared" si="14"/>
        <v>817998</v>
      </c>
      <c r="M233" s="46">
        <v>3017</v>
      </c>
      <c r="N233" s="46">
        <v>821015</v>
      </c>
      <c r="O233" s="6"/>
    </row>
    <row r="234" spans="1:15" x14ac:dyDescent="0.2">
      <c r="A234" s="41" t="s">
        <v>289</v>
      </c>
      <c r="B234" s="3">
        <v>582</v>
      </c>
      <c r="C234" s="3" t="s">
        <v>323</v>
      </c>
      <c r="D234" s="2" t="s">
        <v>38</v>
      </c>
      <c r="E234" s="42">
        <v>19</v>
      </c>
      <c r="F234" s="2" t="s">
        <v>310</v>
      </c>
      <c r="G234" s="44">
        <v>4.5</v>
      </c>
      <c r="H234" s="2" t="s">
        <v>65</v>
      </c>
      <c r="I234" s="44">
        <v>18.5</v>
      </c>
      <c r="J234" s="46">
        <v>19000</v>
      </c>
      <c r="K234" s="46">
        <v>21922</v>
      </c>
      <c r="L234" s="46">
        <f t="shared" si="14"/>
        <v>494980</v>
      </c>
      <c r="M234" s="46">
        <v>1826</v>
      </c>
      <c r="N234" s="46">
        <v>496806</v>
      </c>
      <c r="O234" s="6"/>
    </row>
    <row r="235" spans="1:15" x14ac:dyDescent="0.2">
      <c r="A235" s="41" t="s">
        <v>289</v>
      </c>
      <c r="B235" s="3">
        <v>582</v>
      </c>
      <c r="C235" s="3" t="s">
        <v>323</v>
      </c>
      <c r="D235" s="2" t="s">
        <v>38</v>
      </c>
      <c r="E235" s="42">
        <v>9</v>
      </c>
      <c r="F235" s="2" t="s">
        <v>311</v>
      </c>
      <c r="G235" s="44">
        <v>4.5</v>
      </c>
      <c r="H235" s="2" t="s">
        <v>65</v>
      </c>
      <c r="I235" s="44">
        <v>18.5</v>
      </c>
      <c r="J235" s="46">
        <v>9000</v>
      </c>
      <c r="K235" s="46">
        <v>10384</v>
      </c>
      <c r="L235" s="46">
        <f t="shared" si="14"/>
        <v>234462</v>
      </c>
      <c r="M235" s="46">
        <v>865</v>
      </c>
      <c r="N235" s="46">
        <v>235327</v>
      </c>
      <c r="O235" s="6"/>
    </row>
    <row r="236" spans="1:15" x14ac:dyDescent="0.2">
      <c r="A236" s="41" t="s">
        <v>289</v>
      </c>
      <c r="B236" s="3">
        <v>582</v>
      </c>
      <c r="C236" s="3" t="s">
        <v>323</v>
      </c>
      <c r="D236" s="2" t="s">
        <v>38</v>
      </c>
      <c r="E236" s="42">
        <v>24.6</v>
      </c>
      <c r="F236" s="2" t="s">
        <v>313</v>
      </c>
      <c r="G236" s="44">
        <v>4.5</v>
      </c>
      <c r="H236" s="2" t="s">
        <v>65</v>
      </c>
      <c r="I236" s="44">
        <v>18.5</v>
      </c>
      <c r="J236" s="46">
        <v>24600</v>
      </c>
      <c r="K236" s="46">
        <v>28383</v>
      </c>
      <c r="L236" s="46">
        <f t="shared" si="14"/>
        <v>640864</v>
      </c>
      <c r="M236" s="46">
        <v>2364</v>
      </c>
      <c r="N236" s="46">
        <v>643228</v>
      </c>
      <c r="O236" s="6"/>
    </row>
    <row r="237" spans="1:15" x14ac:dyDescent="0.2">
      <c r="A237" s="41" t="s">
        <v>289</v>
      </c>
      <c r="B237" s="3">
        <v>582</v>
      </c>
      <c r="C237" s="3" t="s">
        <v>323</v>
      </c>
      <c r="D237" s="2" t="s">
        <v>38</v>
      </c>
      <c r="E237" s="42">
        <v>112.4</v>
      </c>
      <c r="F237" s="2" t="s">
        <v>324</v>
      </c>
      <c r="G237" s="44">
        <v>4.5</v>
      </c>
      <c r="H237" s="2" t="s">
        <v>65</v>
      </c>
      <c r="I237" s="44">
        <v>18.5</v>
      </c>
      <c r="J237" s="46">
        <v>112400</v>
      </c>
      <c r="K237" s="46">
        <v>129686</v>
      </c>
      <c r="L237" s="46">
        <f t="shared" si="14"/>
        <v>2928201</v>
      </c>
      <c r="M237" s="46">
        <v>10800</v>
      </c>
      <c r="N237" s="46">
        <v>2939001</v>
      </c>
      <c r="O237" s="6"/>
    </row>
    <row r="238" spans="1:15" x14ac:dyDescent="0.2">
      <c r="A238" s="41"/>
      <c r="B238" s="3"/>
      <c r="C238" s="3"/>
      <c r="D238" s="2"/>
      <c r="E238" s="42"/>
      <c r="F238" s="2"/>
      <c r="G238" s="44"/>
      <c r="H238" s="2"/>
      <c r="I238" s="44"/>
      <c r="J238" s="40"/>
      <c r="K238" s="46"/>
      <c r="L238" s="46"/>
      <c r="M238" s="46"/>
      <c r="N238" s="46"/>
      <c r="O238" s="6"/>
    </row>
    <row r="239" spans="1:15" x14ac:dyDescent="0.2">
      <c r="A239" s="41" t="s">
        <v>296</v>
      </c>
      <c r="B239" s="3">
        <v>607</v>
      </c>
      <c r="C239" s="3" t="s">
        <v>325</v>
      </c>
      <c r="D239" s="2" t="s">
        <v>214</v>
      </c>
      <c r="E239" s="42">
        <v>52800000</v>
      </c>
      <c r="F239" s="2" t="s">
        <v>326</v>
      </c>
      <c r="G239" s="44">
        <v>7.5</v>
      </c>
      <c r="H239" s="2" t="s">
        <v>184</v>
      </c>
      <c r="I239" s="44">
        <v>9.75</v>
      </c>
      <c r="J239" s="46">
        <v>52800000000</v>
      </c>
      <c r="K239" s="46">
        <v>52800000000</v>
      </c>
      <c r="L239" s="46">
        <f>ROUND((K239/1000),0)</f>
        <v>52800000</v>
      </c>
      <c r="M239" s="46">
        <v>959891</v>
      </c>
      <c r="N239" s="46">
        <v>53759891</v>
      </c>
      <c r="O239" s="6"/>
    </row>
    <row r="240" spans="1:15" x14ac:dyDescent="0.2">
      <c r="A240" s="41" t="s">
        <v>296</v>
      </c>
      <c r="B240" s="3">
        <v>607</v>
      </c>
      <c r="C240" s="3" t="s">
        <v>325</v>
      </c>
      <c r="D240" s="2" t="s">
        <v>214</v>
      </c>
      <c r="E240" s="42">
        <v>2700000</v>
      </c>
      <c r="F240" s="2" t="s">
        <v>327</v>
      </c>
      <c r="G240" s="44">
        <v>9</v>
      </c>
      <c r="H240" s="2" t="s">
        <v>184</v>
      </c>
      <c r="I240" s="44">
        <v>9.75</v>
      </c>
      <c r="J240" s="46">
        <v>2700000000</v>
      </c>
      <c r="K240" s="46">
        <v>2700000000</v>
      </c>
      <c r="L240" s="46">
        <f>ROUND((K240/1000),0)</f>
        <v>2700000</v>
      </c>
      <c r="M240" s="46">
        <v>58607</v>
      </c>
      <c r="N240" s="46">
        <v>2758607</v>
      </c>
      <c r="O240" s="6"/>
    </row>
    <row r="241" spans="1:15" x14ac:dyDescent="0.2">
      <c r="A241" s="41" t="s">
        <v>296</v>
      </c>
      <c r="B241" s="3">
        <v>607</v>
      </c>
      <c r="C241" s="3" t="s">
        <v>325</v>
      </c>
      <c r="D241" s="2" t="s">
        <v>214</v>
      </c>
      <c r="E241" s="42">
        <v>4500000</v>
      </c>
      <c r="F241" s="2" t="s">
        <v>328</v>
      </c>
      <c r="G241" s="44">
        <v>0</v>
      </c>
      <c r="H241" s="2" t="s">
        <v>184</v>
      </c>
      <c r="I241" s="44">
        <v>10</v>
      </c>
      <c r="J241" s="46">
        <v>4500000000</v>
      </c>
      <c r="K241" s="46">
        <v>4500000000</v>
      </c>
      <c r="L241" s="46">
        <f>ROUND((K241/1000),0)</f>
        <v>4500000</v>
      </c>
      <c r="M241" s="46">
        <v>0</v>
      </c>
      <c r="N241" s="46">
        <v>4500000</v>
      </c>
      <c r="O241" s="6"/>
    </row>
    <row r="242" spans="1:15" x14ac:dyDescent="0.2">
      <c r="A242" s="41"/>
      <c r="B242" s="3"/>
      <c r="C242" s="3"/>
      <c r="D242" s="2"/>
      <c r="E242" s="42"/>
      <c r="F242" s="2"/>
      <c r="G242" s="44"/>
      <c r="H242" s="2"/>
      <c r="I242" s="44"/>
      <c r="J242" s="40"/>
      <c r="K242" s="46"/>
      <c r="L242" s="46"/>
      <c r="M242" s="46"/>
      <c r="N242" s="46"/>
      <c r="O242" s="6"/>
    </row>
    <row r="243" spans="1:15" x14ac:dyDescent="0.2">
      <c r="A243" s="41" t="s">
        <v>303</v>
      </c>
      <c r="B243" s="3">
        <v>612</v>
      </c>
      <c r="C243" s="3" t="s">
        <v>329</v>
      </c>
      <c r="D243" s="2" t="s">
        <v>214</v>
      </c>
      <c r="E243" s="42">
        <v>34500000</v>
      </c>
      <c r="F243" s="2" t="s">
        <v>330</v>
      </c>
      <c r="G243" s="44">
        <v>6</v>
      </c>
      <c r="H243" s="2" t="s">
        <v>184</v>
      </c>
      <c r="I243" s="44">
        <v>7.25</v>
      </c>
      <c r="J243" s="46">
        <v>34500000000</v>
      </c>
      <c r="K243" s="46">
        <v>34500000000</v>
      </c>
      <c r="L243" s="46">
        <f>ROUND((K243/1000),0)</f>
        <v>34500000</v>
      </c>
      <c r="M243" s="46">
        <v>330161</v>
      </c>
      <c r="N243" s="46">
        <v>34830161</v>
      </c>
      <c r="O243" s="6"/>
    </row>
    <row r="244" spans="1:15" x14ac:dyDescent="0.2">
      <c r="A244" s="41" t="s">
        <v>303</v>
      </c>
      <c r="B244" s="3">
        <v>612</v>
      </c>
      <c r="C244" s="3" t="s">
        <v>329</v>
      </c>
      <c r="D244" s="2" t="s">
        <v>214</v>
      </c>
      <c r="E244" s="42">
        <v>10500000</v>
      </c>
      <c r="F244" s="2" t="s">
        <v>331</v>
      </c>
      <c r="G244" s="44">
        <v>0</v>
      </c>
      <c r="H244" s="2" t="s">
        <v>184</v>
      </c>
      <c r="I244" s="44">
        <v>7.5</v>
      </c>
      <c r="J244" s="46">
        <v>10500000000</v>
      </c>
      <c r="K244" s="46">
        <v>10500000000</v>
      </c>
      <c r="L244" s="46">
        <f>ROUND((K244/1000),0)</f>
        <v>10500000</v>
      </c>
      <c r="M244" s="46">
        <v>0</v>
      </c>
      <c r="N244" s="46">
        <v>10500000</v>
      </c>
      <c r="O244" s="6"/>
    </row>
    <row r="245" spans="1:15" x14ac:dyDescent="0.2">
      <c r="A245" s="41" t="s">
        <v>303</v>
      </c>
      <c r="B245" s="3">
        <v>614</v>
      </c>
      <c r="C245" s="3" t="s">
        <v>332</v>
      </c>
      <c r="D245" s="2" t="s">
        <v>214</v>
      </c>
      <c r="E245" s="42">
        <v>13500000</v>
      </c>
      <c r="F245" s="2" t="s">
        <v>333</v>
      </c>
      <c r="G245" s="44">
        <v>6.5</v>
      </c>
      <c r="H245" s="2" t="s">
        <v>184</v>
      </c>
      <c r="I245" s="44">
        <v>6.5</v>
      </c>
      <c r="J245" s="46">
        <v>13500000000</v>
      </c>
      <c r="K245" s="46">
        <v>13500000000</v>
      </c>
      <c r="L245" s="46">
        <f>ROUND((K245/1000),0)</f>
        <v>13500000</v>
      </c>
      <c r="M245" s="46">
        <v>69855</v>
      </c>
      <c r="N245" s="46">
        <v>13569855</v>
      </c>
      <c r="O245" s="6"/>
    </row>
    <row r="246" spans="1:15" x14ac:dyDescent="0.2">
      <c r="A246" s="41" t="s">
        <v>303</v>
      </c>
      <c r="B246" s="3">
        <v>614</v>
      </c>
      <c r="C246" s="3" t="s">
        <v>332</v>
      </c>
      <c r="D246" s="2" t="s">
        <v>214</v>
      </c>
      <c r="E246" s="42">
        <v>10500000</v>
      </c>
      <c r="F246" s="2" t="s">
        <v>334</v>
      </c>
      <c r="G246" s="44">
        <v>0</v>
      </c>
      <c r="H246" s="2" t="s">
        <v>184</v>
      </c>
      <c r="I246" s="44">
        <v>6.75</v>
      </c>
      <c r="J246" s="46">
        <v>10500000000</v>
      </c>
      <c r="K246" s="46">
        <v>7500000900</v>
      </c>
      <c r="L246" s="46">
        <f>ROUND((K246/1000),0)</f>
        <v>7500001</v>
      </c>
      <c r="M246" s="46">
        <v>0</v>
      </c>
      <c r="N246" s="46">
        <v>7500001</v>
      </c>
      <c r="O246" s="6"/>
    </row>
    <row r="247" spans="1:15" x14ac:dyDescent="0.2">
      <c r="A247" s="41"/>
      <c r="B247" s="3"/>
      <c r="C247" s="3"/>
      <c r="D247" s="2"/>
      <c r="E247" s="42"/>
      <c r="F247" s="2"/>
      <c r="G247" s="44"/>
      <c r="H247" s="2"/>
      <c r="I247" s="44"/>
      <c r="J247" s="46"/>
      <c r="K247" s="46"/>
      <c r="L247" s="46"/>
      <c r="M247" s="46"/>
      <c r="N247" s="46"/>
      <c r="O247" s="6"/>
    </row>
    <row r="248" spans="1:15" x14ac:dyDescent="0.2">
      <c r="A248" s="41" t="s">
        <v>335</v>
      </c>
      <c r="B248" s="3">
        <v>626</v>
      </c>
      <c r="C248" s="3" t="s">
        <v>336</v>
      </c>
      <c r="D248" s="2" t="s">
        <v>298</v>
      </c>
      <c r="E248" s="42">
        <v>100000</v>
      </c>
      <c r="F248" s="2" t="s">
        <v>337</v>
      </c>
      <c r="G248" s="44">
        <v>0</v>
      </c>
      <c r="H248" s="2" t="s">
        <v>338</v>
      </c>
      <c r="I248" s="44">
        <v>0.5</v>
      </c>
      <c r="J248" s="46"/>
      <c r="K248" s="46"/>
      <c r="L248" s="46"/>
      <c r="M248" s="46"/>
      <c r="N248" s="46"/>
      <c r="O248" s="6"/>
    </row>
    <row r="249" spans="1:15" x14ac:dyDescent="0.2">
      <c r="A249" s="41" t="s">
        <v>335</v>
      </c>
      <c r="B249" s="3">
        <v>626</v>
      </c>
      <c r="C249" s="3" t="s">
        <v>336</v>
      </c>
      <c r="D249" s="2" t="s">
        <v>298</v>
      </c>
      <c r="E249" s="42">
        <v>100000</v>
      </c>
      <c r="F249" s="2" t="s">
        <v>339</v>
      </c>
      <c r="G249" s="44">
        <v>0</v>
      </c>
      <c r="H249" s="2" t="s">
        <v>338</v>
      </c>
      <c r="I249" s="44">
        <v>0.25</v>
      </c>
      <c r="J249" s="46"/>
      <c r="K249" s="46"/>
      <c r="L249" s="46"/>
      <c r="M249" s="46"/>
      <c r="N249" s="46"/>
      <c r="O249" s="6"/>
    </row>
    <row r="250" spans="1:15" x14ac:dyDescent="0.2">
      <c r="A250" s="41" t="s">
        <v>303</v>
      </c>
      <c r="B250" s="3">
        <v>628</v>
      </c>
      <c r="C250" s="3" t="s">
        <v>340</v>
      </c>
      <c r="D250" s="2" t="s">
        <v>214</v>
      </c>
      <c r="E250" s="42">
        <v>33500000</v>
      </c>
      <c r="F250" s="2" t="s">
        <v>341</v>
      </c>
      <c r="G250" s="44">
        <v>6.5</v>
      </c>
      <c r="H250" s="2" t="s">
        <v>184</v>
      </c>
      <c r="I250" s="44">
        <v>7.25</v>
      </c>
      <c r="J250" s="46">
        <v>33500000000</v>
      </c>
      <c r="K250" s="46">
        <v>33500000000</v>
      </c>
      <c r="L250" s="46">
        <f>ROUND((K250/1000),0)</f>
        <v>33500000</v>
      </c>
      <c r="M250" s="46">
        <v>346686</v>
      </c>
      <c r="N250" s="46">
        <v>33846686</v>
      </c>
      <c r="O250" s="6"/>
    </row>
    <row r="251" spans="1:15" x14ac:dyDescent="0.2">
      <c r="A251" s="41" t="s">
        <v>303</v>
      </c>
      <c r="B251" s="3">
        <v>628</v>
      </c>
      <c r="C251" s="3" t="s">
        <v>340</v>
      </c>
      <c r="D251" s="2" t="s">
        <v>214</v>
      </c>
      <c r="E251" s="42">
        <v>6500000</v>
      </c>
      <c r="F251" s="2" t="s">
        <v>342</v>
      </c>
      <c r="G251" s="44">
        <v>0</v>
      </c>
      <c r="H251" s="2" t="s">
        <v>184</v>
      </c>
      <c r="I251" s="44">
        <v>7.5</v>
      </c>
      <c r="J251" s="46">
        <v>6500000000</v>
      </c>
      <c r="K251" s="46">
        <v>6500000000</v>
      </c>
      <c r="L251" s="46">
        <f>ROUND((K251/1000),0)</f>
        <v>6500000</v>
      </c>
      <c r="M251" s="46">
        <v>0</v>
      </c>
      <c r="N251" s="46">
        <v>6500000</v>
      </c>
      <c r="O251" s="6"/>
    </row>
    <row r="252" spans="1:15" x14ac:dyDescent="0.2">
      <c r="A252" s="41" t="s">
        <v>303</v>
      </c>
      <c r="B252" s="3">
        <v>631</v>
      </c>
      <c r="C252" s="3" t="s">
        <v>343</v>
      </c>
      <c r="D252" s="2" t="s">
        <v>214</v>
      </c>
      <c r="E252" s="42">
        <v>25000000</v>
      </c>
      <c r="F252" s="2" t="s">
        <v>344</v>
      </c>
      <c r="G252" s="44">
        <v>6.5</v>
      </c>
      <c r="H252" s="2" t="s">
        <v>184</v>
      </c>
      <c r="I252" s="44">
        <v>6</v>
      </c>
      <c r="J252" s="46">
        <v>25000000000</v>
      </c>
      <c r="K252" s="46">
        <v>25000000000</v>
      </c>
      <c r="L252" s="46">
        <f>ROUND((K252/1000),0)</f>
        <v>25000000</v>
      </c>
      <c r="M252" s="46">
        <v>258721</v>
      </c>
      <c r="N252" s="46">
        <v>25258721</v>
      </c>
      <c r="O252" s="6"/>
    </row>
    <row r="253" spans="1:15" x14ac:dyDescent="0.2">
      <c r="A253" s="41" t="s">
        <v>345</v>
      </c>
      <c r="B253" s="3">
        <v>631</v>
      </c>
      <c r="C253" s="3" t="s">
        <v>343</v>
      </c>
      <c r="D253" s="2" t="s">
        <v>214</v>
      </c>
      <c r="E253" s="42">
        <v>3500000</v>
      </c>
      <c r="F253" s="2" t="s">
        <v>346</v>
      </c>
      <c r="G253" s="44">
        <v>7</v>
      </c>
      <c r="H253" s="2" t="s">
        <v>184</v>
      </c>
      <c r="I253" s="44">
        <v>6</v>
      </c>
      <c r="J253" s="46"/>
      <c r="K253" s="46"/>
      <c r="L253" s="46"/>
      <c r="M253" s="46"/>
      <c r="N253" s="46"/>
      <c r="O253" s="6"/>
    </row>
    <row r="254" spans="1:15" x14ac:dyDescent="0.2">
      <c r="A254" s="41" t="s">
        <v>303</v>
      </c>
      <c r="B254" s="3">
        <v>631</v>
      </c>
      <c r="C254" s="3" t="s">
        <v>343</v>
      </c>
      <c r="D254" s="2" t="s">
        <v>214</v>
      </c>
      <c r="E254" s="42">
        <v>10000</v>
      </c>
      <c r="F254" s="2" t="s">
        <v>347</v>
      </c>
      <c r="G254" s="44">
        <v>0</v>
      </c>
      <c r="H254" s="2" t="s">
        <v>184</v>
      </c>
      <c r="I254" s="44">
        <v>6.25</v>
      </c>
      <c r="J254" s="46">
        <v>10000000</v>
      </c>
      <c r="K254" s="46">
        <v>10000000</v>
      </c>
      <c r="L254" s="46">
        <f>ROUND((K254/1000),0)</f>
        <v>10000</v>
      </c>
      <c r="M254" s="46">
        <v>0</v>
      </c>
      <c r="N254" s="46">
        <v>10000</v>
      </c>
      <c r="O254" s="6"/>
    </row>
    <row r="255" spans="1:15" x14ac:dyDescent="0.2">
      <c r="A255" s="41"/>
      <c r="B255" s="3"/>
      <c r="C255" s="3"/>
      <c r="D255" s="2"/>
      <c r="E255" s="42"/>
      <c r="F255" s="2"/>
      <c r="G255" s="44"/>
      <c r="H255" s="2"/>
      <c r="I255" s="44"/>
      <c r="J255" s="46"/>
      <c r="K255" s="46"/>
      <c r="L255" s="46"/>
      <c r="M255" s="46"/>
      <c r="N255" s="46"/>
      <c r="O255" s="6"/>
    </row>
    <row r="256" spans="1:15" x14ac:dyDescent="0.2">
      <c r="A256" s="41" t="s">
        <v>348</v>
      </c>
      <c r="B256" s="3">
        <v>634</v>
      </c>
      <c r="C256" s="3" t="s">
        <v>349</v>
      </c>
      <c r="D256" s="2" t="s">
        <v>298</v>
      </c>
      <c r="E256" s="42">
        <v>50000</v>
      </c>
      <c r="F256" s="2" t="s">
        <v>350</v>
      </c>
      <c r="G256" s="44">
        <v>0</v>
      </c>
      <c r="H256" s="2" t="s">
        <v>338</v>
      </c>
      <c r="I256" s="44">
        <v>8.4931506849315067E-2</v>
      </c>
      <c r="J256" s="46"/>
      <c r="K256" s="46"/>
      <c r="L256" s="46"/>
      <c r="M256" s="46"/>
      <c r="N256" s="46"/>
      <c r="O256" s="6"/>
    </row>
    <row r="257" spans="1:15" x14ac:dyDescent="0.2">
      <c r="A257" s="41" t="s">
        <v>348</v>
      </c>
      <c r="B257" s="3">
        <v>634</v>
      </c>
      <c r="C257" s="3" t="s">
        <v>349</v>
      </c>
      <c r="D257" s="2" t="s">
        <v>298</v>
      </c>
      <c r="E257" s="42">
        <v>50000</v>
      </c>
      <c r="F257" s="2" t="s">
        <v>351</v>
      </c>
      <c r="G257" s="44">
        <v>0</v>
      </c>
      <c r="H257" s="2" t="s">
        <v>338</v>
      </c>
      <c r="I257" s="44">
        <v>0.24931506849315069</v>
      </c>
      <c r="J257" s="46"/>
      <c r="K257" s="46"/>
      <c r="L257" s="46"/>
      <c r="M257" s="46"/>
      <c r="N257" s="46"/>
      <c r="O257" s="6"/>
    </row>
    <row r="258" spans="1:15" x14ac:dyDescent="0.2">
      <c r="A258" s="41" t="s">
        <v>348</v>
      </c>
      <c r="B258" s="3">
        <v>634</v>
      </c>
      <c r="C258" s="3" t="s">
        <v>349</v>
      </c>
      <c r="D258" s="2" t="s">
        <v>298</v>
      </c>
      <c r="E258" s="42">
        <v>50000</v>
      </c>
      <c r="F258" s="2" t="s">
        <v>352</v>
      </c>
      <c r="G258" s="44">
        <v>0</v>
      </c>
      <c r="H258" s="2" t="s">
        <v>338</v>
      </c>
      <c r="I258" s="44">
        <v>0.49589041095890413</v>
      </c>
      <c r="J258" s="7"/>
      <c r="K258" s="7"/>
      <c r="L258" s="7"/>
      <c r="M258" s="7"/>
      <c r="N258" s="7"/>
      <c r="O258" s="6"/>
    </row>
    <row r="259" spans="1:15" x14ac:dyDescent="0.2">
      <c r="A259" s="41" t="s">
        <v>348</v>
      </c>
      <c r="B259" s="3">
        <v>634</v>
      </c>
      <c r="C259" s="3" t="s">
        <v>349</v>
      </c>
      <c r="D259" s="2" t="s">
        <v>298</v>
      </c>
      <c r="E259" s="42">
        <v>50000</v>
      </c>
      <c r="F259" s="2" t="s">
        <v>353</v>
      </c>
      <c r="G259" s="44">
        <v>0</v>
      </c>
      <c r="H259" s="2" t="s">
        <v>338</v>
      </c>
      <c r="I259" s="44">
        <v>0.989041095890411</v>
      </c>
      <c r="J259" s="7"/>
      <c r="K259" s="7"/>
      <c r="L259" s="7"/>
      <c r="M259" s="7"/>
      <c r="N259" s="7"/>
      <c r="O259" s="6"/>
    </row>
    <row r="260" spans="1:15" x14ac:dyDescent="0.2">
      <c r="A260" s="41" t="s">
        <v>348</v>
      </c>
      <c r="B260" s="3">
        <v>634</v>
      </c>
      <c r="C260" s="3" t="s">
        <v>349</v>
      </c>
      <c r="D260" s="2" t="s">
        <v>214</v>
      </c>
      <c r="E260" s="42">
        <v>25000000</v>
      </c>
      <c r="F260" s="2" t="s">
        <v>354</v>
      </c>
      <c r="G260" s="44">
        <v>0</v>
      </c>
      <c r="H260" s="2" t="s">
        <v>338</v>
      </c>
      <c r="I260" s="44">
        <v>8.4931506849315067E-2</v>
      </c>
      <c r="J260" s="7"/>
      <c r="K260" s="7"/>
      <c r="L260" s="7"/>
      <c r="M260" s="7"/>
      <c r="N260" s="7"/>
      <c r="O260" s="6"/>
    </row>
    <row r="261" spans="1:15" x14ac:dyDescent="0.2">
      <c r="A261" s="41" t="s">
        <v>348</v>
      </c>
      <c r="B261" s="3">
        <v>634</v>
      </c>
      <c r="C261" s="3" t="s">
        <v>349</v>
      </c>
      <c r="D261" s="2" t="s">
        <v>214</v>
      </c>
      <c r="E261" s="42">
        <v>25000000</v>
      </c>
      <c r="F261" s="2" t="s">
        <v>355</v>
      </c>
      <c r="G261" s="44">
        <v>0</v>
      </c>
      <c r="H261" s="2" t="s">
        <v>338</v>
      </c>
      <c r="I261" s="44">
        <v>0.24931506849315069</v>
      </c>
      <c r="J261" s="46"/>
      <c r="K261" s="46"/>
      <c r="L261" s="46"/>
      <c r="M261" s="46"/>
      <c r="N261" s="46"/>
      <c r="O261" s="6"/>
    </row>
    <row r="262" spans="1:15" x14ac:dyDescent="0.2">
      <c r="A262" s="41" t="s">
        <v>348</v>
      </c>
      <c r="B262" s="3">
        <v>634</v>
      </c>
      <c r="C262" s="3" t="s">
        <v>349</v>
      </c>
      <c r="D262" s="2" t="s">
        <v>214</v>
      </c>
      <c r="E262" s="42">
        <v>25000000</v>
      </c>
      <c r="F262" s="2" t="s">
        <v>356</v>
      </c>
      <c r="G262" s="44">
        <v>0</v>
      </c>
      <c r="H262" s="2" t="s">
        <v>338</v>
      </c>
      <c r="I262" s="44">
        <v>0.49589041095890413</v>
      </c>
      <c r="J262" s="46"/>
      <c r="K262" s="46"/>
      <c r="L262" s="46"/>
      <c r="M262" s="46"/>
      <c r="N262" s="46"/>
      <c r="O262" s="6"/>
    </row>
    <row r="263" spans="1:15" x14ac:dyDescent="0.2">
      <c r="A263" s="41" t="s">
        <v>348</v>
      </c>
      <c r="B263" s="3">
        <v>634</v>
      </c>
      <c r="C263" s="3" t="s">
        <v>349</v>
      </c>
      <c r="D263" s="2" t="s">
        <v>214</v>
      </c>
      <c r="E263" s="42">
        <v>25000000</v>
      </c>
      <c r="F263" s="2" t="s">
        <v>357</v>
      </c>
      <c r="G263" s="44">
        <v>0</v>
      </c>
      <c r="H263" s="2" t="s">
        <v>338</v>
      </c>
      <c r="I263" s="44">
        <v>0.989041095890411</v>
      </c>
      <c r="J263" s="7"/>
      <c r="K263" s="7"/>
      <c r="L263" s="7"/>
      <c r="M263" s="7"/>
      <c r="N263" s="7"/>
      <c r="O263" s="6"/>
    </row>
    <row r="264" spans="1:15" x14ac:dyDescent="0.2">
      <c r="A264" s="41" t="s">
        <v>348</v>
      </c>
      <c r="B264" s="3">
        <v>634</v>
      </c>
      <c r="C264" s="3" t="s">
        <v>349</v>
      </c>
      <c r="D264" s="2" t="s">
        <v>214</v>
      </c>
      <c r="E264" s="42">
        <v>25000000</v>
      </c>
      <c r="F264" s="2" t="s">
        <v>358</v>
      </c>
      <c r="G264" s="44">
        <v>0</v>
      </c>
      <c r="H264" s="2" t="s">
        <v>338</v>
      </c>
      <c r="I264" s="44">
        <v>0.24931506849315069</v>
      </c>
      <c r="J264" s="7"/>
      <c r="K264" s="7"/>
      <c r="L264" s="7"/>
      <c r="M264" s="7"/>
      <c r="N264" s="7"/>
      <c r="O264" s="6"/>
    </row>
    <row r="265" spans="1:15" x14ac:dyDescent="0.2">
      <c r="A265" s="41" t="s">
        <v>348</v>
      </c>
      <c r="B265" s="3">
        <v>634</v>
      </c>
      <c r="C265" s="3" t="s">
        <v>349</v>
      </c>
      <c r="D265" s="2" t="s">
        <v>214</v>
      </c>
      <c r="E265" s="42">
        <v>25000000</v>
      </c>
      <c r="F265" s="2" t="s">
        <v>359</v>
      </c>
      <c r="G265" s="44">
        <v>0</v>
      </c>
      <c r="H265" s="2" t="s">
        <v>338</v>
      </c>
      <c r="I265" s="44">
        <v>0.49589041095890413</v>
      </c>
      <c r="J265" s="7"/>
      <c r="K265" s="7"/>
      <c r="L265" s="7"/>
      <c r="M265" s="7"/>
      <c r="N265" s="7"/>
      <c r="O265" s="6"/>
    </row>
    <row r="266" spans="1:15" x14ac:dyDescent="0.2">
      <c r="A266" s="41" t="s">
        <v>348</v>
      </c>
      <c r="B266" s="3">
        <v>634</v>
      </c>
      <c r="C266" s="3" t="s">
        <v>349</v>
      </c>
      <c r="D266" s="2" t="s">
        <v>214</v>
      </c>
      <c r="E266" s="42">
        <v>25000000</v>
      </c>
      <c r="F266" s="2" t="s">
        <v>360</v>
      </c>
      <c r="G266" s="44">
        <v>0</v>
      </c>
      <c r="H266" s="2" t="s">
        <v>338</v>
      </c>
      <c r="I266" s="44">
        <v>0.989041095890411</v>
      </c>
      <c r="J266" s="7"/>
      <c r="K266" s="7"/>
      <c r="L266" s="7"/>
      <c r="M266" s="7"/>
      <c r="N266" s="7"/>
      <c r="O266" s="6"/>
    </row>
    <row r="267" spans="1:15" x14ac:dyDescent="0.2">
      <c r="A267" s="41" t="s">
        <v>348</v>
      </c>
      <c r="B267" s="3">
        <v>634</v>
      </c>
      <c r="C267" s="3" t="s">
        <v>349</v>
      </c>
      <c r="D267" s="2" t="s">
        <v>298</v>
      </c>
      <c r="E267" s="42">
        <v>50000</v>
      </c>
      <c r="F267" s="2" t="s">
        <v>361</v>
      </c>
      <c r="G267" s="44">
        <v>0</v>
      </c>
      <c r="H267" s="2" t="s">
        <v>338</v>
      </c>
      <c r="I267" s="44">
        <v>0.24931506849315069</v>
      </c>
      <c r="J267" s="46"/>
      <c r="K267" s="46"/>
      <c r="L267" s="46"/>
      <c r="M267" s="46"/>
      <c r="N267" s="46"/>
      <c r="O267" s="6"/>
    </row>
    <row r="268" spans="1:15" x14ac:dyDescent="0.2">
      <c r="A268" s="41" t="s">
        <v>348</v>
      </c>
      <c r="B268" s="3">
        <v>634</v>
      </c>
      <c r="C268" s="3" t="s">
        <v>349</v>
      </c>
      <c r="D268" s="2" t="s">
        <v>298</v>
      </c>
      <c r="E268" s="42">
        <v>50000</v>
      </c>
      <c r="F268" s="2" t="s">
        <v>362</v>
      </c>
      <c r="G268" s="44">
        <v>0</v>
      </c>
      <c r="H268" s="2" t="s">
        <v>338</v>
      </c>
      <c r="I268" s="44">
        <v>0.49589041095890413</v>
      </c>
      <c r="J268" s="46"/>
      <c r="K268" s="46"/>
      <c r="L268" s="46"/>
      <c r="M268" s="46"/>
      <c r="N268" s="46"/>
      <c r="O268" s="6"/>
    </row>
    <row r="269" spans="1:15" x14ac:dyDescent="0.2">
      <c r="A269" s="41" t="s">
        <v>296</v>
      </c>
      <c r="B269" s="3">
        <v>634</v>
      </c>
      <c r="C269" s="3" t="s">
        <v>349</v>
      </c>
      <c r="D269" s="2" t="s">
        <v>298</v>
      </c>
      <c r="E269" s="42">
        <v>50000</v>
      </c>
      <c r="F269" s="2" t="s">
        <v>363</v>
      </c>
      <c r="G269" s="44">
        <v>0</v>
      </c>
      <c r="H269" s="2" t="s">
        <v>338</v>
      </c>
      <c r="I269" s="44">
        <v>0.989041095890411</v>
      </c>
      <c r="J269" s="46">
        <v>25440000</v>
      </c>
      <c r="K269" s="46">
        <v>0</v>
      </c>
      <c r="L269" s="46">
        <f>ROUND((K269*$G$8/1000),0)</f>
        <v>0</v>
      </c>
      <c r="M269" s="46"/>
      <c r="N269" s="46"/>
      <c r="O269" s="6"/>
    </row>
    <row r="270" spans="1:15" x14ac:dyDescent="0.2">
      <c r="A270" s="41"/>
      <c r="B270" s="3"/>
      <c r="C270" s="3"/>
      <c r="D270" s="2"/>
      <c r="E270" s="42"/>
      <c r="F270" s="2"/>
      <c r="G270" s="44"/>
      <c r="H270" s="2"/>
      <c r="I270" s="44"/>
      <c r="J270" s="46"/>
      <c r="K270" s="46"/>
      <c r="L270" s="46"/>
      <c r="M270" s="46"/>
      <c r="N270" s="46"/>
      <c r="O270" s="6"/>
    </row>
    <row r="271" spans="1:15" x14ac:dyDescent="0.2">
      <c r="A271" s="41" t="s">
        <v>345</v>
      </c>
      <c r="B271" s="3">
        <v>657</v>
      </c>
      <c r="C271" s="3" t="s">
        <v>364</v>
      </c>
      <c r="D271" s="2" t="s">
        <v>214</v>
      </c>
      <c r="E271" s="42">
        <v>26100000</v>
      </c>
      <c r="F271" s="2" t="s">
        <v>365</v>
      </c>
      <c r="G271" s="44">
        <v>7.5</v>
      </c>
      <c r="H271" s="2" t="s">
        <v>184</v>
      </c>
      <c r="I271" s="44">
        <v>6.5</v>
      </c>
      <c r="J271" s="46"/>
      <c r="K271" s="46"/>
      <c r="L271" s="46"/>
      <c r="M271" s="46"/>
      <c r="N271" s="46"/>
      <c r="O271" s="6"/>
    </row>
    <row r="272" spans="1:15" x14ac:dyDescent="0.2">
      <c r="A272" s="41" t="s">
        <v>345</v>
      </c>
      <c r="B272" s="3">
        <v>657</v>
      </c>
      <c r="C272" s="3" t="s">
        <v>364</v>
      </c>
      <c r="D272" s="2" t="s">
        <v>214</v>
      </c>
      <c r="E272" s="42">
        <v>18900000</v>
      </c>
      <c r="F272" s="2" t="s">
        <v>366</v>
      </c>
      <c r="G272" s="44">
        <v>0</v>
      </c>
      <c r="H272" s="2" t="s">
        <v>184</v>
      </c>
      <c r="I272" s="44">
        <v>6.75</v>
      </c>
      <c r="J272" s="46"/>
      <c r="K272" s="46"/>
      <c r="L272" s="46"/>
      <c r="M272" s="46"/>
      <c r="N272" s="46"/>
      <c r="O272" s="6"/>
    </row>
    <row r="273" spans="1:15" x14ac:dyDescent="0.2">
      <c r="A273" s="41" t="s">
        <v>296</v>
      </c>
      <c r="B273" s="3">
        <v>658</v>
      </c>
      <c r="C273" s="60" t="s">
        <v>367</v>
      </c>
      <c r="D273" s="2" t="s">
        <v>214</v>
      </c>
      <c r="E273" s="42">
        <v>10000000</v>
      </c>
      <c r="F273" s="2" t="s">
        <v>368</v>
      </c>
      <c r="G273" s="44">
        <v>7</v>
      </c>
      <c r="H273" s="2" t="s">
        <v>184</v>
      </c>
      <c r="I273" s="44">
        <v>5</v>
      </c>
      <c r="J273" s="46">
        <v>10000000000</v>
      </c>
      <c r="K273" s="46">
        <v>10000000000</v>
      </c>
      <c r="L273" s="46">
        <f>ROUND((K273/1000),0)</f>
        <v>10000000</v>
      </c>
      <c r="M273" s="46">
        <v>55708</v>
      </c>
      <c r="N273" s="46">
        <v>10055708</v>
      </c>
      <c r="O273" s="6"/>
    </row>
    <row r="274" spans="1:15" x14ac:dyDescent="0.2">
      <c r="A274" s="41" t="s">
        <v>301</v>
      </c>
      <c r="B274" s="3">
        <v>658</v>
      </c>
      <c r="C274" s="60" t="s">
        <v>367</v>
      </c>
      <c r="D274" s="2" t="s">
        <v>214</v>
      </c>
      <c r="E274" s="42">
        <v>50</v>
      </c>
      <c r="F274" s="2" t="s">
        <v>369</v>
      </c>
      <c r="G274" s="44">
        <v>8.5</v>
      </c>
      <c r="H274" s="2" t="s">
        <v>184</v>
      </c>
      <c r="I274" s="44">
        <v>5.25</v>
      </c>
      <c r="J274" s="46">
        <v>50000</v>
      </c>
      <c r="K274" s="46">
        <v>55367</v>
      </c>
      <c r="L274" s="46">
        <f>ROUND((K274/1000),0)</f>
        <v>55</v>
      </c>
      <c r="M274" s="46">
        <v>1</v>
      </c>
      <c r="N274" s="46">
        <v>56</v>
      </c>
      <c r="O274" s="6"/>
    </row>
    <row r="275" spans="1:15" x14ac:dyDescent="0.2">
      <c r="A275" s="41"/>
      <c r="B275" s="3"/>
      <c r="C275" s="60"/>
      <c r="D275" s="2"/>
      <c r="E275" s="42"/>
      <c r="F275" s="2"/>
      <c r="G275" s="44"/>
      <c r="H275" s="2"/>
      <c r="I275" s="44"/>
      <c r="J275" s="46"/>
      <c r="K275" s="46"/>
      <c r="L275" s="46"/>
      <c r="M275" s="46"/>
      <c r="N275" s="46"/>
      <c r="O275" s="6"/>
    </row>
    <row r="276" spans="1:15" x14ac:dyDescent="0.2">
      <c r="A276" s="41" t="s">
        <v>370</v>
      </c>
      <c r="B276" s="3">
        <v>693</v>
      </c>
      <c r="C276" s="60" t="s">
        <v>371</v>
      </c>
      <c r="D276" s="2" t="s">
        <v>298</v>
      </c>
      <c r="E276" s="42">
        <v>50000</v>
      </c>
      <c r="F276" s="2" t="s">
        <v>51</v>
      </c>
      <c r="G276" s="44">
        <v>0</v>
      </c>
      <c r="H276" s="2" t="s">
        <v>338</v>
      </c>
      <c r="I276" s="44">
        <v>8.3333333333333329E-2</v>
      </c>
      <c r="J276" s="46"/>
      <c r="K276" s="46"/>
      <c r="L276" s="46"/>
      <c r="M276" s="46"/>
      <c r="N276" s="46"/>
      <c r="O276" s="6"/>
    </row>
    <row r="277" spans="1:15" x14ac:dyDescent="0.2">
      <c r="A277" s="41" t="s">
        <v>370</v>
      </c>
      <c r="B277" s="3">
        <v>693</v>
      </c>
      <c r="C277" s="60" t="s">
        <v>371</v>
      </c>
      <c r="D277" s="2" t="s">
        <v>298</v>
      </c>
      <c r="E277" s="42">
        <v>50000</v>
      </c>
      <c r="F277" s="2" t="s">
        <v>52</v>
      </c>
      <c r="G277" s="44">
        <v>0</v>
      </c>
      <c r="H277" s="2" t="s">
        <v>338</v>
      </c>
      <c r="I277" s="44">
        <v>0.25</v>
      </c>
      <c r="J277" s="46"/>
      <c r="K277" s="46"/>
      <c r="L277" s="46"/>
      <c r="M277" s="46"/>
      <c r="N277" s="46"/>
      <c r="O277" s="6"/>
    </row>
    <row r="278" spans="1:15" x14ac:dyDescent="0.2">
      <c r="A278" s="41" t="s">
        <v>370</v>
      </c>
      <c r="B278" s="3">
        <v>693</v>
      </c>
      <c r="C278" s="60" t="s">
        <v>371</v>
      </c>
      <c r="D278" s="2" t="s">
        <v>298</v>
      </c>
      <c r="E278" s="42">
        <v>50000</v>
      </c>
      <c r="F278" s="2" t="s">
        <v>372</v>
      </c>
      <c r="G278" s="44">
        <v>0</v>
      </c>
      <c r="H278" s="2" t="s">
        <v>338</v>
      </c>
      <c r="I278" s="44">
        <v>0.5</v>
      </c>
      <c r="J278" s="46"/>
      <c r="K278" s="46"/>
      <c r="L278" s="46"/>
      <c r="M278" s="46"/>
      <c r="N278" s="46"/>
      <c r="O278" s="6"/>
    </row>
    <row r="279" spans="1:15" x14ac:dyDescent="0.2">
      <c r="A279" s="41" t="s">
        <v>370</v>
      </c>
      <c r="B279" s="3">
        <v>693</v>
      </c>
      <c r="C279" s="60" t="s">
        <v>371</v>
      </c>
      <c r="D279" s="2" t="s">
        <v>298</v>
      </c>
      <c r="E279" s="42">
        <v>50000</v>
      </c>
      <c r="F279" s="2" t="s">
        <v>373</v>
      </c>
      <c r="G279" s="44">
        <v>0</v>
      </c>
      <c r="H279" s="2" t="s">
        <v>338</v>
      </c>
      <c r="I279" s="44">
        <v>1</v>
      </c>
      <c r="J279" s="46"/>
      <c r="K279" s="46"/>
      <c r="L279" s="46"/>
      <c r="M279" s="46"/>
      <c r="N279" s="46"/>
      <c r="O279" s="6"/>
    </row>
    <row r="280" spans="1:15" x14ac:dyDescent="0.2">
      <c r="A280" s="41" t="s">
        <v>370</v>
      </c>
      <c r="B280" s="3">
        <v>693</v>
      </c>
      <c r="C280" s="60" t="s">
        <v>371</v>
      </c>
      <c r="D280" s="2" t="s">
        <v>298</v>
      </c>
      <c r="E280" s="42">
        <v>50000</v>
      </c>
      <c r="F280" s="2" t="s">
        <v>374</v>
      </c>
      <c r="G280" s="44">
        <v>0</v>
      </c>
      <c r="H280" s="2" t="s">
        <v>338</v>
      </c>
      <c r="I280" s="44">
        <v>1.5</v>
      </c>
      <c r="J280" s="46"/>
      <c r="K280" s="46"/>
      <c r="L280" s="46"/>
      <c r="M280" s="46"/>
      <c r="N280" s="46"/>
      <c r="O280" s="6"/>
    </row>
    <row r="281" spans="1:15" x14ac:dyDescent="0.2">
      <c r="A281" s="41" t="s">
        <v>370</v>
      </c>
      <c r="B281" s="3">
        <v>693</v>
      </c>
      <c r="C281" s="60" t="s">
        <v>371</v>
      </c>
      <c r="D281" s="2" t="s">
        <v>214</v>
      </c>
      <c r="E281" s="42">
        <v>25000000</v>
      </c>
      <c r="F281" s="2" t="s">
        <v>54</v>
      </c>
      <c r="G281" s="44">
        <v>0</v>
      </c>
      <c r="H281" s="2" t="s">
        <v>338</v>
      </c>
      <c r="I281" s="44">
        <v>8.3333333333333329E-2</v>
      </c>
      <c r="J281" s="46"/>
      <c r="K281" s="46"/>
      <c r="L281" s="46"/>
      <c r="M281" s="46"/>
      <c r="N281" s="46"/>
      <c r="O281" s="6"/>
    </row>
    <row r="282" spans="1:15" x14ac:dyDescent="0.2">
      <c r="A282" s="41" t="s">
        <v>370</v>
      </c>
      <c r="B282" s="3">
        <v>693</v>
      </c>
      <c r="C282" s="60" t="s">
        <v>371</v>
      </c>
      <c r="D282" s="2" t="s">
        <v>214</v>
      </c>
      <c r="E282" s="42">
        <v>25000000</v>
      </c>
      <c r="F282" s="2" t="s">
        <v>375</v>
      </c>
      <c r="G282" s="44">
        <v>0</v>
      </c>
      <c r="H282" s="2" t="s">
        <v>338</v>
      </c>
      <c r="I282" s="44">
        <v>0.25</v>
      </c>
      <c r="J282" s="46"/>
      <c r="K282" s="46"/>
      <c r="L282" s="46"/>
      <c r="M282" s="46"/>
      <c r="N282" s="46"/>
      <c r="O282" s="6"/>
    </row>
    <row r="283" spans="1:15" x14ac:dyDescent="0.2">
      <c r="A283" s="41" t="s">
        <v>370</v>
      </c>
      <c r="B283" s="3">
        <v>693</v>
      </c>
      <c r="C283" s="60" t="s">
        <v>371</v>
      </c>
      <c r="D283" s="2" t="s">
        <v>214</v>
      </c>
      <c r="E283" s="42">
        <v>25000000</v>
      </c>
      <c r="F283" s="2" t="s">
        <v>376</v>
      </c>
      <c r="G283" s="44">
        <v>0</v>
      </c>
      <c r="H283" s="2" t="s">
        <v>338</v>
      </c>
      <c r="I283" s="44">
        <v>0.5</v>
      </c>
      <c r="J283" s="46"/>
      <c r="K283" s="46"/>
      <c r="L283" s="46"/>
      <c r="M283" s="46"/>
      <c r="N283" s="46"/>
      <c r="O283" s="6"/>
    </row>
    <row r="284" spans="1:15" x14ac:dyDescent="0.2">
      <c r="A284" s="41" t="s">
        <v>370</v>
      </c>
      <c r="B284" s="3">
        <v>693</v>
      </c>
      <c r="C284" s="60" t="s">
        <v>371</v>
      </c>
      <c r="D284" s="2" t="s">
        <v>214</v>
      </c>
      <c r="E284" s="42">
        <v>25000000</v>
      </c>
      <c r="F284" s="2" t="s">
        <v>377</v>
      </c>
      <c r="G284" s="44">
        <v>0</v>
      </c>
      <c r="H284" s="2" t="s">
        <v>338</v>
      </c>
      <c r="I284" s="44">
        <v>1</v>
      </c>
      <c r="J284" s="46"/>
      <c r="K284" s="46"/>
      <c r="L284" s="46"/>
      <c r="M284" s="46"/>
      <c r="N284" s="46"/>
      <c r="O284" s="6"/>
    </row>
    <row r="285" spans="1:15" x14ac:dyDescent="0.2">
      <c r="A285" s="41" t="s">
        <v>370</v>
      </c>
      <c r="B285" s="3">
        <v>693</v>
      </c>
      <c r="C285" s="60" t="s">
        <v>371</v>
      </c>
      <c r="D285" s="2" t="s">
        <v>214</v>
      </c>
      <c r="E285" s="42">
        <v>25000000</v>
      </c>
      <c r="F285" s="2" t="s">
        <v>378</v>
      </c>
      <c r="G285" s="44">
        <v>0</v>
      </c>
      <c r="H285" s="2" t="s">
        <v>338</v>
      </c>
      <c r="I285" s="44">
        <v>1.5</v>
      </c>
      <c r="J285" s="46"/>
      <c r="K285" s="46"/>
      <c r="L285" s="46"/>
      <c r="M285" s="46"/>
      <c r="N285" s="46"/>
      <c r="O285" s="6"/>
    </row>
    <row r="286" spans="1:15" x14ac:dyDescent="0.2">
      <c r="A286" s="41" t="s">
        <v>370</v>
      </c>
      <c r="B286" s="3">
        <v>693</v>
      </c>
      <c r="C286" s="60" t="s">
        <v>371</v>
      </c>
      <c r="D286" s="2" t="s">
        <v>214</v>
      </c>
      <c r="E286" s="42">
        <v>25000000</v>
      </c>
      <c r="F286" s="2" t="s">
        <v>379</v>
      </c>
      <c r="G286" s="44">
        <v>0</v>
      </c>
      <c r="H286" s="2" t="s">
        <v>338</v>
      </c>
      <c r="I286" s="44">
        <v>0.25</v>
      </c>
      <c r="J286" s="46"/>
      <c r="K286" s="46"/>
      <c r="L286" s="46"/>
      <c r="M286" s="46"/>
      <c r="N286" s="46"/>
      <c r="O286" s="6"/>
    </row>
    <row r="287" spans="1:15" x14ac:dyDescent="0.2">
      <c r="A287" s="41" t="s">
        <v>370</v>
      </c>
      <c r="B287" s="3">
        <v>693</v>
      </c>
      <c r="C287" s="60" t="s">
        <v>371</v>
      </c>
      <c r="D287" s="2" t="s">
        <v>214</v>
      </c>
      <c r="E287" s="42">
        <v>25000000</v>
      </c>
      <c r="F287" s="2" t="s">
        <v>380</v>
      </c>
      <c r="G287" s="44">
        <v>0</v>
      </c>
      <c r="H287" s="2" t="s">
        <v>338</v>
      </c>
      <c r="I287" s="44">
        <v>0.5</v>
      </c>
      <c r="J287" s="46"/>
      <c r="K287" s="46"/>
      <c r="L287" s="46"/>
      <c r="M287" s="46"/>
      <c r="N287" s="46"/>
      <c r="O287" s="6"/>
    </row>
    <row r="288" spans="1:15" x14ac:dyDescent="0.2">
      <c r="A288" s="41" t="s">
        <v>370</v>
      </c>
      <c r="B288" s="3">
        <v>693</v>
      </c>
      <c r="C288" s="60" t="s">
        <v>371</v>
      </c>
      <c r="D288" s="2" t="s">
        <v>214</v>
      </c>
      <c r="E288" s="42">
        <v>25000000</v>
      </c>
      <c r="F288" s="2" t="s">
        <v>381</v>
      </c>
      <c r="G288" s="44">
        <v>0</v>
      </c>
      <c r="H288" s="2" t="s">
        <v>338</v>
      </c>
      <c r="I288" s="44">
        <v>1</v>
      </c>
      <c r="J288" s="46"/>
      <c r="K288" s="46"/>
      <c r="L288" s="46"/>
      <c r="M288" s="46"/>
      <c r="N288" s="46"/>
      <c r="O288" s="6"/>
    </row>
    <row r="289" spans="1:15" x14ac:dyDescent="0.2">
      <c r="A289" s="41" t="s">
        <v>370</v>
      </c>
      <c r="B289" s="3">
        <v>693</v>
      </c>
      <c r="C289" s="60" t="s">
        <v>371</v>
      </c>
      <c r="D289" s="2" t="s">
        <v>214</v>
      </c>
      <c r="E289" s="42">
        <v>25000000</v>
      </c>
      <c r="F289" s="2" t="s">
        <v>382</v>
      </c>
      <c r="G289" s="44">
        <v>0</v>
      </c>
      <c r="H289" s="2" t="s">
        <v>338</v>
      </c>
      <c r="I289" s="44">
        <v>1.5</v>
      </c>
      <c r="J289" s="46"/>
      <c r="K289" s="46"/>
      <c r="L289" s="46"/>
      <c r="M289" s="46"/>
      <c r="N289" s="46"/>
      <c r="O289" s="6"/>
    </row>
    <row r="290" spans="1:15" x14ac:dyDescent="0.2">
      <c r="A290" s="41" t="s">
        <v>370</v>
      </c>
      <c r="B290" s="3">
        <v>693</v>
      </c>
      <c r="C290" s="60" t="s">
        <v>371</v>
      </c>
      <c r="D290" s="2" t="s">
        <v>38</v>
      </c>
      <c r="E290" s="42">
        <v>1100</v>
      </c>
      <c r="F290" s="2" t="s">
        <v>383</v>
      </c>
      <c r="G290" s="44">
        <v>0</v>
      </c>
      <c r="H290" s="2" t="s">
        <v>338</v>
      </c>
      <c r="I290" s="44">
        <v>0.25</v>
      </c>
      <c r="J290" s="46"/>
      <c r="K290" s="46"/>
      <c r="L290" s="46"/>
      <c r="M290" s="46"/>
      <c r="N290" s="46"/>
      <c r="O290" s="6"/>
    </row>
    <row r="291" spans="1:15" x14ac:dyDescent="0.2">
      <c r="A291" s="41" t="s">
        <v>370</v>
      </c>
      <c r="B291" s="3">
        <v>693</v>
      </c>
      <c r="C291" s="60" t="s">
        <v>371</v>
      </c>
      <c r="D291" s="2" t="s">
        <v>38</v>
      </c>
      <c r="E291" s="42">
        <v>1100</v>
      </c>
      <c r="F291" s="2" t="s">
        <v>384</v>
      </c>
      <c r="G291" s="44">
        <v>0</v>
      </c>
      <c r="H291" s="2" t="s">
        <v>338</v>
      </c>
      <c r="I291" s="44">
        <v>0.5</v>
      </c>
      <c r="J291" s="46"/>
      <c r="K291" s="46"/>
      <c r="L291" s="46"/>
      <c r="M291" s="46"/>
      <c r="N291" s="46"/>
      <c r="O291" s="6"/>
    </row>
    <row r="292" spans="1:15" x14ac:dyDescent="0.2">
      <c r="A292" s="41" t="s">
        <v>370</v>
      </c>
      <c r="B292" s="3">
        <v>693</v>
      </c>
      <c r="C292" s="60" t="s">
        <v>371</v>
      </c>
      <c r="D292" s="2" t="s">
        <v>38</v>
      </c>
      <c r="E292" s="42">
        <v>1100</v>
      </c>
      <c r="F292" s="2" t="s">
        <v>385</v>
      </c>
      <c r="G292" s="44">
        <v>0</v>
      </c>
      <c r="H292" s="2" t="s">
        <v>338</v>
      </c>
      <c r="I292" s="44">
        <v>1</v>
      </c>
      <c r="J292" s="46"/>
      <c r="K292" s="46"/>
      <c r="L292" s="46"/>
      <c r="M292" s="46"/>
      <c r="N292" s="46"/>
      <c r="O292" s="6"/>
    </row>
    <row r="293" spans="1:15" x14ac:dyDescent="0.2">
      <c r="A293" s="41" t="s">
        <v>370</v>
      </c>
      <c r="B293" s="3">
        <v>693</v>
      </c>
      <c r="C293" s="60" t="s">
        <v>371</v>
      </c>
      <c r="D293" s="2" t="s">
        <v>38</v>
      </c>
      <c r="E293" s="42">
        <v>1100</v>
      </c>
      <c r="F293" s="2" t="s">
        <v>386</v>
      </c>
      <c r="G293" s="44">
        <v>0</v>
      </c>
      <c r="H293" s="2" t="s">
        <v>338</v>
      </c>
      <c r="I293" s="44">
        <v>1.5</v>
      </c>
      <c r="J293" s="46"/>
      <c r="K293" s="46"/>
      <c r="L293" s="46"/>
      <c r="M293" s="46"/>
      <c r="N293" s="46"/>
      <c r="O293" s="6"/>
    </row>
    <row r="294" spans="1:15" x14ac:dyDescent="0.2">
      <c r="A294" s="41" t="s">
        <v>370</v>
      </c>
      <c r="B294" s="3">
        <v>693</v>
      </c>
      <c r="C294" s="60" t="s">
        <v>371</v>
      </c>
      <c r="D294" s="2" t="s">
        <v>298</v>
      </c>
      <c r="E294" s="42">
        <v>50000</v>
      </c>
      <c r="F294" s="2" t="s">
        <v>387</v>
      </c>
      <c r="G294" s="44">
        <v>0</v>
      </c>
      <c r="H294" s="2" t="s">
        <v>338</v>
      </c>
      <c r="I294" s="44">
        <v>0.25</v>
      </c>
      <c r="J294" s="46"/>
      <c r="K294" s="46"/>
      <c r="L294" s="46"/>
      <c r="M294" s="46"/>
      <c r="N294" s="46"/>
      <c r="O294" s="6"/>
    </row>
    <row r="295" spans="1:15" x14ac:dyDescent="0.2">
      <c r="A295" s="41" t="s">
        <v>370</v>
      </c>
      <c r="B295" s="3">
        <v>693</v>
      </c>
      <c r="C295" s="60" t="s">
        <v>371</v>
      </c>
      <c r="D295" s="2" t="s">
        <v>298</v>
      </c>
      <c r="E295" s="42">
        <v>50000</v>
      </c>
      <c r="F295" s="2" t="s">
        <v>388</v>
      </c>
      <c r="G295" s="44">
        <v>0</v>
      </c>
      <c r="H295" s="2" t="s">
        <v>338</v>
      </c>
      <c r="I295" s="44">
        <v>0.5</v>
      </c>
      <c r="J295" s="46"/>
      <c r="K295" s="46"/>
      <c r="L295" s="46"/>
      <c r="M295" s="46"/>
      <c r="N295" s="46"/>
      <c r="O295" s="6"/>
    </row>
    <row r="296" spans="1:15" x14ac:dyDescent="0.2">
      <c r="A296" s="41" t="s">
        <v>370</v>
      </c>
      <c r="B296" s="3">
        <v>693</v>
      </c>
      <c r="C296" s="60" t="s">
        <v>371</v>
      </c>
      <c r="D296" s="2" t="s">
        <v>298</v>
      </c>
      <c r="E296" s="42">
        <v>50000</v>
      </c>
      <c r="F296" s="2" t="s">
        <v>389</v>
      </c>
      <c r="G296" s="44">
        <v>0</v>
      </c>
      <c r="H296" s="2" t="s">
        <v>338</v>
      </c>
      <c r="I296" s="44">
        <v>1</v>
      </c>
      <c r="J296" s="46"/>
      <c r="K296" s="46"/>
      <c r="L296" s="46"/>
      <c r="M296" s="46"/>
      <c r="N296" s="46"/>
      <c r="O296" s="6"/>
    </row>
    <row r="297" spans="1:15" x14ac:dyDescent="0.2">
      <c r="A297" s="41" t="s">
        <v>370</v>
      </c>
      <c r="B297" s="3">
        <v>693</v>
      </c>
      <c r="C297" s="60" t="s">
        <v>371</v>
      </c>
      <c r="D297" s="2" t="s">
        <v>298</v>
      </c>
      <c r="E297" s="42">
        <v>50000</v>
      </c>
      <c r="F297" s="2" t="s">
        <v>390</v>
      </c>
      <c r="G297" s="44">
        <v>0</v>
      </c>
      <c r="H297" s="2" t="s">
        <v>338</v>
      </c>
      <c r="I297" s="44">
        <v>1.5</v>
      </c>
      <c r="J297" s="46"/>
      <c r="K297" s="46"/>
      <c r="L297" s="46"/>
      <c r="M297" s="46"/>
      <c r="N297" s="46"/>
      <c r="O297" s="6"/>
    </row>
    <row r="298" spans="1:15" x14ac:dyDescent="0.2">
      <c r="A298" s="41" t="s">
        <v>370</v>
      </c>
      <c r="B298" s="3">
        <v>693</v>
      </c>
      <c r="C298" s="60" t="s">
        <v>371</v>
      </c>
      <c r="D298" s="2" t="s">
        <v>38</v>
      </c>
      <c r="E298" s="42">
        <v>1100</v>
      </c>
      <c r="F298" s="2" t="s">
        <v>391</v>
      </c>
      <c r="G298" s="44">
        <v>0</v>
      </c>
      <c r="H298" s="2" t="s">
        <v>338</v>
      </c>
      <c r="I298" s="44">
        <v>0.25</v>
      </c>
      <c r="J298" s="46"/>
      <c r="K298" s="46"/>
      <c r="L298" s="46"/>
      <c r="M298" s="46"/>
      <c r="N298" s="46"/>
      <c r="O298" s="6"/>
    </row>
    <row r="299" spans="1:15" x14ac:dyDescent="0.2">
      <c r="A299" s="41" t="s">
        <v>370</v>
      </c>
      <c r="B299" s="3">
        <v>693</v>
      </c>
      <c r="C299" s="60" t="s">
        <v>371</v>
      </c>
      <c r="D299" s="2" t="s">
        <v>38</v>
      </c>
      <c r="E299" s="42">
        <v>1100</v>
      </c>
      <c r="F299" s="2" t="s">
        <v>392</v>
      </c>
      <c r="G299" s="44">
        <v>0</v>
      </c>
      <c r="H299" s="2" t="s">
        <v>338</v>
      </c>
      <c r="I299" s="44">
        <v>0.5</v>
      </c>
      <c r="J299" s="46"/>
      <c r="K299" s="46"/>
      <c r="L299" s="46"/>
      <c r="M299" s="46"/>
      <c r="N299" s="46"/>
      <c r="O299" s="6"/>
    </row>
    <row r="300" spans="1:15" x14ac:dyDescent="0.2">
      <c r="A300" s="41" t="s">
        <v>370</v>
      </c>
      <c r="B300" s="3">
        <v>693</v>
      </c>
      <c r="C300" s="60" t="s">
        <v>371</v>
      </c>
      <c r="D300" s="2" t="s">
        <v>38</v>
      </c>
      <c r="E300" s="42">
        <v>1100</v>
      </c>
      <c r="F300" s="2" t="s">
        <v>393</v>
      </c>
      <c r="G300" s="44">
        <v>0</v>
      </c>
      <c r="H300" s="2" t="s">
        <v>338</v>
      </c>
      <c r="I300" s="44">
        <v>1</v>
      </c>
      <c r="J300" s="46"/>
      <c r="K300" s="46"/>
      <c r="L300" s="46"/>
      <c r="M300" s="46"/>
      <c r="N300" s="46"/>
      <c r="O300" s="6"/>
    </row>
    <row r="301" spans="1:15" x14ac:dyDescent="0.2">
      <c r="A301" s="41" t="s">
        <v>370</v>
      </c>
      <c r="B301" s="3">
        <v>693</v>
      </c>
      <c r="C301" s="60" t="s">
        <v>371</v>
      </c>
      <c r="D301" s="2" t="s">
        <v>38</v>
      </c>
      <c r="E301" s="42">
        <v>1100</v>
      </c>
      <c r="F301" s="2" t="s">
        <v>394</v>
      </c>
      <c r="G301" s="44">
        <v>0</v>
      </c>
      <c r="H301" s="2" t="s">
        <v>338</v>
      </c>
      <c r="I301" s="44">
        <v>1.5</v>
      </c>
      <c r="J301" s="46"/>
      <c r="K301" s="46"/>
      <c r="L301" s="46"/>
      <c r="M301" s="46"/>
      <c r="N301" s="46"/>
      <c r="O301" s="6"/>
    </row>
    <row r="302" spans="1:15" x14ac:dyDescent="0.2">
      <c r="A302" s="41" t="s">
        <v>370</v>
      </c>
      <c r="B302" s="3">
        <v>693</v>
      </c>
      <c r="C302" s="60" t="s">
        <v>371</v>
      </c>
      <c r="D302" s="2" t="s">
        <v>38</v>
      </c>
      <c r="E302" s="54">
        <v>1E-3</v>
      </c>
      <c r="F302" s="2" t="s">
        <v>395</v>
      </c>
      <c r="G302" s="44">
        <v>0</v>
      </c>
      <c r="H302" s="2" t="s">
        <v>338</v>
      </c>
      <c r="I302" s="44">
        <v>1.5027777777777778</v>
      </c>
      <c r="J302" s="46"/>
      <c r="K302" s="46"/>
      <c r="L302" s="46"/>
      <c r="M302" s="46"/>
      <c r="N302" s="46"/>
      <c r="O302" s="6"/>
    </row>
    <row r="303" spans="1:15" x14ac:dyDescent="0.2">
      <c r="A303" s="41"/>
      <c r="B303" s="3"/>
      <c r="C303" s="60"/>
      <c r="D303" s="2"/>
      <c r="E303" s="42"/>
      <c r="F303" s="2"/>
      <c r="G303" s="44"/>
      <c r="H303" s="2"/>
      <c r="I303" s="44"/>
      <c r="J303" s="46"/>
      <c r="K303" s="46"/>
      <c r="L303" s="46"/>
      <c r="M303" s="46"/>
      <c r="N303" s="46"/>
      <c r="O303" s="6"/>
    </row>
    <row r="304" spans="1:15" s="6" customFormat="1" x14ac:dyDescent="0.2">
      <c r="A304" s="41" t="s">
        <v>348</v>
      </c>
      <c r="B304" s="3">
        <v>707</v>
      </c>
      <c r="C304" s="60" t="s">
        <v>710</v>
      </c>
      <c r="D304" s="2" t="s">
        <v>38</v>
      </c>
      <c r="E304" s="42">
        <v>1267</v>
      </c>
      <c r="F304" s="2" t="s">
        <v>305</v>
      </c>
      <c r="G304" s="44">
        <v>4.5407200000000003</v>
      </c>
      <c r="H304" s="2" t="s">
        <v>184</v>
      </c>
      <c r="I304" s="44">
        <v>6</v>
      </c>
      <c r="J304" s="46"/>
      <c r="K304" s="46"/>
      <c r="L304" s="46"/>
      <c r="M304" s="46"/>
      <c r="N304" s="46"/>
    </row>
    <row r="305" spans="1:15" s="6" customFormat="1" x14ac:dyDescent="0.2">
      <c r="A305" s="41" t="s">
        <v>348</v>
      </c>
      <c r="B305" s="3">
        <v>707</v>
      </c>
      <c r="C305" s="60" t="s">
        <v>710</v>
      </c>
      <c r="D305" s="2" t="s">
        <v>38</v>
      </c>
      <c r="E305" s="54">
        <v>1E-3</v>
      </c>
      <c r="F305" s="2" t="s">
        <v>306</v>
      </c>
      <c r="G305" s="44">
        <v>0</v>
      </c>
      <c r="H305" s="2" t="s">
        <v>184</v>
      </c>
      <c r="I305" s="44">
        <v>6</v>
      </c>
      <c r="J305" s="46"/>
      <c r="K305" s="46"/>
      <c r="L305" s="46"/>
      <c r="M305" s="46"/>
      <c r="N305" s="46"/>
    </row>
    <row r="306" spans="1:15" x14ac:dyDescent="0.2">
      <c r="A306" s="125"/>
      <c r="D306" s="122"/>
      <c r="E306" s="329"/>
      <c r="F306" s="122"/>
      <c r="G306" s="330"/>
      <c r="H306" s="122"/>
      <c r="I306" s="330"/>
      <c r="J306" s="630"/>
      <c r="K306" s="632"/>
      <c r="L306" s="632"/>
      <c r="M306" s="632"/>
      <c r="N306" s="632"/>
    </row>
    <row r="307" spans="1:15" x14ac:dyDescent="0.2">
      <c r="A307" s="129" t="s">
        <v>407</v>
      </c>
      <c r="B307" s="331"/>
      <c r="C307" s="331"/>
      <c r="D307" s="127"/>
      <c r="E307" s="332"/>
      <c r="F307" s="127"/>
      <c r="G307" s="127"/>
      <c r="H307" s="127" t="s">
        <v>3</v>
      </c>
      <c r="I307" s="130"/>
      <c r="J307" s="639"/>
      <c r="K307" s="640"/>
      <c r="L307" s="641">
        <f>SUM(L10:L306)</f>
        <v>800088832</v>
      </c>
      <c r="M307" s="641">
        <f>SUM(M10:M306)</f>
        <v>24083340</v>
      </c>
      <c r="N307" s="641">
        <f>SUM(N10:N306)</f>
        <v>824172172</v>
      </c>
      <c r="O307" s="335"/>
    </row>
    <row r="308" spans="1:15" x14ac:dyDescent="0.2">
      <c r="A308" s="132"/>
      <c r="G308" s="336"/>
      <c r="H308" s="337"/>
      <c r="I308" s="338"/>
      <c r="J308" s="642"/>
      <c r="K308" s="643"/>
      <c r="L308" s="643"/>
      <c r="M308" s="643"/>
      <c r="N308" s="643"/>
      <c r="O308" s="134"/>
    </row>
    <row r="309" spans="1:15" x14ac:dyDescent="0.2">
      <c r="A309" s="135" t="s">
        <v>848</v>
      </c>
      <c r="B309" s="135"/>
      <c r="C309" s="135" t="s">
        <v>849</v>
      </c>
      <c r="G309" s="336"/>
      <c r="H309" s="337"/>
      <c r="I309" s="338"/>
      <c r="J309" s="642"/>
    </row>
    <row r="310" spans="1:15" x14ac:dyDescent="0.2">
      <c r="A310" s="135" t="s">
        <v>410</v>
      </c>
      <c r="H310" s="340"/>
    </row>
    <row r="311" spans="1:15" x14ac:dyDescent="0.2">
      <c r="A311" s="135" t="s">
        <v>411</v>
      </c>
    </row>
    <row r="312" spans="1:15" x14ac:dyDescent="0.2">
      <c r="A312" s="135" t="s">
        <v>776</v>
      </c>
    </row>
    <row r="313" spans="1:15" x14ac:dyDescent="0.2">
      <c r="A313" s="135" t="s">
        <v>777</v>
      </c>
    </row>
    <row r="314" spans="1:15" x14ac:dyDescent="0.2">
      <c r="A314" s="342" t="s">
        <v>778</v>
      </c>
      <c r="B314" s="342" t="s">
        <v>779</v>
      </c>
    </row>
    <row r="315" spans="1:15" x14ac:dyDescent="0.2">
      <c r="A315" s="342" t="s">
        <v>780</v>
      </c>
    </row>
    <row r="316" spans="1:15" x14ac:dyDescent="0.2">
      <c r="A316" s="342" t="s">
        <v>807</v>
      </c>
    </row>
    <row r="317" spans="1:15" x14ac:dyDescent="0.2">
      <c r="A317" s="342" t="s">
        <v>808</v>
      </c>
      <c r="E317" s="343"/>
    </row>
    <row r="318" spans="1:15" x14ac:dyDescent="0.2">
      <c r="A318" s="125" t="s">
        <v>809</v>
      </c>
      <c r="B318" s="125" t="s">
        <v>784</v>
      </c>
      <c r="G318" s="125" t="s">
        <v>785</v>
      </c>
    </row>
    <row r="319" spans="1:15" x14ac:dyDescent="0.2">
      <c r="A319" s="125" t="s">
        <v>810</v>
      </c>
      <c r="B319" s="125" t="s">
        <v>787</v>
      </c>
      <c r="G319" s="125" t="s">
        <v>788</v>
      </c>
    </row>
    <row r="321" spans="1:14" x14ac:dyDescent="0.2">
      <c r="A321" s="102" t="s">
        <v>811</v>
      </c>
      <c r="B321" s="102"/>
      <c r="C321" s="102"/>
      <c r="E321" s="102"/>
      <c r="J321" s="102"/>
      <c r="K321" s="102"/>
      <c r="L321" s="102"/>
      <c r="M321" s="102"/>
      <c r="N321" s="102"/>
    </row>
    <row r="324" spans="1:14" ht="12.75" x14ac:dyDescent="0.2">
      <c r="A324" s="590" t="s">
        <v>425</v>
      </c>
      <c r="B324" s="591"/>
      <c r="C324" s="592"/>
      <c r="D324" s="593"/>
      <c r="E324" s="593"/>
      <c r="F324" s="592"/>
    </row>
    <row r="325" spans="1:14" ht="12.75" x14ac:dyDescent="0.2">
      <c r="A325" s="594" t="s">
        <v>426</v>
      </c>
      <c r="B325" s="591"/>
      <c r="C325" s="592"/>
      <c r="D325" s="593"/>
      <c r="E325" s="593"/>
      <c r="F325" s="592"/>
    </row>
    <row r="326" spans="1:14" ht="12.75" x14ac:dyDescent="0.2">
      <c r="A326" s="590" t="s">
        <v>850</v>
      </c>
      <c r="B326" s="591"/>
      <c r="C326" s="592"/>
      <c r="D326" s="593"/>
      <c r="E326" s="593"/>
      <c r="F326" s="592"/>
    </row>
    <row r="327" spans="1:14" x14ac:dyDescent="0.2">
      <c r="A327" s="595"/>
      <c r="B327" s="596"/>
      <c r="C327" s="595"/>
      <c r="D327" s="597"/>
      <c r="E327" s="597"/>
      <c r="F327" s="595"/>
    </row>
    <row r="328" spans="1:14" ht="12.75" x14ac:dyDescent="0.2">
      <c r="A328" s="598"/>
      <c r="B328" s="599"/>
      <c r="C328" s="600"/>
      <c r="D328" s="601" t="s">
        <v>427</v>
      </c>
      <c r="E328" s="602"/>
      <c r="F328" s="603" t="s">
        <v>428</v>
      </c>
    </row>
    <row r="329" spans="1:14" ht="12.75" x14ac:dyDescent="0.2">
      <c r="A329" s="604" t="s">
        <v>4</v>
      </c>
      <c r="B329" s="605" t="s">
        <v>5</v>
      </c>
      <c r="C329" s="606"/>
      <c r="D329" s="607" t="s">
        <v>429</v>
      </c>
      <c r="E329" s="607" t="s">
        <v>430</v>
      </c>
      <c r="F329" s="608" t="s">
        <v>431</v>
      </c>
    </row>
    <row r="330" spans="1:14" ht="12.75" x14ac:dyDescent="0.2">
      <c r="A330" s="604" t="s">
        <v>432</v>
      </c>
      <c r="B330" s="605" t="s">
        <v>433</v>
      </c>
      <c r="C330" s="605" t="s">
        <v>7</v>
      </c>
      <c r="D330" s="607" t="s">
        <v>434</v>
      </c>
      <c r="E330" s="607" t="s">
        <v>435</v>
      </c>
      <c r="F330" s="608" t="s">
        <v>436</v>
      </c>
    </row>
    <row r="331" spans="1:14" ht="12.75" x14ac:dyDescent="0.2">
      <c r="A331" s="609"/>
      <c r="B331" s="610"/>
      <c r="C331" s="611"/>
      <c r="D331" s="612" t="s">
        <v>35</v>
      </c>
      <c r="E331" s="612" t="s">
        <v>35</v>
      </c>
      <c r="F331" s="613" t="s">
        <v>35</v>
      </c>
    </row>
    <row r="332" spans="1:14" ht="12.75" x14ac:dyDescent="0.2">
      <c r="A332" s="511"/>
      <c r="B332" s="512"/>
      <c r="C332" s="512"/>
      <c r="D332" s="614"/>
      <c r="E332" s="614"/>
      <c r="F332" s="509"/>
    </row>
    <row r="333" spans="1:14" ht="12.75" x14ac:dyDescent="0.2">
      <c r="A333" s="41" t="s">
        <v>36</v>
      </c>
      <c r="B333" s="2">
        <v>193</v>
      </c>
      <c r="C333" s="2" t="s">
        <v>41</v>
      </c>
      <c r="D333" s="355">
        <v>178786</v>
      </c>
      <c r="E333" s="355">
        <v>62934</v>
      </c>
      <c r="F333" s="509"/>
    </row>
    <row r="334" spans="1:14" ht="12.75" x14ac:dyDescent="0.2">
      <c r="A334" s="41" t="s">
        <v>36</v>
      </c>
      <c r="B334" s="2">
        <v>199</v>
      </c>
      <c r="C334" s="2" t="s">
        <v>44</v>
      </c>
      <c r="D334" s="355">
        <v>159727</v>
      </c>
      <c r="E334" s="355">
        <v>68502</v>
      </c>
      <c r="F334" s="509"/>
    </row>
    <row r="335" spans="1:14" ht="12.75" x14ac:dyDescent="0.2">
      <c r="A335" s="41" t="s">
        <v>36</v>
      </c>
      <c r="B335" s="2">
        <v>202</v>
      </c>
      <c r="C335" s="2" t="s">
        <v>48</v>
      </c>
      <c r="D335" s="355">
        <v>284033</v>
      </c>
      <c r="E335" s="355">
        <v>124366</v>
      </c>
      <c r="F335" s="509"/>
    </row>
    <row r="336" spans="1:14" ht="12.75" x14ac:dyDescent="0.2">
      <c r="A336" s="41" t="s">
        <v>437</v>
      </c>
      <c r="B336" s="2">
        <v>211</v>
      </c>
      <c r="C336" s="2" t="s">
        <v>51</v>
      </c>
      <c r="D336" s="355">
        <v>54429</v>
      </c>
      <c r="E336" s="355">
        <v>34393</v>
      </c>
      <c r="F336" s="509"/>
    </row>
    <row r="337" spans="1:6" ht="12.75" x14ac:dyDescent="0.2">
      <c r="A337" s="41" t="s">
        <v>437</v>
      </c>
      <c r="B337" s="2">
        <v>211</v>
      </c>
      <c r="C337" s="2" t="s">
        <v>52</v>
      </c>
      <c r="D337" s="355">
        <v>23373</v>
      </c>
      <c r="E337" s="355">
        <v>14769</v>
      </c>
      <c r="F337" s="509"/>
    </row>
    <row r="338" spans="1:6" ht="12.75" x14ac:dyDescent="0.2">
      <c r="A338" s="41" t="s">
        <v>437</v>
      </c>
      <c r="B338" s="2">
        <v>221</v>
      </c>
      <c r="C338" s="2" t="s">
        <v>56</v>
      </c>
      <c r="D338" s="355">
        <v>48428</v>
      </c>
      <c r="E338" s="355">
        <v>80472</v>
      </c>
      <c r="F338" s="509"/>
    </row>
    <row r="339" spans="1:6" ht="12.75" x14ac:dyDescent="0.2">
      <c r="A339" s="41" t="s">
        <v>437</v>
      </c>
      <c r="B339" s="2">
        <v>221</v>
      </c>
      <c r="C339" s="2" t="s">
        <v>58</v>
      </c>
      <c r="D339" s="355">
        <v>6293</v>
      </c>
      <c r="E339" s="355">
        <v>10461</v>
      </c>
      <c r="F339" s="509"/>
    </row>
    <row r="340" spans="1:6" ht="12.75" x14ac:dyDescent="0.2">
      <c r="A340" s="41" t="s">
        <v>62</v>
      </c>
      <c r="B340" s="2">
        <v>228</v>
      </c>
      <c r="C340" s="2" t="s">
        <v>43</v>
      </c>
      <c r="D340" s="355">
        <v>156151</v>
      </c>
      <c r="E340" s="355">
        <v>153349</v>
      </c>
      <c r="F340" s="509"/>
    </row>
    <row r="341" spans="1:6" ht="12.75" x14ac:dyDescent="0.2">
      <c r="A341" s="41" t="s">
        <v>49</v>
      </c>
      <c r="B341" s="2">
        <v>245</v>
      </c>
      <c r="C341" s="2" t="s">
        <v>75</v>
      </c>
      <c r="D341" s="355">
        <v>114776</v>
      </c>
      <c r="E341" s="355">
        <v>85332</v>
      </c>
      <c r="F341" s="509"/>
    </row>
    <row r="342" spans="1:6" ht="12.75" x14ac:dyDescent="0.2">
      <c r="A342" s="41" t="s">
        <v>49</v>
      </c>
      <c r="B342" s="2">
        <v>245</v>
      </c>
      <c r="C342" s="2" t="s">
        <v>76</v>
      </c>
      <c r="D342" s="355">
        <v>13872</v>
      </c>
      <c r="E342" s="355">
        <v>10320</v>
      </c>
      <c r="F342" s="509"/>
    </row>
    <row r="343" spans="1:6" ht="12.75" x14ac:dyDescent="0.2">
      <c r="A343" s="41" t="s">
        <v>303</v>
      </c>
      <c r="B343" s="2">
        <v>262</v>
      </c>
      <c r="C343" s="2" t="s">
        <v>87</v>
      </c>
      <c r="D343" s="355">
        <v>102697</v>
      </c>
      <c r="E343" s="355">
        <v>7539</v>
      </c>
      <c r="F343" s="509"/>
    </row>
    <row r="344" spans="1:6" ht="12.75" x14ac:dyDescent="0.2">
      <c r="A344" s="41" t="s">
        <v>303</v>
      </c>
      <c r="B344" s="2">
        <v>262</v>
      </c>
      <c r="C344" s="2" t="s">
        <v>88</v>
      </c>
      <c r="D344" s="355">
        <v>20539</v>
      </c>
      <c r="E344" s="355">
        <v>1508</v>
      </c>
      <c r="F344" s="509"/>
    </row>
    <row r="345" spans="1:6" ht="12.75" x14ac:dyDescent="0.2">
      <c r="A345" s="41" t="s">
        <v>62</v>
      </c>
      <c r="B345" s="2">
        <v>270</v>
      </c>
      <c r="C345" s="2" t="s">
        <v>46</v>
      </c>
      <c r="D345" s="355">
        <v>378386</v>
      </c>
      <c r="E345" s="355">
        <v>162673</v>
      </c>
      <c r="F345" s="509"/>
    </row>
    <row r="346" spans="1:6" ht="12.75" x14ac:dyDescent="0.2">
      <c r="A346" s="41" t="s">
        <v>62</v>
      </c>
      <c r="B346" s="3">
        <v>319</v>
      </c>
      <c r="C346" s="2" t="s">
        <v>71</v>
      </c>
      <c r="D346" s="355">
        <v>349368</v>
      </c>
      <c r="E346" s="355">
        <v>175395</v>
      </c>
      <c r="F346" s="509"/>
    </row>
    <row r="347" spans="1:6" ht="12.75" x14ac:dyDescent="0.2">
      <c r="A347" s="41" t="s">
        <v>218</v>
      </c>
      <c r="B347" s="3">
        <v>322</v>
      </c>
      <c r="C347" s="2" t="s">
        <v>123</v>
      </c>
      <c r="D347" s="355">
        <v>537345</v>
      </c>
      <c r="E347" s="355">
        <v>197620</v>
      </c>
      <c r="F347" s="509"/>
    </row>
    <row r="348" spans="1:6" ht="12.75" x14ac:dyDescent="0.2">
      <c r="A348" s="41" t="s">
        <v>218</v>
      </c>
      <c r="B348" s="3">
        <v>322</v>
      </c>
      <c r="C348" s="2" t="s">
        <v>124</v>
      </c>
      <c r="D348" s="355">
        <v>141876</v>
      </c>
      <c r="E348" s="355">
        <v>49349</v>
      </c>
      <c r="F348" s="509"/>
    </row>
    <row r="349" spans="1:6" ht="12.75" x14ac:dyDescent="0.2">
      <c r="A349" s="41" t="s">
        <v>218</v>
      </c>
      <c r="B349" s="3">
        <v>322</v>
      </c>
      <c r="C349" s="2" t="s">
        <v>126</v>
      </c>
      <c r="D349" s="355">
        <v>0</v>
      </c>
      <c r="E349" s="355">
        <v>47132</v>
      </c>
      <c r="F349" s="509"/>
    </row>
    <row r="350" spans="1:6" ht="12.75" x14ac:dyDescent="0.2">
      <c r="A350" s="41" t="s">
        <v>791</v>
      </c>
      <c r="B350" s="3">
        <v>337</v>
      </c>
      <c r="C350" s="2" t="s">
        <v>135</v>
      </c>
      <c r="D350" s="355">
        <v>275035</v>
      </c>
      <c r="E350" s="355">
        <v>79079</v>
      </c>
      <c r="F350" s="509"/>
    </row>
    <row r="351" spans="1:6" ht="12.75" x14ac:dyDescent="0.2">
      <c r="A351" s="41" t="s">
        <v>62</v>
      </c>
      <c r="B351" s="3">
        <v>341</v>
      </c>
      <c r="C351" s="2" t="s">
        <v>105</v>
      </c>
      <c r="D351" s="355">
        <v>84015</v>
      </c>
      <c r="E351" s="355">
        <v>39195</v>
      </c>
      <c r="F351" s="509"/>
    </row>
    <row r="352" spans="1:6" ht="12.75" x14ac:dyDescent="0.2">
      <c r="A352" s="41" t="s">
        <v>92</v>
      </c>
      <c r="B352" s="3">
        <v>351</v>
      </c>
      <c r="C352" s="2" t="s">
        <v>146</v>
      </c>
      <c r="D352" s="355">
        <v>161629</v>
      </c>
      <c r="E352" s="355">
        <v>76296</v>
      </c>
      <c r="F352" s="509"/>
    </row>
    <row r="353" spans="1:6" ht="12.75" x14ac:dyDescent="0.2">
      <c r="A353" s="41" t="s">
        <v>92</v>
      </c>
      <c r="B353" s="3">
        <v>351</v>
      </c>
      <c r="C353" s="2" t="s">
        <v>147</v>
      </c>
      <c r="D353" s="355">
        <v>62631</v>
      </c>
      <c r="E353" s="355">
        <v>29565</v>
      </c>
      <c r="F353" s="509"/>
    </row>
    <row r="354" spans="1:6" ht="12.75" x14ac:dyDescent="0.2">
      <c r="A354" s="41" t="s">
        <v>92</v>
      </c>
      <c r="B354" s="3">
        <v>351</v>
      </c>
      <c r="C354" s="2" t="s">
        <v>150</v>
      </c>
      <c r="D354" s="355">
        <v>0</v>
      </c>
      <c r="E354" s="355">
        <v>25470</v>
      </c>
      <c r="F354" s="509"/>
    </row>
    <row r="355" spans="1:6" ht="12.75" x14ac:dyDescent="0.2">
      <c r="A355" s="41" t="s">
        <v>92</v>
      </c>
      <c r="B355" s="3">
        <v>351</v>
      </c>
      <c r="C355" s="2" t="s">
        <v>156</v>
      </c>
      <c r="D355" s="355">
        <v>252715</v>
      </c>
      <c r="E355" s="355">
        <v>140215</v>
      </c>
      <c r="F355" s="509"/>
    </row>
    <row r="356" spans="1:6" ht="12.75" x14ac:dyDescent="0.2">
      <c r="A356" s="41" t="s">
        <v>92</v>
      </c>
      <c r="B356" s="3">
        <v>351</v>
      </c>
      <c r="C356" s="2" t="s">
        <v>157</v>
      </c>
      <c r="D356" s="355">
        <v>54333</v>
      </c>
      <c r="E356" s="355">
        <v>30146</v>
      </c>
      <c r="F356" s="509"/>
    </row>
    <row r="357" spans="1:6" ht="12.75" x14ac:dyDescent="0.2">
      <c r="A357" s="41" t="s">
        <v>92</v>
      </c>
      <c r="B357" s="3">
        <v>351</v>
      </c>
      <c r="C357" s="2" t="s">
        <v>159</v>
      </c>
      <c r="D357" s="355">
        <v>0</v>
      </c>
      <c r="E357" s="355">
        <v>34251</v>
      </c>
      <c r="F357" s="509"/>
    </row>
    <row r="358" spans="1:6" ht="12.75" x14ac:dyDescent="0.2">
      <c r="A358" s="41" t="s">
        <v>92</v>
      </c>
      <c r="B358" s="3">
        <v>351</v>
      </c>
      <c r="C358" s="2" t="s">
        <v>166</v>
      </c>
      <c r="D358" s="355">
        <v>201199</v>
      </c>
      <c r="E358" s="355">
        <v>91058</v>
      </c>
      <c r="F358" s="509"/>
    </row>
    <row r="359" spans="1:6" ht="12.75" x14ac:dyDescent="0.2">
      <c r="A359" s="41" t="s">
        <v>92</v>
      </c>
      <c r="B359" s="3">
        <v>351</v>
      </c>
      <c r="C359" s="2" t="s">
        <v>167</v>
      </c>
      <c r="D359" s="355">
        <v>50795</v>
      </c>
      <c r="E359" s="355">
        <v>22988</v>
      </c>
      <c r="F359" s="509"/>
    </row>
    <row r="360" spans="1:6" ht="12.75" x14ac:dyDescent="0.2">
      <c r="A360" s="41" t="s">
        <v>92</v>
      </c>
      <c r="B360" s="3">
        <v>351</v>
      </c>
      <c r="C360" s="2" t="s">
        <v>168</v>
      </c>
      <c r="D360" s="355">
        <v>0</v>
      </c>
      <c r="E360" s="355">
        <v>11273</v>
      </c>
      <c r="F360" s="509"/>
    </row>
    <row r="361" spans="1:6" ht="12.75" x14ac:dyDescent="0.2">
      <c r="A361" s="41" t="s">
        <v>218</v>
      </c>
      <c r="B361" s="3">
        <v>351</v>
      </c>
      <c r="C361" s="2" t="s">
        <v>176</v>
      </c>
      <c r="D361" s="355">
        <v>190966</v>
      </c>
      <c r="E361" s="355">
        <v>72851</v>
      </c>
      <c r="F361" s="509"/>
    </row>
    <row r="362" spans="1:6" ht="12.75" x14ac:dyDescent="0.2">
      <c r="A362" s="41" t="s">
        <v>218</v>
      </c>
      <c r="B362" s="3">
        <v>351</v>
      </c>
      <c r="C362" s="2" t="s">
        <v>178</v>
      </c>
      <c r="D362" s="355">
        <v>48803</v>
      </c>
      <c r="E362" s="355">
        <v>18617</v>
      </c>
      <c r="F362" s="509"/>
    </row>
    <row r="363" spans="1:6" ht="12.75" x14ac:dyDescent="0.2">
      <c r="A363" s="41" t="s">
        <v>218</v>
      </c>
      <c r="B363" s="3">
        <v>351</v>
      </c>
      <c r="C363" s="2" t="s">
        <v>180</v>
      </c>
      <c r="D363" s="355">
        <v>0</v>
      </c>
      <c r="E363" s="355">
        <v>7618</v>
      </c>
      <c r="F363" s="509"/>
    </row>
    <row r="364" spans="1:6" ht="12.75" x14ac:dyDescent="0.2">
      <c r="A364" s="41" t="s">
        <v>92</v>
      </c>
      <c r="B364" s="3">
        <v>363</v>
      </c>
      <c r="C364" s="2" t="s">
        <v>183</v>
      </c>
      <c r="D364" s="355">
        <v>42136</v>
      </c>
      <c r="E364" s="355">
        <v>22701</v>
      </c>
      <c r="F364" s="509"/>
    </row>
    <row r="365" spans="1:6" ht="12.75" x14ac:dyDescent="0.2">
      <c r="A365" s="41" t="s">
        <v>92</v>
      </c>
      <c r="B365" s="3">
        <v>363</v>
      </c>
      <c r="C365" s="2" t="s">
        <v>185</v>
      </c>
      <c r="D365" s="355">
        <v>10113</v>
      </c>
      <c r="E365" s="355">
        <v>5448</v>
      </c>
      <c r="F365" s="509"/>
    </row>
    <row r="366" spans="1:6" ht="12.75" x14ac:dyDescent="0.2">
      <c r="A366" s="41" t="s">
        <v>62</v>
      </c>
      <c r="B366" s="3">
        <v>367</v>
      </c>
      <c r="C366" s="2" t="s">
        <v>51</v>
      </c>
      <c r="D366" s="355">
        <v>125173</v>
      </c>
      <c r="E366" s="355">
        <v>50509</v>
      </c>
      <c r="F366" s="509"/>
    </row>
    <row r="367" spans="1:6" ht="12.75" x14ac:dyDescent="0.2">
      <c r="A367" s="41" t="s">
        <v>62</v>
      </c>
      <c r="B367" s="3">
        <v>367</v>
      </c>
      <c r="C367" s="2" t="s">
        <v>438</v>
      </c>
      <c r="D367" s="355">
        <v>137274</v>
      </c>
      <c r="E367" s="355">
        <v>106931</v>
      </c>
      <c r="F367" s="509"/>
    </row>
    <row r="368" spans="1:6" ht="12.75" x14ac:dyDescent="0.2">
      <c r="A368" s="41" t="s">
        <v>439</v>
      </c>
      <c r="B368" s="3">
        <v>383</v>
      </c>
      <c r="C368" s="2" t="s">
        <v>99</v>
      </c>
      <c r="D368" s="355">
        <v>53849</v>
      </c>
      <c r="E368" s="355">
        <v>36133</v>
      </c>
      <c r="F368" s="509"/>
    </row>
    <row r="369" spans="1:6" ht="12.75" x14ac:dyDescent="0.2">
      <c r="A369" s="41" t="s">
        <v>62</v>
      </c>
      <c r="B369" s="3">
        <v>420</v>
      </c>
      <c r="C369" s="2" t="s">
        <v>201</v>
      </c>
      <c r="D369" s="355">
        <v>358392</v>
      </c>
      <c r="E369" s="355">
        <v>53218</v>
      </c>
      <c r="F369" s="509"/>
    </row>
    <row r="370" spans="1:6" ht="12.75" x14ac:dyDescent="0.2">
      <c r="A370" s="41" t="s">
        <v>62</v>
      </c>
      <c r="B370" s="3">
        <v>420</v>
      </c>
      <c r="C370" s="2" t="s">
        <v>202</v>
      </c>
      <c r="D370" s="355">
        <v>22763</v>
      </c>
      <c r="E370" s="355">
        <v>16699</v>
      </c>
      <c r="F370" s="509"/>
    </row>
    <row r="371" spans="1:6" ht="12.75" x14ac:dyDescent="0.2">
      <c r="A371" s="41" t="s">
        <v>437</v>
      </c>
      <c r="B371" s="3">
        <v>424</v>
      </c>
      <c r="C371" s="2" t="s">
        <v>760</v>
      </c>
      <c r="D371" s="355">
        <v>15987596</v>
      </c>
      <c r="E371" s="355">
        <v>3987805</v>
      </c>
      <c r="F371" s="509"/>
    </row>
    <row r="372" spans="1:6" ht="12.75" x14ac:dyDescent="0.2">
      <c r="A372" s="41" t="s">
        <v>437</v>
      </c>
      <c r="B372" s="3">
        <v>424</v>
      </c>
      <c r="C372" s="2" t="s">
        <v>761</v>
      </c>
      <c r="D372" s="355">
        <v>23</v>
      </c>
      <c r="E372" s="355">
        <v>0</v>
      </c>
      <c r="F372" s="509"/>
    </row>
    <row r="373" spans="1:6" ht="12.75" x14ac:dyDescent="0.2">
      <c r="A373" s="41" t="s">
        <v>69</v>
      </c>
      <c r="B373" s="3">
        <v>449</v>
      </c>
      <c r="C373" s="2" t="s">
        <v>201</v>
      </c>
      <c r="D373" s="355">
        <v>127645</v>
      </c>
      <c r="E373" s="355">
        <v>8600</v>
      </c>
      <c r="F373" s="509"/>
    </row>
    <row r="374" spans="1:6" ht="12.75" x14ac:dyDescent="0.2">
      <c r="A374" s="41" t="s">
        <v>791</v>
      </c>
      <c r="B374" s="3">
        <v>486</v>
      </c>
      <c r="C374" s="2" t="s">
        <v>105</v>
      </c>
      <c r="D374" s="355">
        <v>264003</v>
      </c>
      <c r="E374" s="355">
        <v>72487</v>
      </c>
      <c r="F374" s="509"/>
    </row>
    <row r="375" spans="1:6" ht="12.75" x14ac:dyDescent="0.2">
      <c r="A375" s="41" t="s">
        <v>738</v>
      </c>
      <c r="B375" s="3">
        <v>486</v>
      </c>
      <c r="C375" s="2" t="s">
        <v>199</v>
      </c>
      <c r="D375" s="355">
        <v>158264</v>
      </c>
      <c r="E375" s="355">
        <v>71126</v>
      </c>
      <c r="F375" s="509"/>
    </row>
    <row r="376" spans="1:6" ht="12.75" x14ac:dyDescent="0.2">
      <c r="A376" s="41" t="s">
        <v>62</v>
      </c>
      <c r="B376" s="3">
        <v>495</v>
      </c>
      <c r="C376" s="2" t="s">
        <v>251</v>
      </c>
      <c r="D376" s="355">
        <v>248615</v>
      </c>
      <c r="E376" s="355">
        <v>83678</v>
      </c>
      <c r="F376" s="509"/>
    </row>
    <row r="377" spans="1:6" ht="12.75" x14ac:dyDescent="0.2">
      <c r="A377" s="41" t="s">
        <v>62</v>
      </c>
      <c r="B377" s="3">
        <v>495</v>
      </c>
      <c r="C377" s="2" t="s">
        <v>52</v>
      </c>
      <c r="D377" s="355">
        <v>207855</v>
      </c>
      <c r="E377" s="355">
        <v>74383</v>
      </c>
      <c r="F377" s="509"/>
    </row>
    <row r="378" spans="1:6" ht="12.75" x14ac:dyDescent="0.2">
      <c r="A378" s="41" t="s">
        <v>283</v>
      </c>
      <c r="B378" s="3">
        <v>495</v>
      </c>
      <c r="C378" s="2" t="s">
        <v>372</v>
      </c>
      <c r="D378" s="355">
        <v>179681</v>
      </c>
      <c r="E378" s="355">
        <v>82065</v>
      </c>
      <c r="F378" s="509"/>
    </row>
    <row r="379" spans="1:6" ht="12.75" x14ac:dyDescent="0.2">
      <c r="A379" s="41" t="s">
        <v>283</v>
      </c>
      <c r="B379" s="3">
        <v>510</v>
      </c>
      <c r="C379" s="2" t="s">
        <v>285</v>
      </c>
      <c r="D379" s="355">
        <v>449086</v>
      </c>
      <c r="E379" s="355">
        <v>129074</v>
      </c>
      <c r="F379" s="509"/>
    </row>
    <row r="380" spans="1:6" ht="12.75" x14ac:dyDescent="0.2">
      <c r="A380" s="41" t="s">
        <v>283</v>
      </c>
      <c r="B380" s="3">
        <v>510</v>
      </c>
      <c r="C380" s="2" t="s">
        <v>286</v>
      </c>
      <c r="D380" s="355">
        <v>89268</v>
      </c>
      <c r="E380" s="355">
        <v>21324</v>
      </c>
      <c r="F380" s="509"/>
    </row>
    <row r="381" spans="1:6" ht="12.75" x14ac:dyDescent="0.2">
      <c r="A381" s="41" t="s">
        <v>283</v>
      </c>
      <c r="B381" s="3">
        <v>582</v>
      </c>
      <c r="C381" s="2" t="s">
        <v>308</v>
      </c>
      <c r="D381" s="355">
        <v>379990</v>
      </c>
      <c r="E381" s="355">
        <v>154668</v>
      </c>
      <c r="F381" s="509"/>
    </row>
    <row r="382" spans="1:6" ht="12.75" x14ac:dyDescent="0.2">
      <c r="A382" s="41" t="s">
        <v>283</v>
      </c>
      <c r="B382" s="3">
        <v>582</v>
      </c>
      <c r="C382" s="2" t="s">
        <v>309</v>
      </c>
      <c r="D382" s="355">
        <v>31030</v>
      </c>
      <c r="E382" s="355">
        <v>9394</v>
      </c>
      <c r="F382" s="509"/>
    </row>
    <row r="383" spans="1:6" ht="12.75" x14ac:dyDescent="0.2">
      <c r="A383" s="41" t="s">
        <v>303</v>
      </c>
      <c r="B383" s="3">
        <v>614</v>
      </c>
      <c r="C383" s="2" t="s">
        <v>333</v>
      </c>
      <c r="D383" s="355">
        <v>0</v>
      </c>
      <c r="E383" s="355">
        <v>214221</v>
      </c>
      <c r="F383" s="509"/>
    </row>
    <row r="384" spans="1:6" ht="12.75" x14ac:dyDescent="0.2">
      <c r="A384" s="41" t="s">
        <v>296</v>
      </c>
      <c r="B384" s="3">
        <v>658</v>
      </c>
      <c r="C384" s="2" t="s">
        <v>368</v>
      </c>
      <c r="D384" s="355">
        <v>0</v>
      </c>
      <c r="E384" s="355">
        <v>170585</v>
      </c>
      <c r="F384" s="509"/>
    </row>
    <row r="385" spans="1:12" ht="12.75" x14ac:dyDescent="0.2">
      <c r="A385" s="511"/>
      <c r="B385" s="515"/>
      <c r="C385" s="512"/>
      <c r="D385" s="614"/>
      <c r="E385" s="614"/>
      <c r="F385" s="509"/>
    </row>
    <row r="386" spans="1:12" ht="12.75" x14ac:dyDescent="0.2">
      <c r="A386" s="616" t="s">
        <v>440</v>
      </c>
      <c r="B386" s="617"/>
      <c r="C386" s="618"/>
      <c r="D386" s="619">
        <f>SUM(D332:D385)</f>
        <v>22824956</v>
      </c>
      <c r="E386" s="619">
        <f>SUM(E332:E385)</f>
        <v>7335785</v>
      </c>
      <c r="F386" s="620">
        <f>SUM(F332:F385)</f>
        <v>0</v>
      </c>
    </row>
    <row r="389" spans="1:12" ht="12.75" x14ac:dyDescent="0.2">
      <c r="A389" s="100" t="s">
        <v>441</v>
      </c>
      <c r="B389" s="101"/>
      <c r="C389" s="101"/>
      <c r="E389" s="102"/>
      <c r="F389" s="103"/>
      <c r="G389" s="103"/>
      <c r="J389" s="102"/>
      <c r="K389" s="102"/>
      <c r="L389" s="104"/>
    </row>
    <row r="390" spans="1:12" ht="12.75" x14ac:dyDescent="0.2">
      <c r="A390" s="105" t="s">
        <v>426</v>
      </c>
      <c r="B390" s="101"/>
      <c r="C390" s="101"/>
      <c r="E390" s="102"/>
      <c r="F390" s="103"/>
      <c r="G390" s="103"/>
      <c r="J390" s="102"/>
      <c r="K390" s="102"/>
      <c r="L390" s="104"/>
    </row>
    <row r="391" spans="1:12" ht="12.75" x14ac:dyDescent="0.2">
      <c r="A391" s="106" t="s">
        <v>850</v>
      </c>
      <c r="B391" s="102"/>
      <c r="C391" s="102"/>
      <c r="E391" s="102"/>
      <c r="F391" s="103"/>
      <c r="G391" s="103"/>
      <c r="J391" s="102"/>
      <c r="K391" s="102"/>
      <c r="L391" s="104"/>
    </row>
    <row r="392" spans="1:12" x14ac:dyDescent="0.2">
      <c r="A392" s="107"/>
      <c r="B392" s="107"/>
      <c r="C392" s="107"/>
      <c r="D392" s="107"/>
      <c r="E392" s="107"/>
      <c r="F392" s="108"/>
      <c r="G392" s="108"/>
      <c r="H392" s="107"/>
      <c r="I392" s="107"/>
      <c r="J392" s="107"/>
      <c r="K392" s="107"/>
      <c r="L392" s="104"/>
    </row>
    <row r="393" spans="1:12" ht="12.75" x14ac:dyDescent="0.2">
      <c r="A393" s="357"/>
      <c r="B393" s="358" t="s">
        <v>443</v>
      </c>
      <c r="C393" s="358"/>
      <c r="D393" s="358"/>
      <c r="E393" s="359"/>
      <c r="F393" s="358" t="s">
        <v>444</v>
      </c>
      <c r="G393" s="358" t="s">
        <v>445</v>
      </c>
      <c r="H393" s="358" t="s">
        <v>446</v>
      </c>
      <c r="I393" s="358" t="s">
        <v>14</v>
      </c>
      <c r="J393" s="358" t="s">
        <v>446</v>
      </c>
      <c r="K393" s="358" t="s">
        <v>447</v>
      </c>
      <c r="L393" s="358" t="s">
        <v>448</v>
      </c>
    </row>
    <row r="394" spans="1:12" ht="12.75" x14ac:dyDescent="0.2">
      <c r="A394" s="360" t="s">
        <v>449</v>
      </c>
      <c r="B394" s="361" t="s">
        <v>450</v>
      </c>
      <c r="C394" s="361" t="s">
        <v>451</v>
      </c>
      <c r="D394" s="361" t="s">
        <v>5</v>
      </c>
      <c r="E394" s="361" t="s">
        <v>7</v>
      </c>
      <c r="F394" s="361" t="s">
        <v>15</v>
      </c>
      <c r="G394" s="361" t="s">
        <v>452</v>
      </c>
      <c r="H394" s="361" t="s">
        <v>453</v>
      </c>
      <c r="I394" s="361" t="s">
        <v>454</v>
      </c>
      <c r="J394" s="361" t="s">
        <v>455</v>
      </c>
      <c r="K394" s="361" t="s">
        <v>456</v>
      </c>
      <c r="L394" s="361" t="s">
        <v>457</v>
      </c>
    </row>
    <row r="395" spans="1:12" ht="12.75" x14ac:dyDescent="0.2">
      <c r="A395" s="360" t="s">
        <v>432</v>
      </c>
      <c r="B395" s="361" t="s">
        <v>458</v>
      </c>
      <c r="C395" s="361" t="s">
        <v>459</v>
      </c>
      <c r="D395" s="361" t="s">
        <v>460</v>
      </c>
      <c r="E395" s="362"/>
      <c r="F395" s="361" t="s">
        <v>461</v>
      </c>
      <c r="G395" s="361" t="s">
        <v>462</v>
      </c>
      <c r="H395" s="361" t="s">
        <v>463</v>
      </c>
      <c r="I395" s="361" t="s">
        <v>464</v>
      </c>
      <c r="J395" s="361" t="s">
        <v>22</v>
      </c>
      <c r="K395" s="363" t="s">
        <v>22</v>
      </c>
      <c r="L395" s="363" t="s">
        <v>465</v>
      </c>
    </row>
    <row r="396" spans="1:12" ht="12.75" x14ac:dyDescent="0.2">
      <c r="A396" s="364"/>
      <c r="B396" s="365" t="s">
        <v>466</v>
      </c>
      <c r="C396" s="365"/>
      <c r="D396" s="365"/>
      <c r="E396" s="366"/>
      <c r="F396" s="367"/>
      <c r="G396" s="367"/>
      <c r="H396" s="365"/>
      <c r="I396" s="365" t="s">
        <v>35</v>
      </c>
      <c r="J396" s="365"/>
      <c r="K396" s="368"/>
      <c r="L396" s="368" t="s">
        <v>467</v>
      </c>
    </row>
    <row r="397" spans="1:12" x14ac:dyDescent="0.2">
      <c r="A397" s="107"/>
      <c r="B397" s="107"/>
      <c r="C397" s="107"/>
      <c r="D397" s="107"/>
      <c r="E397" s="107"/>
      <c r="F397" s="108"/>
      <c r="G397" s="108"/>
      <c r="H397" s="107"/>
      <c r="I397" s="107"/>
      <c r="J397" s="107"/>
      <c r="K397" s="107"/>
      <c r="L397" s="104"/>
    </row>
    <row r="398" spans="1:12" ht="12.75" x14ac:dyDescent="0.2">
      <c r="A398" s="106" t="s">
        <v>851</v>
      </c>
      <c r="B398" s="102"/>
      <c r="C398" s="102"/>
      <c r="D398" s="121"/>
      <c r="E398" s="122"/>
      <c r="F398" s="123"/>
      <c r="G398" s="122"/>
      <c r="H398" s="124"/>
      <c r="I398" s="124"/>
      <c r="J398" s="124"/>
      <c r="K398" s="124"/>
      <c r="L398" s="104"/>
    </row>
    <row r="399" spans="1:12" x14ac:dyDescent="0.2">
      <c r="A399" s="125"/>
      <c r="B399" s="125"/>
      <c r="C399" s="102"/>
      <c r="D399" s="121"/>
      <c r="E399" s="122"/>
      <c r="F399" s="123"/>
      <c r="G399" s="122"/>
      <c r="H399" s="124"/>
      <c r="I399" s="124"/>
      <c r="J399" s="124"/>
      <c r="K399" s="124"/>
      <c r="L399" s="104"/>
    </row>
    <row r="400" spans="1:12" x14ac:dyDescent="0.2">
      <c r="A400" s="126" t="s">
        <v>440</v>
      </c>
      <c r="B400" s="127"/>
      <c r="C400" s="127"/>
      <c r="D400" s="127"/>
      <c r="E400" s="127"/>
      <c r="F400" s="128"/>
      <c r="G400" s="128"/>
      <c r="H400" s="129"/>
      <c r="I400" s="130">
        <v>0</v>
      </c>
      <c r="J400" s="130">
        <v>0</v>
      </c>
      <c r="K400" s="130">
        <v>0</v>
      </c>
      <c r="L400" s="129"/>
    </row>
    <row r="401" spans="1:12" x14ac:dyDescent="0.2">
      <c r="A401" s="131"/>
      <c r="B401" s="102"/>
      <c r="C401" s="102"/>
      <c r="E401" s="102"/>
      <c r="F401" s="103"/>
      <c r="G401" s="103"/>
      <c r="H401" s="132"/>
      <c r="I401" s="132"/>
      <c r="J401" s="132"/>
      <c r="K401" s="132"/>
      <c r="L401" s="104"/>
    </row>
    <row r="402" spans="1:12" x14ac:dyDescent="0.2">
      <c r="A402" s="133" t="s">
        <v>469</v>
      </c>
      <c r="B402" s="102"/>
      <c r="C402" s="102"/>
      <c r="E402" s="102"/>
      <c r="F402" s="103"/>
      <c r="G402" s="103"/>
      <c r="H402" s="134"/>
      <c r="I402" s="134"/>
      <c r="J402" s="134"/>
      <c r="K402" s="134"/>
      <c r="L402" s="104"/>
    </row>
    <row r="403" spans="1:12" x14ac:dyDescent="0.2">
      <c r="A403" s="135" t="s">
        <v>470</v>
      </c>
      <c r="B403" s="102"/>
      <c r="C403" s="102"/>
      <c r="E403" s="136"/>
      <c r="F403" s="137"/>
      <c r="G403" s="138"/>
      <c r="H403" s="134"/>
      <c r="I403" s="134"/>
      <c r="J403" s="134"/>
      <c r="K403" s="134"/>
      <c r="L403" s="104"/>
    </row>
    <row r="404" spans="1:12" x14ac:dyDescent="0.2">
      <c r="A404" s="135" t="s">
        <v>471</v>
      </c>
      <c r="B404" s="102"/>
      <c r="C404" s="102"/>
      <c r="E404" s="102"/>
      <c r="F404" s="103"/>
      <c r="G404" s="103"/>
      <c r="J404" s="102"/>
      <c r="K404" s="102"/>
      <c r="L404" s="104"/>
    </row>
    <row r="405" spans="1:12" x14ac:dyDescent="0.2">
      <c r="A405" s="139"/>
      <c r="B405" s="102"/>
      <c r="C405" s="102"/>
      <c r="E405" s="102"/>
      <c r="F405" s="103"/>
      <c r="G405" s="103"/>
      <c r="H405" s="134"/>
      <c r="I405" s="134"/>
      <c r="J405" s="134"/>
      <c r="K405" s="134"/>
      <c r="L405" s="104"/>
    </row>
    <row r="406" spans="1:12" x14ac:dyDescent="0.2">
      <c r="A406" s="139"/>
      <c r="B406" s="102"/>
      <c r="C406" s="102"/>
      <c r="E406" s="102"/>
      <c r="F406" s="103"/>
      <c r="G406" s="103"/>
      <c r="H406" s="134"/>
      <c r="I406" s="134"/>
      <c r="J406" s="134"/>
      <c r="K406" s="134"/>
      <c r="L406" s="104"/>
    </row>
    <row r="407" spans="1:12" x14ac:dyDescent="0.2">
      <c r="A407" s="280"/>
      <c r="B407" s="280"/>
      <c r="C407" s="281"/>
      <c r="D407" s="281"/>
      <c r="E407" s="281"/>
      <c r="F407" s="281"/>
      <c r="G407" s="103"/>
      <c r="H407" s="134"/>
      <c r="I407" s="134"/>
      <c r="J407" s="134"/>
      <c r="K407" s="134"/>
      <c r="L407" s="104"/>
    </row>
    <row r="408" spans="1:12" x14ac:dyDescent="0.2">
      <c r="A408" s="282" t="s">
        <v>472</v>
      </c>
      <c r="B408" s="283"/>
      <c r="C408" s="283"/>
      <c r="D408" s="283"/>
      <c r="E408" s="283"/>
      <c r="F408" s="284"/>
      <c r="G408" s="103"/>
      <c r="H408" s="134"/>
      <c r="I408" s="134"/>
      <c r="J408" s="134"/>
      <c r="K408" s="134"/>
      <c r="L408" s="104"/>
    </row>
    <row r="409" spans="1:12" ht="31.5" x14ac:dyDescent="0.2">
      <c r="A409" s="285" t="s">
        <v>473</v>
      </c>
      <c r="B409" s="286" t="s">
        <v>474</v>
      </c>
      <c r="C409" s="286" t="s">
        <v>475</v>
      </c>
      <c r="D409" s="287" t="s">
        <v>476</v>
      </c>
      <c r="E409" s="286" t="s">
        <v>477</v>
      </c>
      <c r="F409" s="288" t="s">
        <v>478</v>
      </c>
      <c r="G409" s="103"/>
      <c r="H409" s="134"/>
      <c r="I409" s="134"/>
      <c r="J409" s="134"/>
      <c r="K409" s="134"/>
      <c r="L409" s="104"/>
    </row>
    <row r="410" spans="1:12" ht="90" x14ac:dyDescent="0.2">
      <c r="A410" s="289">
        <v>193</v>
      </c>
      <c r="B410" s="290" t="s">
        <v>37</v>
      </c>
      <c r="C410" s="290" t="s">
        <v>479</v>
      </c>
      <c r="D410" s="290" t="s">
        <v>480</v>
      </c>
      <c r="E410" s="291" t="s">
        <v>481</v>
      </c>
      <c r="F410" s="291" t="s">
        <v>482</v>
      </c>
    </row>
    <row r="411" spans="1:12" ht="90" x14ac:dyDescent="0.2">
      <c r="A411" s="292">
        <v>199</v>
      </c>
      <c r="B411" s="293" t="s">
        <v>42</v>
      </c>
      <c r="C411" s="293" t="s">
        <v>479</v>
      </c>
      <c r="D411" s="293" t="s">
        <v>480</v>
      </c>
      <c r="E411" s="294" t="s">
        <v>481</v>
      </c>
      <c r="F411" s="294" t="s">
        <v>483</v>
      </c>
    </row>
    <row r="412" spans="1:12" ht="112.5" x14ac:dyDescent="0.2">
      <c r="A412" s="289">
        <v>202</v>
      </c>
      <c r="B412" s="290" t="s">
        <v>45</v>
      </c>
      <c r="C412" s="290" t="s">
        <v>479</v>
      </c>
      <c r="D412" s="290" t="s">
        <v>480</v>
      </c>
      <c r="E412" s="291" t="s">
        <v>484</v>
      </c>
      <c r="F412" s="291" t="s">
        <v>485</v>
      </c>
    </row>
    <row r="413" spans="1:12" ht="33.75" x14ac:dyDescent="0.2">
      <c r="A413" s="292">
        <v>211</v>
      </c>
      <c r="B413" s="293" t="s">
        <v>50</v>
      </c>
      <c r="C413" s="293" t="s">
        <v>486</v>
      </c>
      <c r="D413" s="293" t="s">
        <v>480</v>
      </c>
      <c r="E413" s="293" t="s">
        <v>487</v>
      </c>
      <c r="F413" s="293" t="s">
        <v>488</v>
      </c>
    </row>
    <row r="414" spans="1:12" ht="56.25" x14ac:dyDescent="0.2">
      <c r="A414" s="289">
        <v>221</v>
      </c>
      <c r="B414" s="290" t="s">
        <v>55</v>
      </c>
      <c r="C414" s="290" t="s">
        <v>486</v>
      </c>
      <c r="D414" s="290" t="s">
        <v>489</v>
      </c>
      <c r="E414" s="293" t="s">
        <v>490</v>
      </c>
      <c r="F414" s="293" t="s">
        <v>491</v>
      </c>
    </row>
    <row r="415" spans="1:12" ht="33.75" x14ac:dyDescent="0.2">
      <c r="A415" s="292">
        <v>225</v>
      </c>
      <c r="B415" s="293" t="s">
        <v>63</v>
      </c>
      <c r="C415" s="293" t="s">
        <v>492</v>
      </c>
      <c r="D415" s="293" t="s">
        <v>493</v>
      </c>
      <c r="E415" s="293" t="s">
        <v>494</v>
      </c>
      <c r="F415" s="293" t="s">
        <v>495</v>
      </c>
    </row>
    <row r="416" spans="1:12" ht="22.5" x14ac:dyDescent="0.2">
      <c r="A416" s="289">
        <v>226</v>
      </c>
      <c r="B416" s="290" t="s">
        <v>496</v>
      </c>
      <c r="C416" s="290" t="s">
        <v>486</v>
      </c>
      <c r="D416" s="290" t="s">
        <v>480</v>
      </c>
      <c r="E416" s="290" t="s">
        <v>497</v>
      </c>
      <c r="F416" s="290" t="s">
        <v>498</v>
      </c>
    </row>
    <row r="417" spans="1:6" ht="22.5" x14ac:dyDescent="0.2">
      <c r="A417" s="292">
        <v>228</v>
      </c>
      <c r="B417" s="293" t="s">
        <v>68</v>
      </c>
      <c r="C417" s="293" t="s">
        <v>492</v>
      </c>
      <c r="D417" s="293" t="s">
        <v>493</v>
      </c>
      <c r="E417" s="293" t="s">
        <v>499</v>
      </c>
      <c r="F417" s="293" t="s">
        <v>499</v>
      </c>
    </row>
    <row r="418" spans="1:6" ht="22.5" x14ac:dyDescent="0.2">
      <c r="A418" s="289">
        <v>233</v>
      </c>
      <c r="B418" s="290" t="s">
        <v>500</v>
      </c>
      <c r="C418" s="290" t="s">
        <v>486</v>
      </c>
      <c r="D418" s="290" t="s">
        <v>501</v>
      </c>
      <c r="E418" s="293" t="s">
        <v>502</v>
      </c>
      <c r="F418" s="293" t="s">
        <v>503</v>
      </c>
    </row>
    <row r="419" spans="1:6" ht="45" x14ac:dyDescent="0.2">
      <c r="A419" s="292">
        <v>236</v>
      </c>
      <c r="B419" s="293" t="s">
        <v>70</v>
      </c>
      <c r="C419" s="293" t="s">
        <v>479</v>
      </c>
      <c r="D419" s="293" t="s">
        <v>493</v>
      </c>
      <c r="E419" s="293" t="s">
        <v>504</v>
      </c>
      <c r="F419" s="293" t="s">
        <v>505</v>
      </c>
    </row>
    <row r="420" spans="1:6" ht="33.75" x14ac:dyDescent="0.2">
      <c r="A420" s="289">
        <v>239</v>
      </c>
      <c r="B420" s="290" t="s">
        <v>506</v>
      </c>
      <c r="C420" s="290" t="s">
        <v>507</v>
      </c>
      <c r="D420" s="290" t="s">
        <v>480</v>
      </c>
      <c r="E420" s="290" t="s">
        <v>508</v>
      </c>
      <c r="F420" s="290" t="s">
        <v>508</v>
      </c>
    </row>
    <row r="421" spans="1:6" ht="33.75" x14ac:dyDescent="0.2">
      <c r="A421" s="292">
        <v>243</v>
      </c>
      <c r="B421" s="293" t="s">
        <v>509</v>
      </c>
      <c r="C421" s="293" t="s">
        <v>507</v>
      </c>
      <c r="D421" s="293" t="s">
        <v>480</v>
      </c>
      <c r="E421" s="293" t="s">
        <v>510</v>
      </c>
      <c r="F421" s="293" t="s">
        <v>510</v>
      </c>
    </row>
    <row r="422" spans="1:6" ht="45" x14ac:dyDescent="0.2">
      <c r="A422" s="289">
        <v>245</v>
      </c>
      <c r="B422" s="290" t="s">
        <v>74</v>
      </c>
      <c r="C422" s="290" t="s">
        <v>486</v>
      </c>
      <c r="D422" s="290" t="s">
        <v>489</v>
      </c>
      <c r="E422" s="293" t="s">
        <v>511</v>
      </c>
      <c r="F422" s="293" t="s">
        <v>512</v>
      </c>
    </row>
    <row r="423" spans="1:6" ht="78.75" x14ac:dyDescent="0.2">
      <c r="A423" s="292">
        <v>247</v>
      </c>
      <c r="B423" s="293" t="s">
        <v>79</v>
      </c>
      <c r="C423" s="293" t="s">
        <v>486</v>
      </c>
      <c r="D423" s="293" t="s">
        <v>489</v>
      </c>
      <c r="E423" s="293" t="s">
        <v>513</v>
      </c>
      <c r="F423" s="293" t="s">
        <v>514</v>
      </c>
    </row>
    <row r="424" spans="1:6" ht="22.5" x14ac:dyDescent="0.2">
      <c r="A424" s="289">
        <v>262</v>
      </c>
      <c r="B424" s="290" t="s">
        <v>84</v>
      </c>
      <c r="C424" s="290" t="s">
        <v>515</v>
      </c>
      <c r="D424" s="290" t="s">
        <v>480</v>
      </c>
      <c r="E424" s="290" t="s">
        <v>516</v>
      </c>
      <c r="F424" s="290" t="s">
        <v>516</v>
      </c>
    </row>
    <row r="425" spans="1:6" ht="56.25" x14ac:dyDescent="0.2">
      <c r="A425" s="292">
        <v>265</v>
      </c>
      <c r="B425" s="293" t="s">
        <v>517</v>
      </c>
      <c r="C425" s="293" t="s">
        <v>518</v>
      </c>
      <c r="D425" s="293" t="s">
        <v>489</v>
      </c>
      <c r="E425" s="293" t="s">
        <v>519</v>
      </c>
      <c r="F425" s="293" t="s">
        <v>520</v>
      </c>
    </row>
    <row r="426" spans="1:6" ht="22.5" x14ac:dyDescent="0.2">
      <c r="A426" s="289">
        <v>270</v>
      </c>
      <c r="B426" s="290" t="s">
        <v>91</v>
      </c>
      <c r="C426" s="290" t="s">
        <v>492</v>
      </c>
      <c r="D426" s="290" t="s">
        <v>493</v>
      </c>
      <c r="E426" s="290" t="s">
        <v>499</v>
      </c>
      <c r="F426" s="290" t="s">
        <v>499</v>
      </c>
    </row>
    <row r="427" spans="1:6" ht="56.25" x14ac:dyDescent="0.2">
      <c r="A427" s="292">
        <v>271</v>
      </c>
      <c r="B427" s="293" t="s">
        <v>93</v>
      </c>
      <c r="C427" s="293" t="s">
        <v>521</v>
      </c>
      <c r="D427" s="293" t="s">
        <v>489</v>
      </c>
      <c r="E427" s="293" t="s">
        <v>522</v>
      </c>
      <c r="F427" s="293" t="s">
        <v>523</v>
      </c>
    </row>
    <row r="428" spans="1:6" ht="22.5" x14ac:dyDescent="0.2">
      <c r="A428" s="289">
        <v>278</v>
      </c>
      <c r="B428" s="290" t="s">
        <v>524</v>
      </c>
      <c r="C428" s="290" t="s">
        <v>525</v>
      </c>
      <c r="D428" s="290" t="s">
        <v>480</v>
      </c>
      <c r="E428" s="290" t="s">
        <v>526</v>
      </c>
      <c r="F428" s="290" t="s">
        <v>526</v>
      </c>
    </row>
    <row r="429" spans="1:6" ht="33.75" x14ac:dyDescent="0.2">
      <c r="A429" s="292">
        <v>280</v>
      </c>
      <c r="B429" s="293" t="s">
        <v>527</v>
      </c>
      <c r="C429" s="293" t="s">
        <v>486</v>
      </c>
      <c r="D429" s="293" t="s">
        <v>528</v>
      </c>
      <c r="E429" s="293" t="s">
        <v>529</v>
      </c>
      <c r="F429" s="293" t="s">
        <v>530</v>
      </c>
    </row>
    <row r="430" spans="1:6" ht="56.25" x14ac:dyDescent="0.2">
      <c r="A430" s="289">
        <v>282</v>
      </c>
      <c r="B430" s="290" t="s">
        <v>98</v>
      </c>
      <c r="C430" s="290" t="s">
        <v>521</v>
      </c>
      <c r="D430" s="290" t="s">
        <v>489</v>
      </c>
      <c r="E430" s="293" t="s">
        <v>531</v>
      </c>
      <c r="F430" s="293" t="s">
        <v>532</v>
      </c>
    </row>
    <row r="431" spans="1:6" ht="45" x14ac:dyDescent="0.2">
      <c r="A431" s="292">
        <v>283</v>
      </c>
      <c r="B431" s="293" t="s">
        <v>104</v>
      </c>
      <c r="C431" s="293" t="s">
        <v>479</v>
      </c>
      <c r="D431" s="293" t="s">
        <v>493</v>
      </c>
      <c r="E431" s="293" t="s">
        <v>533</v>
      </c>
      <c r="F431" s="293" t="s">
        <v>534</v>
      </c>
    </row>
    <row r="432" spans="1:6" ht="22.5" x14ac:dyDescent="0.2">
      <c r="A432" s="289">
        <v>290</v>
      </c>
      <c r="B432" s="290" t="s">
        <v>535</v>
      </c>
      <c r="C432" s="290" t="s">
        <v>521</v>
      </c>
      <c r="D432" s="290" t="s">
        <v>536</v>
      </c>
      <c r="E432" s="290"/>
      <c r="F432" s="290" t="s">
        <v>537</v>
      </c>
    </row>
    <row r="433" spans="1:6" ht="67.5" x14ac:dyDescent="0.2">
      <c r="A433" s="292">
        <v>294</v>
      </c>
      <c r="B433" s="293" t="s">
        <v>108</v>
      </c>
      <c r="C433" s="293" t="s">
        <v>486</v>
      </c>
      <c r="D433" s="293" t="s">
        <v>489</v>
      </c>
      <c r="E433" s="294" t="s">
        <v>538</v>
      </c>
      <c r="F433" s="294" t="s">
        <v>539</v>
      </c>
    </row>
    <row r="434" spans="1:6" ht="33.75" x14ac:dyDescent="0.2">
      <c r="A434" s="289">
        <v>295</v>
      </c>
      <c r="B434" s="290" t="s">
        <v>540</v>
      </c>
      <c r="C434" s="290" t="s">
        <v>521</v>
      </c>
      <c r="D434" s="290" t="s">
        <v>541</v>
      </c>
      <c r="E434" s="290" t="s">
        <v>542</v>
      </c>
      <c r="F434" s="290" t="s">
        <v>542</v>
      </c>
    </row>
    <row r="435" spans="1:6" ht="22.5" x14ac:dyDescent="0.2">
      <c r="A435" s="292">
        <v>299</v>
      </c>
      <c r="B435" s="293" t="s">
        <v>543</v>
      </c>
      <c r="C435" s="293" t="s">
        <v>521</v>
      </c>
      <c r="D435" s="293" t="s">
        <v>536</v>
      </c>
      <c r="E435" s="293"/>
      <c r="F435" s="293" t="s">
        <v>537</v>
      </c>
    </row>
    <row r="436" spans="1:6" ht="33.75" x14ac:dyDescent="0.2">
      <c r="A436" s="289">
        <v>300</v>
      </c>
      <c r="B436" s="290" t="s">
        <v>113</v>
      </c>
      <c r="C436" s="290" t="s">
        <v>518</v>
      </c>
      <c r="D436" s="290" t="s">
        <v>493</v>
      </c>
      <c r="E436" s="290" t="s">
        <v>544</v>
      </c>
      <c r="F436" s="290" t="s">
        <v>545</v>
      </c>
    </row>
    <row r="437" spans="1:6" ht="22.5" x14ac:dyDescent="0.2">
      <c r="A437" s="292">
        <v>304</v>
      </c>
      <c r="B437" s="293" t="s">
        <v>546</v>
      </c>
      <c r="C437" s="293" t="s">
        <v>515</v>
      </c>
      <c r="D437" s="293" t="s">
        <v>547</v>
      </c>
      <c r="E437" s="293" t="s">
        <v>548</v>
      </c>
      <c r="F437" s="293" t="s">
        <v>549</v>
      </c>
    </row>
    <row r="438" spans="1:6" ht="33.75" x14ac:dyDescent="0.2">
      <c r="A438" s="292" t="s">
        <v>550</v>
      </c>
      <c r="B438" s="293" t="s">
        <v>551</v>
      </c>
      <c r="C438" s="293" t="s">
        <v>486</v>
      </c>
      <c r="D438" s="293" t="s">
        <v>552</v>
      </c>
      <c r="E438" s="293" t="s">
        <v>553</v>
      </c>
      <c r="F438" s="293" t="s">
        <v>554</v>
      </c>
    </row>
    <row r="439" spans="1:6" ht="33.75" x14ac:dyDescent="0.2">
      <c r="A439" s="289">
        <v>311</v>
      </c>
      <c r="B439" s="290" t="s">
        <v>555</v>
      </c>
      <c r="C439" s="290" t="s">
        <v>515</v>
      </c>
      <c r="D439" s="290" t="s">
        <v>556</v>
      </c>
      <c r="E439" s="290" t="s">
        <v>557</v>
      </c>
      <c r="F439" s="290" t="s">
        <v>558</v>
      </c>
    </row>
    <row r="440" spans="1:6" ht="22.5" x14ac:dyDescent="0.2">
      <c r="A440" s="292">
        <v>312</v>
      </c>
      <c r="B440" s="293" t="s">
        <v>559</v>
      </c>
      <c r="C440" s="293" t="s">
        <v>560</v>
      </c>
      <c r="D440" s="293" t="s">
        <v>480</v>
      </c>
      <c r="E440" s="293" t="s">
        <v>561</v>
      </c>
      <c r="F440" s="293" t="s">
        <v>561</v>
      </c>
    </row>
    <row r="441" spans="1:6" ht="56.25" x14ac:dyDescent="0.2">
      <c r="A441" s="289">
        <v>313</v>
      </c>
      <c r="B441" s="290" t="s">
        <v>562</v>
      </c>
      <c r="C441" s="290" t="s">
        <v>563</v>
      </c>
      <c r="D441" s="290" t="s">
        <v>564</v>
      </c>
      <c r="E441" s="293" t="s">
        <v>565</v>
      </c>
      <c r="F441" s="290" t="s">
        <v>566</v>
      </c>
    </row>
    <row r="442" spans="1:6" ht="33.75" x14ac:dyDescent="0.2">
      <c r="A442" s="292">
        <v>315</v>
      </c>
      <c r="B442" s="293" t="s">
        <v>567</v>
      </c>
      <c r="C442" s="293" t="s">
        <v>568</v>
      </c>
      <c r="D442" s="293" t="s">
        <v>569</v>
      </c>
      <c r="E442" s="293"/>
      <c r="F442" s="293" t="s">
        <v>537</v>
      </c>
    </row>
    <row r="443" spans="1:6" x14ac:dyDescent="0.2">
      <c r="A443" s="289">
        <v>316</v>
      </c>
      <c r="B443" s="290" t="s">
        <v>567</v>
      </c>
      <c r="C443" s="290" t="s">
        <v>521</v>
      </c>
      <c r="D443" s="290" t="s">
        <v>536</v>
      </c>
      <c r="E443" s="290"/>
      <c r="F443" s="290" t="s">
        <v>537</v>
      </c>
    </row>
    <row r="444" spans="1:6" x14ac:dyDescent="0.2">
      <c r="A444" s="292">
        <v>319</v>
      </c>
      <c r="B444" s="293" t="s">
        <v>118</v>
      </c>
      <c r="C444" s="293" t="s">
        <v>492</v>
      </c>
      <c r="D444" s="293" t="s">
        <v>493</v>
      </c>
      <c r="E444" s="293" t="s">
        <v>499</v>
      </c>
      <c r="F444" s="293" t="s">
        <v>499</v>
      </c>
    </row>
    <row r="445" spans="1:6" ht="56.25" x14ac:dyDescent="0.2">
      <c r="A445" s="289">
        <v>322</v>
      </c>
      <c r="B445" s="290" t="s">
        <v>120</v>
      </c>
      <c r="C445" s="290" t="s">
        <v>521</v>
      </c>
      <c r="D445" s="290" t="s">
        <v>489</v>
      </c>
      <c r="E445" s="293" t="s">
        <v>570</v>
      </c>
      <c r="F445" s="293" t="s">
        <v>512</v>
      </c>
    </row>
    <row r="446" spans="1:6" ht="33.75" x14ac:dyDescent="0.2">
      <c r="A446" s="292">
        <v>323</v>
      </c>
      <c r="B446" s="293" t="s">
        <v>571</v>
      </c>
      <c r="C446" s="293" t="s">
        <v>560</v>
      </c>
      <c r="D446" s="293" t="s">
        <v>572</v>
      </c>
      <c r="E446" s="293" t="s">
        <v>573</v>
      </c>
      <c r="F446" s="293" t="s">
        <v>574</v>
      </c>
    </row>
    <row r="447" spans="1:6" ht="22.5" x14ac:dyDescent="0.2">
      <c r="A447" s="289">
        <v>330</v>
      </c>
      <c r="B447" s="290" t="s">
        <v>575</v>
      </c>
      <c r="C447" s="290" t="s">
        <v>518</v>
      </c>
      <c r="D447" s="290" t="s">
        <v>576</v>
      </c>
      <c r="E447" s="290" t="s">
        <v>577</v>
      </c>
      <c r="F447" s="290" t="s">
        <v>577</v>
      </c>
    </row>
    <row r="448" spans="1:6" ht="33.75" x14ac:dyDescent="0.2">
      <c r="A448" s="292">
        <v>331</v>
      </c>
      <c r="B448" s="293" t="s">
        <v>578</v>
      </c>
      <c r="C448" s="293" t="s">
        <v>568</v>
      </c>
      <c r="D448" s="293" t="s">
        <v>579</v>
      </c>
      <c r="E448" s="293" t="s">
        <v>580</v>
      </c>
      <c r="F448" s="293" t="s">
        <v>581</v>
      </c>
    </row>
    <row r="449" spans="1:6" ht="45" x14ac:dyDescent="0.2">
      <c r="A449" s="292">
        <v>332</v>
      </c>
      <c r="B449" s="293" t="s">
        <v>578</v>
      </c>
      <c r="C449" s="293" t="s">
        <v>582</v>
      </c>
      <c r="D449" s="293" t="s">
        <v>583</v>
      </c>
      <c r="E449" s="293" t="s">
        <v>584</v>
      </c>
      <c r="F449" s="293" t="s">
        <v>585</v>
      </c>
    </row>
    <row r="450" spans="1:6" ht="33.75" x14ac:dyDescent="0.2">
      <c r="A450" s="289" t="s">
        <v>586</v>
      </c>
      <c r="B450" s="290" t="s">
        <v>587</v>
      </c>
      <c r="C450" s="290" t="s">
        <v>486</v>
      </c>
      <c r="D450" s="290" t="s">
        <v>552</v>
      </c>
      <c r="E450" s="290" t="s">
        <v>553</v>
      </c>
      <c r="F450" s="290" t="s">
        <v>554</v>
      </c>
    </row>
    <row r="451" spans="1:6" x14ac:dyDescent="0.2">
      <c r="A451" s="292" t="s">
        <v>588</v>
      </c>
      <c r="B451" s="293" t="s">
        <v>130</v>
      </c>
      <c r="C451" s="293" t="s">
        <v>589</v>
      </c>
      <c r="D451" s="293" t="s">
        <v>493</v>
      </c>
      <c r="E451" s="293" t="s">
        <v>590</v>
      </c>
      <c r="F451" s="293" t="s">
        <v>590</v>
      </c>
    </row>
    <row r="452" spans="1:6" x14ac:dyDescent="0.2">
      <c r="A452" s="289">
        <v>338</v>
      </c>
      <c r="B452" s="290" t="s">
        <v>591</v>
      </c>
      <c r="C452" s="290" t="s">
        <v>515</v>
      </c>
      <c r="D452" s="290" t="s">
        <v>480</v>
      </c>
      <c r="E452" s="293" t="s">
        <v>592</v>
      </c>
      <c r="F452" s="293" t="s">
        <v>592</v>
      </c>
    </row>
    <row r="453" spans="1:6" ht="33.75" x14ac:dyDescent="0.2">
      <c r="A453" s="292">
        <v>341</v>
      </c>
      <c r="B453" s="293" t="s">
        <v>141</v>
      </c>
      <c r="C453" s="293" t="s">
        <v>492</v>
      </c>
      <c r="D453" s="293" t="s">
        <v>480</v>
      </c>
      <c r="E453" s="293" t="s">
        <v>593</v>
      </c>
      <c r="F453" s="293" t="s">
        <v>593</v>
      </c>
    </row>
    <row r="454" spans="1:6" ht="33.75" x14ac:dyDescent="0.2">
      <c r="A454" s="289">
        <v>342</v>
      </c>
      <c r="B454" s="290" t="s">
        <v>594</v>
      </c>
      <c r="C454" s="290" t="s">
        <v>521</v>
      </c>
      <c r="D454" s="290" t="s">
        <v>595</v>
      </c>
      <c r="E454" s="293" t="s">
        <v>542</v>
      </c>
      <c r="F454" s="290" t="s">
        <v>542</v>
      </c>
    </row>
    <row r="455" spans="1:6" ht="33.75" x14ac:dyDescent="0.2">
      <c r="A455" s="292">
        <v>346</v>
      </c>
      <c r="B455" s="293" t="s">
        <v>596</v>
      </c>
      <c r="C455" s="293" t="s">
        <v>515</v>
      </c>
      <c r="D455" s="293" t="s">
        <v>556</v>
      </c>
      <c r="E455" s="293" t="s">
        <v>597</v>
      </c>
      <c r="F455" s="293" t="s">
        <v>558</v>
      </c>
    </row>
    <row r="456" spans="1:6" ht="33.75" x14ac:dyDescent="0.2">
      <c r="A456" s="289" t="s">
        <v>598</v>
      </c>
      <c r="B456" s="290" t="s">
        <v>145</v>
      </c>
      <c r="C456" s="290" t="s">
        <v>521</v>
      </c>
      <c r="D456" s="293" t="s">
        <v>489</v>
      </c>
      <c r="E456" s="293" t="s">
        <v>599</v>
      </c>
      <c r="F456" s="293" t="s">
        <v>599</v>
      </c>
    </row>
    <row r="457" spans="1:6" ht="33.75" x14ac:dyDescent="0.2">
      <c r="A457" s="292">
        <v>354</v>
      </c>
      <c r="B457" s="293" t="s">
        <v>600</v>
      </c>
      <c r="C457" s="293" t="s">
        <v>568</v>
      </c>
      <c r="D457" s="293" t="s">
        <v>601</v>
      </c>
      <c r="E457" s="293" t="s">
        <v>602</v>
      </c>
      <c r="F457" s="293" t="s">
        <v>602</v>
      </c>
    </row>
    <row r="458" spans="1:6" ht="22.5" x14ac:dyDescent="0.2">
      <c r="A458" s="289">
        <v>361</v>
      </c>
      <c r="B458" s="290" t="s">
        <v>603</v>
      </c>
      <c r="C458" s="290" t="s">
        <v>560</v>
      </c>
      <c r="D458" s="290" t="s">
        <v>480</v>
      </c>
      <c r="E458" s="290" t="s">
        <v>561</v>
      </c>
      <c r="F458" s="290" t="s">
        <v>561</v>
      </c>
    </row>
    <row r="459" spans="1:6" ht="22.5" x14ac:dyDescent="0.2">
      <c r="A459" s="292">
        <v>362</v>
      </c>
      <c r="B459" s="293" t="s">
        <v>604</v>
      </c>
      <c r="C459" s="293" t="s">
        <v>486</v>
      </c>
      <c r="D459" s="293" t="s">
        <v>480</v>
      </c>
      <c r="E459" s="293" t="s">
        <v>526</v>
      </c>
      <c r="F459" s="293" t="s">
        <v>526</v>
      </c>
    </row>
    <row r="460" spans="1:6" ht="33.75" x14ac:dyDescent="0.2">
      <c r="A460" s="289">
        <v>363</v>
      </c>
      <c r="B460" s="290" t="s">
        <v>182</v>
      </c>
      <c r="C460" s="290" t="s">
        <v>521</v>
      </c>
      <c r="D460" s="290" t="s">
        <v>605</v>
      </c>
      <c r="E460" s="293" t="s">
        <v>606</v>
      </c>
      <c r="F460" s="293" t="s">
        <v>606</v>
      </c>
    </row>
    <row r="461" spans="1:6" ht="56.25" x14ac:dyDescent="0.2">
      <c r="A461" s="292" t="s">
        <v>607</v>
      </c>
      <c r="B461" s="293" t="s">
        <v>153</v>
      </c>
      <c r="C461" s="293" t="s">
        <v>521</v>
      </c>
      <c r="D461" s="293" t="s">
        <v>489</v>
      </c>
      <c r="E461" s="293" t="s">
        <v>608</v>
      </c>
      <c r="F461" s="293" t="s">
        <v>512</v>
      </c>
    </row>
    <row r="462" spans="1:6" ht="22.5" x14ac:dyDescent="0.2">
      <c r="A462" s="289">
        <v>365</v>
      </c>
      <c r="B462" s="290" t="s">
        <v>609</v>
      </c>
      <c r="C462" s="290" t="s">
        <v>560</v>
      </c>
      <c r="D462" s="290" t="s">
        <v>610</v>
      </c>
      <c r="E462" s="293" t="s">
        <v>611</v>
      </c>
      <c r="F462" s="293" t="s">
        <v>611</v>
      </c>
    </row>
    <row r="463" spans="1:6" x14ac:dyDescent="0.2">
      <c r="A463" s="292">
        <v>367</v>
      </c>
      <c r="B463" s="293" t="s">
        <v>187</v>
      </c>
      <c r="C463" s="293" t="s">
        <v>492</v>
      </c>
      <c r="D463" s="293" t="s">
        <v>493</v>
      </c>
      <c r="E463" s="293" t="s">
        <v>499</v>
      </c>
      <c r="F463" s="293" t="s">
        <v>499</v>
      </c>
    </row>
    <row r="464" spans="1:6" ht="33.75" x14ac:dyDescent="0.2">
      <c r="A464" s="289">
        <v>368</v>
      </c>
      <c r="B464" s="290" t="s">
        <v>612</v>
      </c>
      <c r="C464" s="290" t="s">
        <v>515</v>
      </c>
      <c r="D464" s="290" t="s">
        <v>613</v>
      </c>
      <c r="E464" s="293" t="s">
        <v>614</v>
      </c>
      <c r="F464" s="293" t="s">
        <v>615</v>
      </c>
    </row>
    <row r="465" spans="1:6" ht="33.75" x14ac:dyDescent="0.2">
      <c r="A465" s="292">
        <v>369</v>
      </c>
      <c r="B465" s="293" t="s">
        <v>616</v>
      </c>
      <c r="C465" s="293" t="s">
        <v>560</v>
      </c>
      <c r="D465" s="293" t="s">
        <v>541</v>
      </c>
      <c r="E465" s="293" t="s">
        <v>542</v>
      </c>
      <c r="F465" s="293" t="s">
        <v>542</v>
      </c>
    </row>
    <row r="466" spans="1:6" ht="33.75" x14ac:dyDescent="0.2">
      <c r="A466" s="292">
        <v>373</v>
      </c>
      <c r="B466" s="293" t="s">
        <v>617</v>
      </c>
      <c r="C466" s="293" t="s">
        <v>518</v>
      </c>
      <c r="D466" s="293" t="s">
        <v>618</v>
      </c>
      <c r="E466" s="293" t="s">
        <v>619</v>
      </c>
      <c r="F466" s="293" t="s">
        <v>620</v>
      </c>
    </row>
    <row r="467" spans="1:6" x14ac:dyDescent="0.2">
      <c r="A467" s="292">
        <v>379</v>
      </c>
      <c r="B467" s="293" t="s">
        <v>621</v>
      </c>
      <c r="C467" s="293" t="s">
        <v>521</v>
      </c>
      <c r="D467" s="293" t="s">
        <v>622</v>
      </c>
      <c r="E467" s="293"/>
      <c r="F467" s="293" t="s">
        <v>623</v>
      </c>
    </row>
    <row r="468" spans="1:6" ht="45" x14ac:dyDescent="0.2">
      <c r="A468" s="292" t="s">
        <v>624</v>
      </c>
      <c r="B468" s="293" t="s">
        <v>134</v>
      </c>
      <c r="C468" s="293" t="s">
        <v>589</v>
      </c>
      <c r="D468" s="293" t="s">
        <v>489</v>
      </c>
      <c r="E468" s="293" t="s">
        <v>625</v>
      </c>
      <c r="F468" s="293" t="s">
        <v>625</v>
      </c>
    </row>
    <row r="469" spans="1:6" ht="56.25" x14ac:dyDescent="0.2">
      <c r="A469" s="292" t="s">
        <v>626</v>
      </c>
      <c r="B469" s="293" t="s">
        <v>162</v>
      </c>
      <c r="C469" s="293" t="s">
        <v>521</v>
      </c>
      <c r="D469" s="293" t="s">
        <v>493</v>
      </c>
      <c r="E469" s="293" t="s">
        <v>627</v>
      </c>
      <c r="F469" s="293" t="s">
        <v>599</v>
      </c>
    </row>
    <row r="470" spans="1:6" ht="45" x14ac:dyDescent="0.2">
      <c r="A470" s="292">
        <v>383</v>
      </c>
      <c r="B470" s="293" t="s">
        <v>628</v>
      </c>
      <c r="C470" s="293" t="s">
        <v>582</v>
      </c>
      <c r="D470" s="293" t="s">
        <v>489</v>
      </c>
      <c r="E470" s="293" t="s">
        <v>629</v>
      </c>
      <c r="F470" s="293" t="s">
        <v>630</v>
      </c>
    </row>
    <row r="471" spans="1:6" ht="56.25" x14ac:dyDescent="0.2">
      <c r="A471" s="292">
        <v>392</v>
      </c>
      <c r="B471" s="293" t="s">
        <v>194</v>
      </c>
      <c r="C471" s="293" t="s">
        <v>479</v>
      </c>
      <c r="D471" s="293" t="s">
        <v>489</v>
      </c>
      <c r="E471" s="293" t="s">
        <v>631</v>
      </c>
      <c r="F471" s="293" t="s">
        <v>632</v>
      </c>
    </row>
    <row r="472" spans="1:6" ht="33.75" x14ac:dyDescent="0.2">
      <c r="A472" s="292">
        <v>393</v>
      </c>
      <c r="B472" s="293" t="s">
        <v>633</v>
      </c>
      <c r="C472" s="293" t="s">
        <v>521</v>
      </c>
      <c r="D472" s="293" t="s">
        <v>595</v>
      </c>
      <c r="E472" s="293" t="s">
        <v>542</v>
      </c>
      <c r="F472" s="293" t="s">
        <v>542</v>
      </c>
    </row>
    <row r="473" spans="1:6" ht="33.75" x14ac:dyDescent="0.2">
      <c r="A473" s="292">
        <v>396</v>
      </c>
      <c r="B473" s="293" t="s">
        <v>634</v>
      </c>
      <c r="C473" s="293" t="s">
        <v>560</v>
      </c>
      <c r="D473" s="293" t="s">
        <v>635</v>
      </c>
      <c r="E473" s="293" t="s">
        <v>636</v>
      </c>
      <c r="F473" s="293" t="s">
        <v>636</v>
      </c>
    </row>
    <row r="474" spans="1:6" ht="56.25" x14ac:dyDescent="0.2">
      <c r="A474" s="292" t="s">
        <v>637</v>
      </c>
      <c r="B474" s="293" t="s">
        <v>172</v>
      </c>
      <c r="C474" s="293" t="s">
        <v>521</v>
      </c>
      <c r="D474" s="293" t="s">
        <v>493</v>
      </c>
      <c r="E474" s="293" t="s">
        <v>638</v>
      </c>
      <c r="F474" s="293" t="s">
        <v>599</v>
      </c>
    </row>
    <row r="475" spans="1:6" ht="45" x14ac:dyDescent="0.2">
      <c r="A475" s="292">
        <v>405</v>
      </c>
      <c r="B475" s="295">
        <v>38393</v>
      </c>
      <c r="C475" s="293" t="s">
        <v>521</v>
      </c>
      <c r="D475" s="293" t="s">
        <v>480</v>
      </c>
      <c r="E475" s="293" t="s">
        <v>639</v>
      </c>
      <c r="F475" s="293" t="s">
        <v>639</v>
      </c>
    </row>
    <row r="476" spans="1:6" ht="33.75" x14ac:dyDescent="0.2">
      <c r="A476" s="289">
        <v>410</v>
      </c>
      <c r="B476" s="296">
        <v>38454</v>
      </c>
      <c r="C476" s="297" t="s">
        <v>521</v>
      </c>
      <c r="D476" s="297" t="s">
        <v>595</v>
      </c>
      <c r="E476" s="297" t="s">
        <v>542</v>
      </c>
      <c r="F476" s="297" t="s">
        <v>542</v>
      </c>
    </row>
    <row r="477" spans="1:6" ht="33.75" x14ac:dyDescent="0.2">
      <c r="A477" s="292">
        <v>412</v>
      </c>
      <c r="B477" s="295">
        <v>38470</v>
      </c>
      <c r="C477" s="293" t="s">
        <v>515</v>
      </c>
      <c r="D477" s="293" t="s">
        <v>640</v>
      </c>
      <c r="E477" s="293" t="s">
        <v>641</v>
      </c>
      <c r="F477" s="293" t="s">
        <v>641</v>
      </c>
    </row>
    <row r="478" spans="1:6" ht="33.75" x14ac:dyDescent="0.2">
      <c r="A478" s="292">
        <v>414</v>
      </c>
      <c r="B478" s="295">
        <v>38498</v>
      </c>
      <c r="C478" s="293" t="s">
        <v>560</v>
      </c>
      <c r="D478" s="293" t="s">
        <v>642</v>
      </c>
      <c r="E478" s="293" t="s">
        <v>643</v>
      </c>
      <c r="F478" s="293" t="s">
        <v>643</v>
      </c>
    </row>
    <row r="479" spans="1:6" x14ac:dyDescent="0.2">
      <c r="A479" s="292">
        <v>420</v>
      </c>
      <c r="B479" s="295">
        <v>38526</v>
      </c>
      <c r="C479" s="293" t="s">
        <v>492</v>
      </c>
      <c r="D479" s="293" t="s">
        <v>480</v>
      </c>
      <c r="E479" s="293" t="s">
        <v>499</v>
      </c>
      <c r="F479" s="293" t="s">
        <v>499</v>
      </c>
    </row>
    <row r="480" spans="1:6" ht="33.75" x14ac:dyDescent="0.2">
      <c r="A480" s="292">
        <v>424</v>
      </c>
      <c r="B480" s="295">
        <v>38553</v>
      </c>
      <c r="C480" s="295" t="s">
        <v>486</v>
      </c>
      <c r="D480" s="290" t="s">
        <v>552</v>
      </c>
      <c r="E480" s="290" t="s">
        <v>553</v>
      </c>
      <c r="F480" s="290" t="s">
        <v>554</v>
      </c>
    </row>
    <row r="481" spans="1:6" ht="22.5" x14ac:dyDescent="0.2">
      <c r="A481" s="292" t="s">
        <v>644</v>
      </c>
      <c r="B481" s="295">
        <v>38559</v>
      </c>
      <c r="C481" s="293" t="s">
        <v>589</v>
      </c>
      <c r="D481" s="293" t="s">
        <v>493</v>
      </c>
      <c r="E481" s="293" t="s">
        <v>645</v>
      </c>
      <c r="F481" s="293" t="s">
        <v>645</v>
      </c>
    </row>
    <row r="482" spans="1:6" ht="33.75" x14ac:dyDescent="0.2">
      <c r="A482" s="292">
        <v>430</v>
      </c>
      <c r="B482" s="295">
        <v>38576</v>
      </c>
      <c r="C482" s="295" t="s">
        <v>486</v>
      </c>
      <c r="D482" s="293" t="s">
        <v>646</v>
      </c>
      <c r="E482" s="293" t="s">
        <v>647</v>
      </c>
      <c r="F482" s="293" t="s">
        <v>554</v>
      </c>
    </row>
    <row r="483" spans="1:6" ht="33.75" x14ac:dyDescent="0.2">
      <c r="A483" s="292">
        <v>436</v>
      </c>
      <c r="B483" s="295">
        <v>38638</v>
      </c>
      <c r="C483" s="293" t="s">
        <v>560</v>
      </c>
      <c r="D483" s="293" t="s">
        <v>572</v>
      </c>
      <c r="E483" s="293" t="s">
        <v>573</v>
      </c>
      <c r="F483" s="293" t="s">
        <v>574</v>
      </c>
    </row>
    <row r="484" spans="1:6" ht="45" x14ac:dyDescent="0.2">
      <c r="A484" s="292" t="s">
        <v>648</v>
      </c>
      <c r="B484" s="295">
        <v>38649</v>
      </c>
      <c r="C484" s="293" t="s">
        <v>521</v>
      </c>
      <c r="D484" s="293" t="s">
        <v>493</v>
      </c>
      <c r="E484" s="293" t="s">
        <v>649</v>
      </c>
      <c r="F484" s="293" t="s">
        <v>599</v>
      </c>
    </row>
    <row r="485" spans="1:6" ht="33.75" x14ac:dyDescent="0.2">
      <c r="A485" s="292">
        <v>441</v>
      </c>
      <c r="B485" s="295">
        <v>38673</v>
      </c>
      <c r="C485" s="293" t="s">
        <v>560</v>
      </c>
      <c r="D485" s="297" t="s">
        <v>595</v>
      </c>
      <c r="E485" s="297" t="s">
        <v>542</v>
      </c>
      <c r="F485" s="297" t="s">
        <v>542</v>
      </c>
    </row>
    <row r="486" spans="1:6" ht="33.75" x14ac:dyDescent="0.2">
      <c r="A486" s="292">
        <v>442</v>
      </c>
      <c r="B486" s="295">
        <v>38677</v>
      </c>
      <c r="C486" s="293" t="s">
        <v>515</v>
      </c>
      <c r="D486" s="293" t="s">
        <v>650</v>
      </c>
      <c r="E486" s="293" t="s">
        <v>651</v>
      </c>
      <c r="F486" s="293" t="s">
        <v>651</v>
      </c>
    </row>
    <row r="487" spans="1:6" ht="213.75" x14ac:dyDescent="0.2">
      <c r="A487" s="292">
        <v>449</v>
      </c>
      <c r="B487" s="295">
        <v>38716</v>
      </c>
      <c r="C487" s="293" t="s">
        <v>479</v>
      </c>
      <c r="D487" s="293" t="s">
        <v>489</v>
      </c>
      <c r="E487" s="298" t="s">
        <v>652</v>
      </c>
      <c r="F487" s="293" t="s">
        <v>653</v>
      </c>
    </row>
    <row r="488" spans="1:6" ht="33.75" x14ac:dyDescent="0.2">
      <c r="A488" s="292" t="s">
        <v>654</v>
      </c>
      <c r="B488" s="295">
        <v>38734</v>
      </c>
      <c r="C488" s="293" t="s">
        <v>515</v>
      </c>
      <c r="D488" s="293" t="s">
        <v>556</v>
      </c>
      <c r="E488" s="293" t="s">
        <v>597</v>
      </c>
      <c r="F488" s="293" t="s">
        <v>558</v>
      </c>
    </row>
    <row r="489" spans="1:6" ht="22.5" x14ac:dyDescent="0.2">
      <c r="A489" s="292">
        <v>455</v>
      </c>
      <c r="B489" s="295">
        <v>38769</v>
      </c>
      <c r="C489" s="293" t="s">
        <v>655</v>
      </c>
      <c r="D489" s="293" t="s">
        <v>656</v>
      </c>
      <c r="E489" s="293" t="s">
        <v>657</v>
      </c>
      <c r="F489" s="293" t="s">
        <v>657</v>
      </c>
    </row>
    <row r="490" spans="1:6" ht="33.75" x14ac:dyDescent="0.2">
      <c r="A490" s="292">
        <v>458</v>
      </c>
      <c r="B490" s="295">
        <v>38792</v>
      </c>
      <c r="C490" s="297" t="s">
        <v>658</v>
      </c>
      <c r="D490" s="293" t="s">
        <v>595</v>
      </c>
      <c r="E490" s="297" t="s">
        <v>542</v>
      </c>
      <c r="F490" s="297" t="s">
        <v>542</v>
      </c>
    </row>
    <row r="491" spans="1:6" x14ac:dyDescent="0.2">
      <c r="A491" s="292">
        <v>460</v>
      </c>
      <c r="B491" s="295">
        <v>38812</v>
      </c>
      <c r="C491" s="293" t="s">
        <v>492</v>
      </c>
      <c r="D491" s="293" t="s">
        <v>493</v>
      </c>
      <c r="E491" s="293" t="s">
        <v>590</v>
      </c>
      <c r="F491" s="293" t="s">
        <v>590</v>
      </c>
    </row>
    <row r="492" spans="1:6" ht="78.75" x14ac:dyDescent="0.2">
      <c r="A492" s="292">
        <v>462</v>
      </c>
      <c r="B492" s="295">
        <v>38818</v>
      </c>
      <c r="C492" s="293" t="s">
        <v>515</v>
      </c>
      <c r="D492" s="293" t="s">
        <v>659</v>
      </c>
      <c r="E492" s="293" t="s">
        <v>660</v>
      </c>
      <c r="F492" s="293" t="s">
        <v>661</v>
      </c>
    </row>
    <row r="493" spans="1:6" ht="33.75" x14ac:dyDescent="0.2">
      <c r="A493" s="292">
        <v>471</v>
      </c>
      <c r="B493" s="295">
        <v>38960</v>
      </c>
      <c r="C493" s="293" t="s">
        <v>515</v>
      </c>
      <c r="D493" s="293" t="s">
        <v>662</v>
      </c>
      <c r="E493" s="293" t="s">
        <v>663</v>
      </c>
      <c r="F493" s="293" t="s">
        <v>663</v>
      </c>
    </row>
    <row r="494" spans="1:6" ht="33.75" x14ac:dyDescent="0.2">
      <c r="A494" s="292">
        <v>472</v>
      </c>
      <c r="B494" s="295">
        <v>38973</v>
      </c>
      <c r="C494" s="293" t="s">
        <v>589</v>
      </c>
      <c r="D494" s="290" t="s">
        <v>541</v>
      </c>
      <c r="E494" s="290" t="s">
        <v>542</v>
      </c>
      <c r="F494" s="290" t="s">
        <v>542</v>
      </c>
    </row>
    <row r="495" spans="1:6" ht="22.5" x14ac:dyDescent="0.2">
      <c r="A495" s="292">
        <v>473</v>
      </c>
      <c r="B495" s="295">
        <v>38986</v>
      </c>
      <c r="C495" s="293" t="s">
        <v>515</v>
      </c>
      <c r="D495" s="293" t="s">
        <v>664</v>
      </c>
      <c r="E495" s="293" t="s">
        <v>665</v>
      </c>
      <c r="F495" s="293" t="s">
        <v>665</v>
      </c>
    </row>
    <row r="496" spans="1:6" ht="33.75" x14ac:dyDescent="0.2">
      <c r="A496" s="292">
        <v>486</v>
      </c>
      <c r="B496" s="295" t="s">
        <v>244</v>
      </c>
      <c r="C496" s="293" t="s">
        <v>589</v>
      </c>
      <c r="D496" s="293" t="s">
        <v>493</v>
      </c>
      <c r="E496" s="293" t="s">
        <v>666</v>
      </c>
      <c r="F496" s="293" t="s">
        <v>666</v>
      </c>
    </row>
    <row r="497" spans="1:6" ht="45" x14ac:dyDescent="0.2">
      <c r="A497" s="292" t="s">
        <v>667</v>
      </c>
      <c r="B497" s="295" t="s">
        <v>230</v>
      </c>
      <c r="C497" s="293" t="s">
        <v>521</v>
      </c>
      <c r="D497" s="293" t="s">
        <v>493</v>
      </c>
      <c r="E497" s="293" t="s">
        <v>649</v>
      </c>
      <c r="F497" s="293" t="s">
        <v>599</v>
      </c>
    </row>
    <row r="498" spans="1:6" ht="33.75" x14ac:dyDescent="0.2">
      <c r="A498" s="292" t="s">
        <v>668</v>
      </c>
      <c r="B498" s="295" t="s">
        <v>669</v>
      </c>
      <c r="C498" s="293" t="s">
        <v>515</v>
      </c>
      <c r="D498" s="293" t="s">
        <v>613</v>
      </c>
      <c r="E498" s="293" t="s">
        <v>614</v>
      </c>
      <c r="F498" s="293" t="s">
        <v>615</v>
      </c>
    </row>
    <row r="499" spans="1:6" x14ac:dyDescent="0.2">
      <c r="A499" s="292" t="s">
        <v>670</v>
      </c>
      <c r="B499" s="295" t="s">
        <v>250</v>
      </c>
      <c r="C499" s="293" t="s">
        <v>492</v>
      </c>
      <c r="D499" s="293" t="s">
        <v>493</v>
      </c>
      <c r="E499" s="293" t="s">
        <v>590</v>
      </c>
      <c r="F499" s="293" t="s">
        <v>590</v>
      </c>
    </row>
    <row r="500" spans="1:6" ht="56.25" x14ac:dyDescent="0.2">
      <c r="A500" s="292">
        <v>496</v>
      </c>
      <c r="B500" s="295" t="s">
        <v>671</v>
      </c>
      <c r="C500" s="293" t="s">
        <v>515</v>
      </c>
      <c r="D500" s="293" t="s">
        <v>672</v>
      </c>
      <c r="E500" s="293" t="s">
        <v>673</v>
      </c>
      <c r="F500" s="293" t="s">
        <v>674</v>
      </c>
    </row>
    <row r="501" spans="1:6" ht="33.75" x14ac:dyDescent="0.2">
      <c r="A501" s="292" t="s">
        <v>675</v>
      </c>
      <c r="B501" s="295" t="s">
        <v>676</v>
      </c>
      <c r="C501" s="293" t="s">
        <v>515</v>
      </c>
      <c r="D501" s="293" t="s">
        <v>677</v>
      </c>
      <c r="E501" s="293" t="s">
        <v>557</v>
      </c>
      <c r="F501" s="293" t="s">
        <v>558</v>
      </c>
    </row>
    <row r="502" spans="1:6" ht="33.75" x14ac:dyDescent="0.2">
      <c r="A502" s="292">
        <v>501</v>
      </c>
      <c r="B502" s="295" t="s">
        <v>278</v>
      </c>
      <c r="C502" s="293" t="s">
        <v>479</v>
      </c>
      <c r="D502" s="293" t="s">
        <v>489</v>
      </c>
      <c r="E502" s="293" t="s">
        <v>678</v>
      </c>
      <c r="F502" s="293" t="s">
        <v>653</v>
      </c>
    </row>
    <row r="503" spans="1:6" ht="33.75" x14ac:dyDescent="0.2">
      <c r="A503" s="292" t="s">
        <v>679</v>
      </c>
      <c r="B503" s="295" t="s">
        <v>676</v>
      </c>
      <c r="C503" s="293" t="s">
        <v>515</v>
      </c>
      <c r="D503" s="293" t="s">
        <v>613</v>
      </c>
      <c r="E503" s="293" t="s">
        <v>614</v>
      </c>
      <c r="F503" s="293" t="s">
        <v>615</v>
      </c>
    </row>
    <row r="504" spans="1:6" x14ac:dyDescent="0.2">
      <c r="A504" s="292">
        <v>510</v>
      </c>
      <c r="B504" s="295" t="s">
        <v>284</v>
      </c>
      <c r="C504" s="293" t="s">
        <v>492</v>
      </c>
      <c r="D504" s="293" t="s">
        <v>493</v>
      </c>
      <c r="E504" s="293" t="s">
        <v>499</v>
      </c>
      <c r="F504" s="293" t="s">
        <v>499</v>
      </c>
    </row>
    <row r="505" spans="1:6" ht="33.75" x14ac:dyDescent="0.2">
      <c r="A505" s="292">
        <v>511</v>
      </c>
      <c r="B505" s="295" t="s">
        <v>292</v>
      </c>
      <c r="C505" s="293" t="s">
        <v>560</v>
      </c>
      <c r="D505" s="293" t="s">
        <v>572</v>
      </c>
      <c r="E505" s="293" t="s">
        <v>573</v>
      </c>
      <c r="F505" s="293" t="s">
        <v>574</v>
      </c>
    </row>
    <row r="506" spans="1:6" ht="22.5" x14ac:dyDescent="0.2">
      <c r="A506" s="292">
        <v>514</v>
      </c>
      <c r="B506" s="295" t="s">
        <v>297</v>
      </c>
      <c r="C506" s="293" t="s">
        <v>560</v>
      </c>
      <c r="D506" s="293" t="s">
        <v>680</v>
      </c>
      <c r="E506" s="293"/>
      <c r="F506" s="293" t="s">
        <v>296</v>
      </c>
    </row>
    <row r="507" spans="1:6" ht="22.5" x14ac:dyDescent="0.2">
      <c r="A507" s="292" t="s">
        <v>681</v>
      </c>
      <c r="B507" s="295" t="s">
        <v>259</v>
      </c>
      <c r="C507" s="293" t="s">
        <v>492</v>
      </c>
      <c r="D507" s="293" t="s">
        <v>493</v>
      </c>
      <c r="E507" s="293" t="s">
        <v>645</v>
      </c>
      <c r="F507" s="293" t="s">
        <v>645</v>
      </c>
    </row>
    <row r="508" spans="1:6" ht="33.75" x14ac:dyDescent="0.2">
      <c r="A508" s="292">
        <v>519</v>
      </c>
      <c r="B508" s="295" t="s">
        <v>304</v>
      </c>
      <c r="C508" s="293" t="s">
        <v>515</v>
      </c>
      <c r="D508" s="293" t="s">
        <v>642</v>
      </c>
      <c r="E508" s="293" t="s">
        <v>643</v>
      </c>
      <c r="F508" s="293" t="s">
        <v>643</v>
      </c>
    </row>
    <row r="509" spans="1:6" ht="33.75" x14ac:dyDescent="0.2">
      <c r="A509" s="292">
        <v>523</v>
      </c>
      <c r="B509" s="295" t="s">
        <v>247</v>
      </c>
      <c r="C509" s="293" t="s">
        <v>589</v>
      </c>
      <c r="D509" s="293" t="s">
        <v>493</v>
      </c>
      <c r="E509" s="293" t="s">
        <v>666</v>
      </c>
      <c r="F509" s="293" t="s">
        <v>666</v>
      </c>
    </row>
    <row r="510" spans="1:6" ht="56.25" x14ac:dyDescent="0.2">
      <c r="A510" s="292">
        <v>524</v>
      </c>
      <c r="B510" s="295" t="s">
        <v>682</v>
      </c>
      <c r="C510" s="293" t="s">
        <v>515</v>
      </c>
      <c r="D510" s="293" t="s">
        <v>672</v>
      </c>
      <c r="E510" s="293" t="s">
        <v>673</v>
      </c>
      <c r="F510" s="293" t="s">
        <v>674</v>
      </c>
    </row>
    <row r="511" spans="1:6" ht="22.5" x14ac:dyDescent="0.2">
      <c r="A511" s="292">
        <v>536</v>
      </c>
      <c r="B511" s="295" t="s">
        <v>307</v>
      </c>
      <c r="C511" s="293" t="s">
        <v>560</v>
      </c>
      <c r="D511" s="293" t="s">
        <v>493</v>
      </c>
      <c r="E511" s="293" t="s">
        <v>683</v>
      </c>
      <c r="F511" s="293" t="s">
        <v>645</v>
      </c>
    </row>
    <row r="512" spans="1:6" ht="90" x14ac:dyDescent="0.2">
      <c r="A512" s="292">
        <v>554</v>
      </c>
      <c r="B512" s="295" t="s">
        <v>684</v>
      </c>
      <c r="C512" s="293" t="s">
        <v>685</v>
      </c>
      <c r="D512" s="293" t="s">
        <v>686</v>
      </c>
      <c r="E512" s="293" t="s">
        <v>687</v>
      </c>
      <c r="F512" s="293" t="s">
        <v>303</v>
      </c>
    </row>
    <row r="513" spans="1:6" ht="45" x14ac:dyDescent="0.2">
      <c r="A513" s="292">
        <v>557</v>
      </c>
      <c r="B513" s="295" t="s">
        <v>314</v>
      </c>
      <c r="C513" s="293" t="s">
        <v>479</v>
      </c>
      <c r="D513" s="293" t="s">
        <v>489</v>
      </c>
      <c r="E513" s="293" t="s">
        <v>688</v>
      </c>
      <c r="F513" s="293" t="s">
        <v>689</v>
      </c>
    </row>
    <row r="514" spans="1:6" ht="22.5" x14ac:dyDescent="0.2">
      <c r="A514" s="292">
        <v>571</v>
      </c>
      <c r="B514" s="295" t="s">
        <v>318</v>
      </c>
      <c r="C514" s="293" t="s">
        <v>515</v>
      </c>
      <c r="D514" s="293" t="s">
        <v>690</v>
      </c>
      <c r="E514" s="293" t="s">
        <v>691</v>
      </c>
      <c r="F514" s="293" t="s">
        <v>691</v>
      </c>
    </row>
    <row r="515" spans="1:6" x14ac:dyDescent="0.2">
      <c r="A515" s="292">
        <v>582</v>
      </c>
      <c r="B515" s="295" t="s">
        <v>323</v>
      </c>
      <c r="C515" s="293" t="s">
        <v>492</v>
      </c>
      <c r="D515" s="293" t="s">
        <v>493</v>
      </c>
      <c r="E515" s="293" t="s">
        <v>499</v>
      </c>
      <c r="F515" s="293" t="s">
        <v>499</v>
      </c>
    </row>
    <row r="516" spans="1:6" ht="22.5" x14ac:dyDescent="0.2">
      <c r="A516" s="292" t="s">
        <v>692</v>
      </c>
      <c r="B516" s="295" t="s">
        <v>270</v>
      </c>
      <c r="C516" s="293" t="s">
        <v>492</v>
      </c>
      <c r="D516" s="293" t="s">
        <v>493</v>
      </c>
      <c r="E516" s="293" t="s">
        <v>645</v>
      </c>
      <c r="F516" s="293" t="s">
        <v>645</v>
      </c>
    </row>
    <row r="517" spans="1:6" x14ac:dyDescent="0.2">
      <c r="A517" s="292">
        <v>602</v>
      </c>
      <c r="B517" s="295" t="s">
        <v>693</v>
      </c>
      <c r="C517" s="293" t="s">
        <v>515</v>
      </c>
      <c r="D517" s="293" t="s">
        <v>556</v>
      </c>
      <c r="E517" s="293" t="s">
        <v>694</v>
      </c>
      <c r="F517" s="293" t="s">
        <v>558</v>
      </c>
    </row>
    <row r="518" spans="1:6" ht="22.5" x14ac:dyDescent="0.2">
      <c r="A518" s="292">
        <v>607</v>
      </c>
      <c r="B518" s="295" t="s">
        <v>325</v>
      </c>
      <c r="C518" s="293" t="s">
        <v>560</v>
      </c>
      <c r="D518" s="293" t="s">
        <v>695</v>
      </c>
      <c r="E518" s="293" t="s">
        <v>696</v>
      </c>
      <c r="F518" s="293" t="s">
        <v>696</v>
      </c>
    </row>
    <row r="519" spans="1:6" ht="22.5" x14ac:dyDescent="0.2">
      <c r="A519" s="292">
        <v>612</v>
      </c>
      <c r="B519" s="295" t="s">
        <v>329</v>
      </c>
      <c r="C519" s="293" t="s">
        <v>515</v>
      </c>
      <c r="D519" s="293" t="s">
        <v>697</v>
      </c>
      <c r="E519" s="293" t="s">
        <v>651</v>
      </c>
      <c r="F519" s="293" t="s">
        <v>651</v>
      </c>
    </row>
    <row r="520" spans="1:6" ht="78.75" x14ac:dyDescent="0.2">
      <c r="A520" s="292">
        <v>614</v>
      </c>
      <c r="B520" s="295" t="s">
        <v>332</v>
      </c>
      <c r="C520" s="293" t="s">
        <v>515</v>
      </c>
      <c r="D520" s="293" t="s">
        <v>698</v>
      </c>
      <c r="E520" s="293" t="s">
        <v>699</v>
      </c>
      <c r="F520" s="293" t="s">
        <v>615</v>
      </c>
    </row>
    <row r="521" spans="1:6" ht="45" x14ac:dyDescent="0.2">
      <c r="A521" s="292">
        <v>626</v>
      </c>
      <c r="B521" s="295" t="s">
        <v>336</v>
      </c>
      <c r="C521" s="293" t="s">
        <v>486</v>
      </c>
      <c r="D521" s="293" t="s">
        <v>700</v>
      </c>
      <c r="E521" s="293" t="s">
        <v>701</v>
      </c>
      <c r="F521" s="293" t="s">
        <v>554</v>
      </c>
    </row>
    <row r="522" spans="1:6" ht="22.5" x14ac:dyDescent="0.2">
      <c r="A522" s="292">
        <v>628</v>
      </c>
      <c r="B522" s="295" t="s">
        <v>340</v>
      </c>
      <c r="C522" s="293" t="s">
        <v>515</v>
      </c>
      <c r="D522" s="293" t="s">
        <v>702</v>
      </c>
      <c r="E522" s="293" t="s">
        <v>703</v>
      </c>
      <c r="F522" s="293" t="s">
        <v>703</v>
      </c>
    </row>
    <row r="523" spans="1:6" ht="33.75" x14ac:dyDescent="0.2">
      <c r="A523" s="292">
        <v>631</v>
      </c>
      <c r="B523" s="295" t="s">
        <v>343</v>
      </c>
      <c r="C523" s="293" t="s">
        <v>515</v>
      </c>
      <c r="D523" s="293" t="s">
        <v>664</v>
      </c>
      <c r="E523" s="293" t="s">
        <v>704</v>
      </c>
      <c r="F523" s="293" t="s">
        <v>704</v>
      </c>
    </row>
    <row r="524" spans="1:6" ht="22.5" x14ac:dyDescent="0.2">
      <c r="A524" s="292">
        <v>634</v>
      </c>
      <c r="B524" s="295" t="s">
        <v>349</v>
      </c>
      <c r="C524" s="293" t="s">
        <v>560</v>
      </c>
      <c r="D524" s="293" t="s">
        <v>705</v>
      </c>
      <c r="E524" s="293" t="s">
        <v>706</v>
      </c>
      <c r="F524" s="293" t="s">
        <v>296</v>
      </c>
    </row>
    <row r="525" spans="1:6" ht="78.75" x14ac:dyDescent="0.2">
      <c r="A525" s="292">
        <v>657</v>
      </c>
      <c r="B525" s="295" t="s">
        <v>343</v>
      </c>
      <c r="C525" s="293" t="s">
        <v>515</v>
      </c>
      <c r="D525" s="293" t="s">
        <v>698</v>
      </c>
      <c r="E525" s="293" t="s">
        <v>699</v>
      </c>
      <c r="F525" s="293" t="s">
        <v>615</v>
      </c>
    </row>
    <row r="526" spans="1:6" ht="22.5" x14ac:dyDescent="0.2">
      <c r="A526" s="292">
        <v>658</v>
      </c>
      <c r="B526" s="295" t="s">
        <v>367</v>
      </c>
      <c r="C526" s="293" t="s">
        <v>560</v>
      </c>
      <c r="D526" s="293" t="s">
        <v>610</v>
      </c>
      <c r="E526" s="293" t="s">
        <v>611</v>
      </c>
      <c r="F526" s="293" t="s">
        <v>611</v>
      </c>
    </row>
    <row r="527" spans="1:6" ht="33.75" x14ac:dyDescent="0.2">
      <c r="A527" s="292">
        <v>693</v>
      </c>
      <c r="B527" s="295" t="s">
        <v>371</v>
      </c>
      <c r="C527" s="293" t="s">
        <v>521</v>
      </c>
      <c r="D527" s="293" t="s">
        <v>707</v>
      </c>
      <c r="E527" s="293" t="s">
        <v>708</v>
      </c>
      <c r="F527" s="293" t="s">
        <v>709</v>
      </c>
    </row>
    <row r="528" spans="1:6" ht="67.5" x14ac:dyDescent="0.2">
      <c r="A528" s="292">
        <v>707</v>
      </c>
      <c r="B528" s="295" t="s">
        <v>710</v>
      </c>
      <c r="C528" s="293" t="s">
        <v>560</v>
      </c>
      <c r="D528" s="293" t="s">
        <v>711</v>
      </c>
      <c r="E528" s="293" t="s">
        <v>712</v>
      </c>
      <c r="F528" s="293" t="s">
        <v>712</v>
      </c>
    </row>
    <row r="529" spans="1:6" x14ac:dyDescent="0.2">
      <c r="A529" s="289"/>
      <c r="B529" s="296"/>
      <c r="C529" s="290"/>
      <c r="D529" s="290"/>
      <c r="E529" s="290"/>
      <c r="F529" s="290"/>
    </row>
    <row r="530" spans="1:6" x14ac:dyDescent="0.2">
      <c r="A530" s="280" t="s">
        <v>715</v>
      </c>
      <c r="B530" s="299" t="s">
        <v>716</v>
      </c>
      <c r="C530" s="281"/>
      <c r="D530" s="281"/>
      <c r="E530" s="291"/>
      <c r="F530" s="281"/>
    </row>
    <row r="531" spans="1:6" x14ac:dyDescent="0.2">
      <c r="A531" s="280" t="s">
        <v>717</v>
      </c>
      <c r="B531" s="281" t="s">
        <v>493</v>
      </c>
      <c r="C531" s="281"/>
      <c r="D531" s="281"/>
      <c r="E531" s="290"/>
      <c r="F531" s="281"/>
    </row>
    <row r="532" spans="1:6" x14ac:dyDescent="0.2">
      <c r="A532" s="280" t="s">
        <v>718</v>
      </c>
      <c r="B532" s="299" t="s">
        <v>480</v>
      </c>
      <c r="C532" s="281"/>
      <c r="D532" s="281"/>
      <c r="E532" s="281"/>
      <c r="F532" s="281"/>
    </row>
    <row r="533" spans="1:6" x14ac:dyDescent="0.2">
      <c r="A533" s="280" t="s">
        <v>719</v>
      </c>
      <c r="B533" s="281" t="s">
        <v>720</v>
      </c>
      <c r="C533" s="281"/>
      <c r="D533" s="281"/>
      <c r="E533" s="281"/>
      <c r="F533" s="281"/>
    </row>
    <row r="534" spans="1:6" x14ac:dyDescent="0.2">
      <c r="A534" s="280" t="s">
        <v>721</v>
      </c>
      <c r="B534" s="281" t="s">
        <v>722</v>
      </c>
      <c r="C534" s="281"/>
      <c r="D534" s="281"/>
      <c r="E534" s="281"/>
      <c r="F534" s="281"/>
    </row>
    <row r="535" spans="1:6" x14ac:dyDescent="0.2">
      <c r="A535" s="280" t="s">
        <v>723</v>
      </c>
      <c r="B535" s="281" t="s">
        <v>724</v>
      </c>
      <c r="C535" s="281"/>
      <c r="D535" s="281"/>
      <c r="E535" s="281"/>
      <c r="F535" s="281"/>
    </row>
    <row r="536" spans="1:6" x14ac:dyDescent="0.2">
      <c r="A536" s="280" t="s">
        <v>725</v>
      </c>
      <c r="B536" s="281" t="s">
        <v>726</v>
      </c>
      <c r="C536" s="281"/>
      <c r="D536" s="281"/>
      <c r="E536" s="281"/>
      <c r="F536" s="281"/>
    </row>
    <row r="537" spans="1:6" x14ac:dyDescent="0.2">
      <c r="A537" s="280" t="s">
        <v>727</v>
      </c>
      <c r="B537" s="281" t="s">
        <v>728</v>
      </c>
      <c r="C537" s="281"/>
      <c r="D537" s="281"/>
      <c r="E537" s="281"/>
      <c r="F537" s="281"/>
    </row>
    <row r="538" spans="1:6" x14ac:dyDescent="0.2">
      <c r="A538" s="280" t="s">
        <v>729</v>
      </c>
      <c r="B538" s="281" t="s">
        <v>730</v>
      </c>
      <c r="C538" s="281"/>
      <c r="D538" s="281"/>
      <c r="E538" s="281"/>
      <c r="F538" s="281"/>
    </row>
    <row r="539" spans="1:6" x14ac:dyDescent="0.2">
      <c r="A539" s="280" t="s">
        <v>731</v>
      </c>
      <c r="B539" s="281" t="s">
        <v>732</v>
      </c>
      <c r="C539" s="281"/>
      <c r="D539" s="281"/>
      <c r="E539" s="281"/>
      <c r="F539" s="281"/>
    </row>
    <row r="540" spans="1:6" x14ac:dyDescent="0.2">
      <c r="A540" s="280"/>
      <c r="B540" s="281"/>
      <c r="C540" s="281"/>
      <c r="D540" s="281"/>
      <c r="E540" s="281"/>
      <c r="F540" s="281"/>
    </row>
    <row r="541" spans="1:6" x14ac:dyDescent="0.2">
      <c r="A541" s="729" t="s">
        <v>733</v>
      </c>
      <c r="B541" s="729"/>
      <c r="C541" s="729"/>
      <c r="D541" s="729"/>
      <c r="E541" s="729"/>
      <c r="F541" s="729"/>
    </row>
    <row r="542" spans="1:6" x14ac:dyDescent="0.2">
      <c r="A542" s="729"/>
      <c r="B542" s="729"/>
      <c r="C542" s="729"/>
      <c r="D542" s="729"/>
      <c r="E542" s="729"/>
      <c r="F542" s="729"/>
    </row>
    <row r="543" spans="1:6" x14ac:dyDescent="0.2">
      <c r="A543" s="729"/>
      <c r="B543" s="729"/>
      <c r="C543" s="729"/>
      <c r="D543" s="729"/>
      <c r="E543" s="729"/>
      <c r="F543" s="729"/>
    </row>
    <row r="544" spans="1:6" x14ac:dyDescent="0.2">
      <c r="A544" s="729"/>
      <c r="B544" s="729"/>
      <c r="C544" s="729"/>
      <c r="D544" s="729"/>
      <c r="E544" s="729"/>
      <c r="F544" s="729"/>
    </row>
  </sheetData>
  <mergeCells count="2">
    <mergeCell ref="J5:K5"/>
    <mergeCell ref="A541:F54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9"/>
  <sheetViews>
    <sheetView workbookViewId="0"/>
  </sheetViews>
  <sheetFormatPr baseColWidth="10" defaultColWidth="11.7109375" defaultRowHeight="11.25" x14ac:dyDescent="0.2"/>
  <cols>
    <col min="1" max="1" width="25.85546875" style="102" customWidth="1"/>
    <col min="2" max="2" width="5.28515625" style="121" customWidth="1"/>
    <col min="3" max="3" width="11.42578125" style="121" customWidth="1"/>
    <col min="4" max="4" width="16.140625" style="102" bestFit="1" customWidth="1"/>
    <col min="5" max="5" width="18.42578125" style="303" customWidth="1"/>
    <col min="6" max="6" width="15.7109375" style="102" customWidth="1"/>
    <col min="7" max="7" width="7.5703125" style="102" customWidth="1"/>
    <col min="8" max="8" width="7.28515625" style="102" bestFit="1" customWidth="1"/>
    <col min="9" max="9" width="9.7109375" style="102" bestFit="1" customWidth="1"/>
    <col min="10" max="11" width="11.7109375" style="340" bestFit="1" customWidth="1"/>
    <col min="12" max="12" width="10.85546875" style="340" bestFit="1" customWidth="1"/>
    <col min="13" max="14" width="10.5703125" style="340" bestFit="1" customWidth="1"/>
    <col min="15" max="15" width="4.140625" style="102" customWidth="1"/>
    <col min="16" max="256" width="11.7109375" style="102"/>
    <col min="257" max="257" width="25.85546875" style="102" customWidth="1"/>
    <col min="258" max="258" width="5.28515625" style="102" customWidth="1"/>
    <col min="259" max="259" width="11.42578125" style="102" customWidth="1"/>
    <col min="260" max="260" width="3.5703125" style="102" bestFit="1" customWidth="1"/>
    <col min="261" max="261" width="10.85546875" style="102" bestFit="1" customWidth="1"/>
    <col min="262" max="262" width="4.5703125" style="102" bestFit="1" customWidth="1"/>
    <col min="263" max="263" width="7.5703125" style="102" customWidth="1"/>
    <col min="264" max="264" width="7.28515625" style="102" bestFit="1" customWidth="1"/>
    <col min="265" max="265" width="9.7109375" style="102" bestFit="1" customWidth="1"/>
    <col min="266" max="267" width="11.7109375" style="102" bestFit="1" customWidth="1"/>
    <col min="268" max="268" width="10.85546875" style="102" bestFit="1" customWidth="1"/>
    <col min="269" max="270" width="10.5703125" style="102" bestFit="1" customWidth="1"/>
    <col min="271" max="271" width="4.140625" style="102" customWidth="1"/>
    <col min="272" max="512" width="11.7109375" style="102"/>
    <col min="513" max="513" width="25.85546875" style="102" customWidth="1"/>
    <col min="514" max="514" width="5.28515625" style="102" customWidth="1"/>
    <col min="515" max="515" width="11.42578125" style="102" customWidth="1"/>
    <col min="516" max="516" width="3.5703125" style="102" bestFit="1" customWidth="1"/>
    <col min="517" max="517" width="10.85546875" style="102" bestFit="1" customWidth="1"/>
    <col min="518" max="518" width="4.5703125" style="102" bestFit="1" customWidth="1"/>
    <col min="519" max="519" width="7.5703125" style="102" customWidth="1"/>
    <col min="520" max="520" width="7.28515625" style="102" bestFit="1" customWidth="1"/>
    <col min="521" max="521" width="9.7109375" style="102" bestFit="1" customWidth="1"/>
    <col min="522" max="523" width="11.7109375" style="102" bestFit="1" customWidth="1"/>
    <col min="524" max="524" width="10.85546875" style="102" bestFit="1" customWidth="1"/>
    <col min="525" max="526" width="10.5703125" style="102" bestFit="1" customWidth="1"/>
    <col min="527" max="527" width="4.140625" style="102" customWidth="1"/>
    <col min="528" max="768" width="11.7109375" style="102"/>
    <col min="769" max="769" width="25.85546875" style="102" customWidth="1"/>
    <col min="770" max="770" width="5.28515625" style="102" customWidth="1"/>
    <col min="771" max="771" width="11.42578125" style="102" customWidth="1"/>
    <col min="772" max="772" width="3.5703125" style="102" bestFit="1" customWidth="1"/>
    <col min="773" max="773" width="10.85546875" style="102" bestFit="1" customWidth="1"/>
    <col min="774" max="774" width="4.5703125" style="102" bestFit="1" customWidth="1"/>
    <col min="775" max="775" width="7.5703125" style="102" customWidth="1"/>
    <col min="776" max="776" width="7.28515625" style="102" bestFit="1" customWidth="1"/>
    <col min="777" max="777" width="9.7109375" style="102" bestFit="1" customWidth="1"/>
    <col min="778" max="779" width="11.7109375" style="102" bestFit="1" customWidth="1"/>
    <col min="780" max="780" width="10.85546875" style="102" bestFit="1" customWidth="1"/>
    <col min="781" max="782" width="10.5703125" style="102" bestFit="1" customWidth="1"/>
    <col min="783" max="783" width="4.140625" style="102" customWidth="1"/>
    <col min="784" max="1024" width="11.7109375" style="102"/>
    <col min="1025" max="1025" width="25.85546875" style="102" customWidth="1"/>
    <col min="1026" max="1026" width="5.28515625" style="102" customWidth="1"/>
    <col min="1027" max="1027" width="11.42578125" style="102" customWidth="1"/>
    <col min="1028" max="1028" width="3.5703125" style="102" bestFit="1" customWidth="1"/>
    <col min="1029" max="1029" width="10.85546875" style="102" bestFit="1" customWidth="1"/>
    <col min="1030" max="1030" width="4.5703125" style="102" bestFit="1" customWidth="1"/>
    <col min="1031" max="1031" width="7.5703125" style="102" customWidth="1"/>
    <col min="1032" max="1032" width="7.28515625" style="102" bestFit="1" customWidth="1"/>
    <col min="1033" max="1033" width="9.7109375" style="102" bestFit="1" customWidth="1"/>
    <col min="1034" max="1035" width="11.7109375" style="102" bestFit="1" customWidth="1"/>
    <col min="1036" max="1036" width="10.85546875" style="102" bestFit="1" customWidth="1"/>
    <col min="1037" max="1038" width="10.5703125" style="102" bestFit="1" customWidth="1"/>
    <col min="1039" max="1039" width="4.140625" style="102" customWidth="1"/>
    <col min="1040" max="1280" width="11.7109375" style="102"/>
    <col min="1281" max="1281" width="25.85546875" style="102" customWidth="1"/>
    <col min="1282" max="1282" width="5.28515625" style="102" customWidth="1"/>
    <col min="1283" max="1283" width="11.42578125" style="102" customWidth="1"/>
    <col min="1284" max="1284" width="3.5703125" style="102" bestFit="1" customWidth="1"/>
    <col min="1285" max="1285" width="10.85546875" style="102" bestFit="1" customWidth="1"/>
    <col min="1286" max="1286" width="4.5703125" style="102" bestFit="1" customWidth="1"/>
    <col min="1287" max="1287" width="7.5703125" style="102" customWidth="1"/>
    <col min="1288" max="1288" width="7.28515625" style="102" bestFit="1" customWidth="1"/>
    <col min="1289" max="1289" width="9.7109375" style="102" bestFit="1" customWidth="1"/>
    <col min="1290" max="1291" width="11.7109375" style="102" bestFit="1" customWidth="1"/>
    <col min="1292" max="1292" width="10.85546875" style="102" bestFit="1" customWidth="1"/>
    <col min="1293" max="1294" width="10.5703125" style="102" bestFit="1" customWidth="1"/>
    <col min="1295" max="1295" width="4.140625" style="102" customWidth="1"/>
    <col min="1296" max="1536" width="11.7109375" style="102"/>
    <col min="1537" max="1537" width="25.85546875" style="102" customWidth="1"/>
    <col min="1538" max="1538" width="5.28515625" style="102" customWidth="1"/>
    <col min="1539" max="1539" width="11.42578125" style="102" customWidth="1"/>
    <col min="1540" max="1540" width="3.5703125" style="102" bestFit="1" customWidth="1"/>
    <col min="1541" max="1541" width="10.85546875" style="102" bestFit="1" customWidth="1"/>
    <col min="1542" max="1542" width="4.5703125" style="102" bestFit="1" customWidth="1"/>
    <col min="1543" max="1543" width="7.5703125" style="102" customWidth="1"/>
    <col min="1544" max="1544" width="7.28515625" style="102" bestFit="1" customWidth="1"/>
    <col min="1545" max="1545" width="9.7109375" style="102" bestFit="1" customWidth="1"/>
    <col min="1546" max="1547" width="11.7109375" style="102" bestFit="1" customWidth="1"/>
    <col min="1548" max="1548" width="10.85546875" style="102" bestFit="1" customWidth="1"/>
    <col min="1549" max="1550" width="10.5703125" style="102" bestFit="1" customWidth="1"/>
    <col min="1551" max="1551" width="4.140625" style="102" customWidth="1"/>
    <col min="1552" max="1792" width="11.7109375" style="102"/>
    <col min="1793" max="1793" width="25.85546875" style="102" customWidth="1"/>
    <col min="1794" max="1794" width="5.28515625" style="102" customWidth="1"/>
    <col min="1795" max="1795" width="11.42578125" style="102" customWidth="1"/>
    <col min="1796" max="1796" width="3.5703125" style="102" bestFit="1" customWidth="1"/>
    <col min="1797" max="1797" width="10.85546875" style="102" bestFit="1" customWidth="1"/>
    <col min="1798" max="1798" width="4.5703125" style="102" bestFit="1" customWidth="1"/>
    <col min="1799" max="1799" width="7.5703125" style="102" customWidth="1"/>
    <col min="1800" max="1800" width="7.28515625" style="102" bestFit="1" customWidth="1"/>
    <col min="1801" max="1801" width="9.7109375" style="102" bestFit="1" customWidth="1"/>
    <col min="1802" max="1803" width="11.7109375" style="102" bestFit="1" customWidth="1"/>
    <col min="1804" max="1804" width="10.85546875" style="102" bestFit="1" customWidth="1"/>
    <col min="1805" max="1806" width="10.5703125" style="102" bestFit="1" customWidth="1"/>
    <col min="1807" max="1807" width="4.140625" style="102" customWidth="1"/>
    <col min="1808" max="2048" width="11.7109375" style="102"/>
    <col min="2049" max="2049" width="25.85546875" style="102" customWidth="1"/>
    <col min="2050" max="2050" width="5.28515625" style="102" customWidth="1"/>
    <col min="2051" max="2051" width="11.42578125" style="102" customWidth="1"/>
    <col min="2052" max="2052" width="3.5703125" style="102" bestFit="1" customWidth="1"/>
    <col min="2053" max="2053" width="10.85546875" style="102" bestFit="1" customWidth="1"/>
    <col min="2054" max="2054" width="4.5703125" style="102" bestFit="1" customWidth="1"/>
    <col min="2055" max="2055" width="7.5703125" style="102" customWidth="1"/>
    <col min="2056" max="2056" width="7.28515625" style="102" bestFit="1" customWidth="1"/>
    <col min="2057" max="2057" width="9.7109375" style="102" bestFit="1" customWidth="1"/>
    <col min="2058" max="2059" width="11.7109375" style="102" bestFit="1" customWidth="1"/>
    <col min="2060" max="2060" width="10.85546875" style="102" bestFit="1" customWidth="1"/>
    <col min="2061" max="2062" width="10.5703125" style="102" bestFit="1" customWidth="1"/>
    <col min="2063" max="2063" width="4.140625" style="102" customWidth="1"/>
    <col min="2064" max="2304" width="11.7109375" style="102"/>
    <col min="2305" max="2305" width="25.85546875" style="102" customWidth="1"/>
    <col min="2306" max="2306" width="5.28515625" style="102" customWidth="1"/>
    <col min="2307" max="2307" width="11.42578125" style="102" customWidth="1"/>
    <col min="2308" max="2308" width="3.5703125" style="102" bestFit="1" customWidth="1"/>
    <col min="2309" max="2309" width="10.85546875" style="102" bestFit="1" customWidth="1"/>
    <col min="2310" max="2310" width="4.5703125" style="102" bestFit="1" customWidth="1"/>
    <col min="2311" max="2311" width="7.5703125" style="102" customWidth="1"/>
    <col min="2312" max="2312" width="7.28515625" style="102" bestFit="1" customWidth="1"/>
    <col min="2313" max="2313" width="9.7109375" style="102" bestFit="1" customWidth="1"/>
    <col min="2314" max="2315" width="11.7109375" style="102" bestFit="1" customWidth="1"/>
    <col min="2316" max="2316" width="10.85546875" style="102" bestFit="1" customWidth="1"/>
    <col min="2317" max="2318" width="10.5703125" style="102" bestFit="1" customWidth="1"/>
    <col min="2319" max="2319" width="4.140625" style="102" customWidth="1"/>
    <col min="2320" max="2560" width="11.7109375" style="102"/>
    <col min="2561" max="2561" width="25.85546875" style="102" customWidth="1"/>
    <col min="2562" max="2562" width="5.28515625" style="102" customWidth="1"/>
    <col min="2563" max="2563" width="11.42578125" style="102" customWidth="1"/>
    <col min="2564" max="2564" width="3.5703125" style="102" bestFit="1" customWidth="1"/>
    <col min="2565" max="2565" width="10.85546875" style="102" bestFit="1" customWidth="1"/>
    <col min="2566" max="2566" width="4.5703125" style="102" bestFit="1" customWidth="1"/>
    <col min="2567" max="2567" width="7.5703125" style="102" customWidth="1"/>
    <col min="2568" max="2568" width="7.28515625" style="102" bestFit="1" customWidth="1"/>
    <col min="2569" max="2569" width="9.7109375" style="102" bestFit="1" customWidth="1"/>
    <col min="2570" max="2571" width="11.7109375" style="102" bestFit="1" customWidth="1"/>
    <col min="2572" max="2572" width="10.85546875" style="102" bestFit="1" customWidth="1"/>
    <col min="2573" max="2574" width="10.5703125" style="102" bestFit="1" customWidth="1"/>
    <col min="2575" max="2575" width="4.140625" style="102" customWidth="1"/>
    <col min="2576" max="2816" width="11.7109375" style="102"/>
    <col min="2817" max="2817" width="25.85546875" style="102" customWidth="1"/>
    <col min="2818" max="2818" width="5.28515625" style="102" customWidth="1"/>
    <col min="2819" max="2819" width="11.42578125" style="102" customWidth="1"/>
    <col min="2820" max="2820" width="3.5703125" style="102" bestFit="1" customWidth="1"/>
    <col min="2821" max="2821" width="10.85546875" style="102" bestFit="1" customWidth="1"/>
    <col min="2822" max="2822" width="4.5703125" style="102" bestFit="1" customWidth="1"/>
    <col min="2823" max="2823" width="7.5703125" style="102" customWidth="1"/>
    <col min="2824" max="2824" width="7.28515625" style="102" bestFit="1" customWidth="1"/>
    <col min="2825" max="2825" width="9.7109375" style="102" bestFit="1" customWidth="1"/>
    <col min="2826" max="2827" width="11.7109375" style="102" bestFit="1" customWidth="1"/>
    <col min="2828" max="2828" width="10.85546875" style="102" bestFit="1" customWidth="1"/>
    <col min="2829" max="2830" width="10.5703125" style="102" bestFit="1" customWidth="1"/>
    <col min="2831" max="2831" width="4.140625" style="102" customWidth="1"/>
    <col min="2832" max="3072" width="11.7109375" style="102"/>
    <col min="3073" max="3073" width="25.85546875" style="102" customWidth="1"/>
    <col min="3074" max="3074" width="5.28515625" style="102" customWidth="1"/>
    <col min="3075" max="3075" width="11.42578125" style="102" customWidth="1"/>
    <col min="3076" max="3076" width="3.5703125" style="102" bestFit="1" customWidth="1"/>
    <col min="3077" max="3077" width="10.85546875" style="102" bestFit="1" customWidth="1"/>
    <col min="3078" max="3078" width="4.5703125" style="102" bestFit="1" customWidth="1"/>
    <col min="3079" max="3079" width="7.5703125" style="102" customWidth="1"/>
    <col min="3080" max="3080" width="7.28515625" style="102" bestFit="1" customWidth="1"/>
    <col min="3081" max="3081" width="9.7109375" style="102" bestFit="1" customWidth="1"/>
    <col min="3082" max="3083" width="11.7109375" style="102" bestFit="1" customWidth="1"/>
    <col min="3084" max="3084" width="10.85546875" style="102" bestFit="1" customWidth="1"/>
    <col min="3085" max="3086" width="10.5703125" style="102" bestFit="1" customWidth="1"/>
    <col min="3087" max="3087" width="4.140625" style="102" customWidth="1"/>
    <col min="3088" max="3328" width="11.7109375" style="102"/>
    <col min="3329" max="3329" width="25.85546875" style="102" customWidth="1"/>
    <col min="3330" max="3330" width="5.28515625" style="102" customWidth="1"/>
    <col min="3331" max="3331" width="11.42578125" style="102" customWidth="1"/>
    <col min="3332" max="3332" width="3.5703125" style="102" bestFit="1" customWidth="1"/>
    <col min="3333" max="3333" width="10.85546875" style="102" bestFit="1" customWidth="1"/>
    <col min="3334" max="3334" width="4.5703125" style="102" bestFit="1" customWidth="1"/>
    <col min="3335" max="3335" width="7.5703125" style="102" customWidth="1"/>
    <col min="3336" max="3336" width="7.28515625" style="102" bestFit="1" customWidth="1"/>
    <col min="3337" max="3337" width="9.7109375" style="102" bestFit="1" customWidth="1"/>
    <col min="3338" max="3339" width="11.7109375" style="102" bestFit="1" customWidth="1"/>
    <col min="3340" max="3340" width="10.85546875" style="102" bestFit="1" customWidth="1"/>
    <col min="3341" max="3342" width="10.5703125" style="102" bestFit="1" customWidth="1"/>
    <col min="3343" max="3343" width="4.140625" style="102" customWidth="1"/>
    <col min="3344" max="3584" width="11.7109375" style="102"/>
    <col min="3585" max="3585" width="25.85546875" style="102" customWidth="1"/>
    <col min="3586" max="3586" width="5.28515625" style="102" customWidth="1"/>
    <col min="3587" max="3587" width="11.42578125" style="102" customWidth="1"/>
    <col min="3588" max="3588" width="3.5703125" style="102" bestFit="1" customWidth="1"/>
    <col min="3589" max="3589" width="10.85546875" style="102" bestFit="1" customWidth="1"/>
    <col min="3590" max="3590" width="4.5703125" style="102" bestFit="1" customWidth="1"/>
    <col min="3591" max="3591" width="7.5703125" style="102" customWidth="1"/>
    <col min="3592" max="3592" width="7.28515625" style="102" bestFit="1" customWidth="1"/>
    <col min="3593" max="3593" width="9.7109375" style="102" bestFit="1" customWidth="1"/>
    <col min="3594" max="3595" width="11.7109375" style="102" bestFit="1" customWidth="1"/>
    <col min="3596" max="3596" width="10.85546875" style="102" bestFit="1" customWidth="1"/>
    <col min="3597" max="3598" width="10.5703125" style="102" bestFit="1" customWidth="1"/>
    <col min="3599" max="3599" width="4.140625" style="102" customWidth="1"/>
    <col min="3600" max="3840" width="11.7109375" style="102"/>
    <col min="3841" max="3841" width="25.85546875" style="102" customWidth="1"/>
    <col min="3842" max="3842" width="5.28515625" style="102" customWidth="1"/>
    <col min="3843" max="3843" width="11.42578125" style="102" customWidth="1"/>
    <col min="3844" max="3844" width="3.5703125" style="102" bestFit="1" customWidth="1"/>
    <col min="3845" max="3845" width="10.85546875" style="102" bestFit="1" customWidth="1"/>
    <col min="3846" max="3846" width="4.5703125" style="102" bestFit="1" customWidth="1"/>
    <col min="3847" max="3847" width="7.5703125" style="102" customWidth="1"/>
    <col min="3848" max="3848" width="7.28515625" style="102" bestFit="1" customWidth="1"/>
    <col min="3849" max="3849" width="9.7109375" style="102" bestFit="1" customWidth="1"/>
    <col min="3850" max="3851" width="11.7109375" style="102" bestFit="1" customWidth="1"/>
    <col min="3852" max="3852" width="10.85546875" style="102" bestFit="1" customWidth="1"/>
    <col min="3853" max="3854" width="10.5703125" style="102" bestFit="1" customWidth="1"/>
    <col min="3855" max="3855" width="4.140625" style="102" customWidth="1"/>
    <col min="3856" max="4096" width="11.7109375" style="102"/>
    <col min="4097" max="4097" width="25.85546875" style="102" customWidth="1"/>
    <col min="4098" max="4098" width="5.28515625" style="102" customWidth="1"/>
    <col min="4099" max="4099" width="11.42578125" style="102" customWidth="1"/>
    <col min="4100" max="4100" width="3.5703125" style="102" bestFit="1" customWidth="1"/>
    <col min="4101" max="4101" width="10.85546875" style="102" bestFit="1" customWidth="1"/>
    <col min="4102" max="4102" width="4.5703125" style="102" bestFit="1" customWidth="1"/>
    <col min="4103" max="4103" width="7.5703125" style="102" customWidth="1"/>
    <col min="4104" max="4104" width="7.28515625" style="102" bestFit="1" customWidth="1"/>
    <col min="4105" max="4105" width="9.7109375" style="102" bestFit="1" customWidth="1"/>
    <col min="4106" max="4107" width="11.7109375" style="102" bestFit="1" customWidth="1"/>
    <col min="4108" max="4108" width="10.85546875" style="102" bestFit="1" customWidth="1"/>
    <col min="4109" max="4110" width="10.5703125" style="102" bestFit="1" customWidth="1"/>
    <col min="4111" max="4111" width="4.140625" style="102" customWidth="1"/>
    <col min="4112" max="4352" width="11.7109375" style="102"/>
    <col min="4353" max="4353" width="25.85546875" style="102" customWidth="1"/>
    <col min="4354" max="4354" width="5.28515625" style="102" customWidth="1"/>
    <col min="4355" max="4355" width="11.42578125" style="102" customWidth="1"/>
    <col min="4356" max="4356" width="3.5703125" style="102" bestFit="1" customWidth="1"/>
    <col min="4357" max="4357" width="10.85546875" style="102" bestFit="1" customWidth="1"/>
    <col min="4358" max="4358" width="4.5703125" style="102" bestFit="1" customWidth="1"/>
    <col min="4359" max="4359" width="7.5703125" style="102" customWidth="1"/>
    <col min="4360" max="4360" width="7.28515625" style="102" bestFit="1" customWidth="1"/>
    <col min="4361" max="4361" width="9.7109375" style="102" bestFit="1" customWidth="1"/>
    <col min="4362" max="4363" width="11.7109375" style="102" bestFit="1" customWidth="1"/>
    <col min="4364" max="4364" width="10.85546875" style="102" bestFit="1" customWidth="1"/>
    <col min="4365" max="4366" width="10.5703125" style="102" bestFit="1" customWidth="1"/>
    <col min="4367" max="4367" width="4.140625" style="102" customWidth="1"/>
    <col min="4368" max="4608" width="11.7109375" style="102"/>
    <col min="4609" max="4609" width="25.85546875" style="102" customWidth="1"/>
    <col min="4610" max="4610" width="5.28515625" style="102" customWidth="1"/>
    <col min="4611" max="4611" width="11.42578125" style="102" customWidth="1"/>
    <col min="4612" max="4612" width="3.5703125" style="102" bestFit="1" customWidth="1"/>
    <col min="4613" max="4613" width="10.85546875" style="102" bestFit="1" customWidth="1"/>
    <col min="4614" max="4614" width="4.5703125" style="102" bestFit="1" customWidth="1"/>
    <col min="4615" max="4615" width="7.5703125" style="102" customWidth="1"/>
    <col min="4616" max="4616" width="7.28515625" style="102" bestFit="1" customWidth="1"/>
    <col min="4617" max="4617" width="9.7109375" style="102" bestFit="1" customWidth="1"/>
    <col min="4618" max="4619" width="11.7109375" style="102" bestFit="1" customWidth="1"/>
    <col min="4620" max="4620" width="10.85546875" style="102" bestFit="1" customWidth="1"/>
    <col min="4621" max="4622" width="10.5703125" style="102" bestFit="1" customWidth="1"/>
    <col min="4623" max="4623" width="4.140625" style="102" customWidth="1"/>
    <col min="4624" max="4864" width="11.7109375" style="102"/>
    <col min="4865" max="4865" width="25.85546875" style="102" customWidth="1"/>
    <col min="4866" max="4866" width="5.28515625" style="102" customWidth="1"/>
    <col min="4867" max="4867" width="11.42578125" style="102" customWidth="1"/>
    <col min="4868" max="4868" width="3.5703125" style="102" bestFit="1" customWidth="1"/>
    <col min="4869" max="4869" width="10.85546875" style="102" bestFit="1" customWidth="1"/>
    <col min="4870" max="4870" width="4.5703125" style="102" bestFit="1" customWidth="1"/>
    <col min="4871" max="4871" width="7.5703125" style="102" customWidth="1"/>
    <col min="4872" max="4872" width="7.28515625" style="102" bestFit="1" customWidth="1"/>
    <col min="4873" max="4873" width="9.7109375" style="102" bestFit="1" customWidth="1"/>
    <col min="4874" max="4875" width="11.7109375" style="102" bestFit="1" customWidth="1"/>
    <col min="4876" max="4876" width="10.85546875" style="102" bestFit="1" customWidth="1"/>
    <col min="4877" max="4878" width="10.5703125" style="102" bestFit="1" customWidth="1"/>
    <col min="4879" max="4879" width="4.140625" style="102" customWidth="1"/>
    <col min="4880" max="5120" width="11.7109375" style="102"/>
    <col min="5121" max="5121" width="25.85546875" style="102" customWidth="1"/>
    <col min="5122" max="5122" width="5.28515625" style="102" customWidth="1"/>
    <col min="5123" max="5123" width="11.42578125" style="102" customWidth="1"/>
    <col min="5124" max="5124" width="3.5703125" style="102" bestFit="1" customWidth="1"/>
    <col min="5125" max="5125" width="10.85546875" style="102" bestFit="1" customWidth="1"/>
    <col min="5126" max="5126" width="4.5703125" style="102" bestFit="1" customWidth="1"/>
    <col min="5127" max="5127" width="7.5703125" style="102" customWidth="1"/>
    <col min="5128" max="5128" width="7.28515625" style="102" bestFit="1" customWidth="1"/>
    <col min="5129" max="5129" width="9.7109375" style="102" bestFit="1" customWidth="1"/>
    <col min="5130" max="5131" width="11.7109375" style="102" bestFit="1" customWidth="1"/>
    <col min="5132" max="5132" width="10.85546875" style="102" bestFit="1" customWidth="1"/>
    <col min="5133" max="5134" width="10.5703125" style="102" bestFit="1" customWidth="1"/>
    <col min="5135" max="5135" width="4.140625" style="102" customWidth="1"/>
    <col min="5136" max="5376" width="11.7109375" style="102"/>
    <col min="5377" max="5377" width="25.85546875" style="102" customWidth="1"/>
    <col min="5378" max="5378" width="5.28515625" style="102" customWidth="1"/>
    <col min="5379" max="5379" width="11.42578125" style="102" customWidth="1"/>
    <col min="5380" max="5380" width="3.5703125" style="102" bestFit="1" customWidth="1"/>
    <col min="5381" max="5381" width="10.85546875" style="102" bestFit="1" customWidth="1"/>
    <col min="5382" max="5382" width="4.5703125" style="102" bestFit="1" customWidth="1"/>
    <col min="5383" max="5383" width="7.5703125" style="102" customWidth="1"/>
    <col min="5384" max="5384" width="7.28515625" style="102" bestFit="1" customWidth="1"/>
    <col min="5385" max="5385" width="9.7109375" style="102" bestFit="1" customWidth="1"/>
    <col min="5386" max="5387" width="11.7109375" style="102" bestFit="1" customWidth="1"/>
    <col min="5388" max="5388" width="10.85546875" style="102" bestFit="1" customWidth="1"/>
    <col min="5389" max="5390" width="10.5703125" style="102" bestFit="1" customWidth="1"/>
    <col min="5391" max="5391" width="4.140625" style="102" customWidth="1"/>
    <col min="5392" max="5632" width="11.7109375" style="102"/>
    <col min="5633" max="5633" width="25.85546875" style="102" customWidth="1"/>
    <col min="5634" max="5634" width="5.28515625" style="102" customWidth="1"/>
    <col min="5635" max="5635" width="11.42578125" style="102" customWidth="1"/>
    <col min="5636" max="5636" width="3.5703125" style="102" bestFit="1" customWidth="1"/>
    <col min="5637" max="5637" width="10.85546875" style="102" bestFit="1" customWidth="1"/>
    <col min="5638" max="5638" width="4.5703125" style="102" bestFit="1" customWidth="1"/>
    <col min="5639" max="5639" width="7.5703125" style="102" customWidth="1"/>
    <col min="5640" max="5640" width="7.28515625" style="102" bestFit="1" customWidth="1"/>
    <col min="5641" max="5641" width="9.7109375" style="102" bestFit="1" customWidth="1"/>
    <col min="5642" max="5643" width="11.7109375" style="102" bestFit="1" customWidth="1"/>
    <col min="5644" max="5644" width="10.85546875" style="102" bestFit="1" customWidth="1"/>
    <col min="5645" max="5646" width="10.5703125" style="102" bestFit="1" customWidth="1"/>
    <col min="5647" max="5647" width="4.140625" style="102" customWidth="1"/>
    <col min="5648" max="5888" width="11.7109375" style="102"/>
    <col min="5889" max="5889" width="25.85546875" style="102" customWidth="1"/>
    <col min="5890" max="5890" width="5.28515625" style="102" customWidth="1"/>
    <col min="5891" max="5891" width="11.42578125" style="102" customWidth="1"/>
    <col min="5892" max="5892" width="3.5703125" style="102" bestFit="1" customWidth="1"/>
    <col min="5893" max="5893" width="10.85546875" style="102" bestFit="1" customWidth="1"/>
    <col min="5894" max="5894" width="4.5703125" style="102" bestFit="1" customWidth="1"/>
    <col min="5895" max="5895" width="7.5703125" style="102" customWidth="1"/>
    <col min="5896" max="5896" width="7.28515625" style="102" bestFit="1" customWidth="1"/>
    <col min="5897" max="5897" width="9.7109375" style="102" bestFit="1" customWidth="1"/>
    <col min="5898" max="5899" width="11.7109375" style="102" bestFit="1" customWidth="1"/>
    <col min="5900" max="5900" width="10.85546875" style="102" bestFit="1" customWidth="1"/>
    <col min="5901" max="5902" width="10.5703125" style="102" bestFit="1" customWidth="1"/>
    <col min="5903" max="5903" width="4.140625" style="102" customWidth="1"/>
    <col min="5904" max="6144" width="11.7109375" style="102"/>
    <col min="6145" max="6145" width="25.85546875" style="102" customWidth="1"/>
    <col min="6146" max="6146" width="5.28515625" style="102" customWidth="1"/>
    <col min="6147" max="6147" width="11.42578125" style="102" customWidth="1"/>
    <col min="6148" max="6148" width="3.5703125" style="102" bestFit="1" customWidth="1"/>
    <col min="6149" max="6149" width="10.85546875" style="102" bestFit="1" customWidth="1"/>
    <col min="6150" max="6150" width="4.5703125" style="102" bestFit="1" customWidth="1"/>
    <col min="6151" max="6151" width="7.5703125" style="102" customWidth="1"/>
    <col min="6152" max="6152" width="7.28515625" style="102" bestFit="1" customWidth="1"/>
    <col min="6153" max="6153" width="9.7109375" style="102" bestFit="1" customWidth="1"/>
    <col min="6154" max="6155" width="11.7109375" style="102" bestFit="1" customWidth="1"/>
    <col min="6156" max="6156" width="10.85546875" style="102" bestFit="1" customWidth="1"/>
    <col min="6157" max="6158" width="10.5703125" style="102" bestFit="1" customWidth="1"/>
    <col min="6159" max="6159" width="4.140625" style="102" customWidth="1"/>
    <col min="6160" max="6400" width="11.7109375" style="102"/>
    <col min="6401" max="6401" width="25.85546875" style="102" customWidth="1"/>
    <col min="6402" max="6402" width="5.28515625" style="102" customWidth="1"/>
    <col min="6403" max="6403" width="11.42578125" style="102" customWidth="1"/>
    <col min="6404" max="6404" width="3.5703125" style="102" bestFit="1" customWidth="1"/>
    <col min="6405" max="6405" width="10.85546875" style="102" bestFit="1" customWidth="1"/>
    <col min="6406" max="6406" width="4.5703125" style="102" bestFit="1" customWidth="1"/>
    <col min="6407" max="6407" width="7.5703125" style="102" customWidth="1"/>
    <col min="6408" max="6408" width="7.28515625" style="102" bestFit="1" customWidth="1"/>
    <col min="6409" max="6409" width="9.7109375" style="102" bestFit="1" customWidth="1"/>
    <col min="6410" max="6411" width="11.7109375" style="102" bestFit="1" customWidth="1"/>
    <col min="6412" max="6412" width="10.85546875" style="102" bestFit="1" customWidth="1"/>
    <col min="6413" max="6414" width="10.5703125" style="102" bestFit="1" customWidth="1"/>
    <col min="6415" max="6415" width="4.140625" style="102" customWidth="1"/>
    <col min="6416" max="6656" width="11.7109375" style="102"/>
    <col min="6657" max="6657" width="25.85546875" style="102" customWidth="1"/>
    <col min="6658" max="6658" width="5.28515625" style="102" customWidth="1"/>
    <col min="6659" max="6659" width="11.42578125" style="102" customWidth="1"/>
    <col min="6660" max="6660" width="3.5703125" style="102" bestFit="1" customWidth="1"/>
    <col min="6661" max="6661" width="10.85546875" style="102" bestFit="1" customWidth="1"/>
    <col min="6662" max="6662" width="4.5703125" style="102" bestFit="1" customWidth="1"/>
    <col min="6663" max="6663" width="7.5703125" style="102" customWidth="1"/>
    <col min="6664" max="6664" width="7.28515625" style="102" bestFit="1" customWidth="1"/>
    <col min="6665" max="6665" width="9.7109375" style="102" bestFit="1" customWidth="1"/>
    <col min="6666" max="6667" width="11.7109375" style="102" bestFit="1" customWidth="1"/>
    <col min="6668" max="6668" width="10.85546875" style="102" bestFit="1" customWidth="1"/>
    <col min="6669" max="6670" width="10.5703125" style="102" bestFit="1" customWidth="1"/>
    <col min="6671" max="6671" width="4.140625" style="102" customWidth="1"/>
    <col min="6672" max="6912" width="11.7109375" style="102"/>
    <col min="6913" max="6913" width="25.85546875" style="102" customWidth="1"/>
    <col min="6914" max="6914" width="5.28515625" style="102" customWidth="1"/>
    <col min="6915" max="6915" width="11.42578125" style="102" customWidth="1"/>
    <col min="6916" max="6916" width="3.5703125" style="102" bestFit="1" customWidth="1"/>
    <col min="6917" max="6917" width="10.85546875" style="102" bestFit="1" customWidth="1"/>
    <col min="6918" max="6918" width="4.5703125" style="102" bestFit="1" customWidth="1"/>
    <col min="6919" max="6919" width="7.5703125" style="102" customWidth="1"/>
    <col min="6920" max="6920" width="7.28515625" style="102" bestFit="1" customWidth="1"/>
    <col min="6921" max="6921" width="9.7109375" style="102" bestFit="1" customWidth="1"/>
    <col min="6922" max="6923" width="11.7109375" style="102" bestFit="1" customWidth="1"/>
    <col min="6924" max="6924" width="10.85546875" style="102" bestFit="1" customWidth="1"/>
    <col min="6925" max="6926" width="10.5703125" style="102" bestFit="1" customWidth="1"/>
    <col min="6927" max="6927" width="4.140625" style="102" customWidth="1"/>
    <col min="6928" max="7168" width="11.7109375" style="102"/>
    <col min="7169" max="7169" width="25.85546875" style="102" customWidth="1"/>
    <col min="7170" max="7170" width="5.28515625" style="102" customWidth="1"/>
    <col min="7171" max="7171" width="11.42578125" style="102" customWidth="1"/>
    <col min="7172" max="7172" width="3.5703125" style="102" bestFit="1" customWidth="1"/>
    <col min="7173" max="7173" width="10.85546875" style="102" bestFit="1" customWidth="1"/>
    <col min="7174" max="7174" width="4.5703125" style="102" bestFit="1" customWidth="1"/>
    <col min="7175" max="7175" width="7.5703125" style="102" customWidth="1"/>
    <col min="7176" max="7176" width="7.28515625" style="102" bestFit="1" customWidth="1"/>
    <col min="7177" max="7177" width="9.7109375" style="102" bestFit="1" customWidth="1"/>
    <col min="7178" max="7179" width="11.7109375" style="102" bestFit="1" customWidth="1"/>
    <col min="7180" max="7180" width="10.85546875" style="102" bestFit="1" customWidth="1"/>
    <col min="7181" max="7182" width="10.5703125" style="102" bestFit="1" customWidth="1"/>
    <col min="7183" max="7183" width="4.140625" style="102" customWidth="1"/>
    <col min="7184" max="7424" width="11.7109375" style="102"/>
    <col min="7425" max="7425" width="25.85546875" style="102" customWidth="1"/>
    <col min="7426" max="7426" width="5.28515625" style="102" customWidth="1"/>
    <col min="7427" max="7427" width="11.42578125" style="102" customWidth="1"/>
    <col min="7428" max="7428" width="3.5703125" style="102" bestFit="1" customWidth="1"/>
    <col min="7429" max="7429" width="10.85546875" style="102" bestFit="1" customWidth="1"/>
    <col min="7430" max="7430" width="4.5703125" style="102" bestFit="1" customWidth="1"/>
    <col min="7431" max="7431" width="7.5703125" style="102" customWidth="1"/>
    <col min="7432" max="7432" width="7.28515625" style="102" bestFit="1" customWidth="1"/>
    <col min="7433" max="7433" width="9.7109375" style="102" bestFit="1" customWidth="1"/>
    <col min="7434" max="7435" width="11.7109375" style="102" bestFit="1" customWidth="1"/>
    <col min="7436" max="7436" width="10.85546875" style="102" bestFit="1" customWidth="1"/>
    <col min="7437" max="7438" width="10.5703125" style="102" bestFit="1" customWidth="1"/>
    <col min="7439" max="7439" width="4.140625" style="102" customWidth="1"/>
    <col min="7440" max="7680" width="11.7109375" style="102"/>
    <col min="7681" max="7681" width="25.85546875" style="102" customWidth="1"/>
    <col min="7682" max="7682" width="5.28515625" style="102" customWidth="1"/>
    <col min="7683" max="7683" width="11.42578125" style="102" customWidth="1"/>
    <col min="7684" max="7684" width="3.5703125" style="102" bestFit="1" customWidth="1"/>
    <col min="7685" max="7685" width="10.85546875" style="102" bestFit="1" customWidth="1"/>
    <col min="7686" max="7686" width="4.5703125" style="102" bestFit="1" customWidth="1"/>
    <col min="7687" max="7687" width="7.5703125" style="102" customWidth="1"/>
    <col min="7688" max="7688" width="7.28515625" style="102" bestFit="1" customWidth="1"/>
    <col min="7689" max="7689" width="9.7109375" style="102" bestFit="1" customWidth="1"/>
    <col min="7690" max="7691" width="11.7109375" style="102" bestFit="1" customWidth="1"/>
    <col min="7692" max="7692" width="10.85546875" style="102" bestFit="1" customWidth="1"/>
    <col min="7693" max="7694" width="10.5703125" style="102" bestFit="1" customWidth="1"/>
    <col min="7695" max="7695" width="4.140625" style="102" customWidth="1"/>
    <col min="7696" max="7936" width="11.7109375" style="102"/>
    <col min="7937" max="7937" width="25.85546875" style="102" customWidth="1"/>
    <col min="7938" max="7938" width="5.28515625" style="102" customWidth="1"/>
    <col min="7939" max="7939" width="11.42578125" style="102" customWidth="1"/>
    <col min="7940" max="7940" width="3.5703125" style="102" bestFit="1" customWidth="1"/>
    <col min="7941" max="7941" width="10.85546875" style="102" bestFit="1" customWidth="1"/>
    <col min="7942" max="7942" width="4.5703125" style="102" bestFit="1" customWidth="1"/>
    <col min="7943" max="7943" width="7.5703125" style="102" customWidth="1"/>
    <col min="7944" max="7944" width="7.28515625" style="102" bestFit="1" customWidth="1"/>
    <col min="7945" max="7945" width="9.7109375" style="102" bestFit="1" customWidth="1"/>
    <col min="7946" max="7947" width="11.7109375" style="102" bestFit="1" customWidth="1"/>
    <col min="7948" max="7948" width="10.85546875" style="102" bestFit="1" customWidth="1"/>
    <col min="7949" max="7950" width="10.5703125" style="102" bestFit="1" customWidth="1"/>
    <col min="7951" max="7951" width="4.140625" style="102" customWidth="1"/>
    <col min="7952" max="8192" width="11.7109375" style="102"/>
    <col min="8193" max="8193" width="25.85546875" style="102" customWidth="1"/>
    <col min="8194" max="8194" width="5.28515625" style="102" customWidth="1"/>
    <col min="8195" max="8195" width="11.42578125" style="102" customWidth="1"/>
    <col min="8196" max="8196" width="3.5703125" style="102" bestFit="1" customWidth="1"/>
    <col min="8197" max="8197" width="10.85546875" style="102" bestFit="1" customWidth="1"/>
    <col min="8198" max="8198" width="4.5703125" style="102" bestFit="1" customWidth="1"/>
    <col min="8199" max="8199" width="7.5703125" style="102" customWidth="1"/>
    <col min="8200" max="8200" width="7.28515625" style="102" bestFit="1" customWidth="1"/>
    <col min="8201" max="8201" width="9.7109375" style="102" bestFit="1" customWidth="1"/>
    <col min="8202" max="8203" width="11.7109375" style="102" bestFit="1" customWidth="1"/>
    <col min="8204" max="8204" width="10.85546875" style="102" bestFit="1" customWidth="1"/>
    <col min="8205" max="8206" width="10.5703125" style="102" bestFit="1" customWidth="1"/>
    <col min="8207" max="8207" width="4.140625" style="102" customWidth="1"/>
    <col min="8208" max="8448" width="11.7109375" style="102"/>
    <col min="8449" max="8449" width="25.85546875" style="102" customWidth="1"/>
    <col min="8450" max="8450" width="5.28515625" style="102" customWidth="1"/>
    <col min="8451" max="8451" width="11.42578125" style="102" customWidth="1"/>
    <col min="8452" max="8452" width="3.5703125" style="102" bestFit="1" customWidth="1"/>
    <col min="8453" max="8453" width="10.85546875" style="102" bestFit="1" customWidth="1"/>
    <col min="8454" max="8454" width="4.5703125" style="102" bestFit="1" customWidth="1"/>
    <col min="8455" max="8455" width="7.5703125" style="102" customWidth="1"/>
    <col min="8456" max="8456" width="7.28515625" style="102" bestFit="1" customWidth="1"/>
    <col min="8457" max="8457" width="9.7109375" style="102" bestFit="1" customWidth="1"/>
    <col min="8458" max="8459" width="11.7109375" style="102" bestFit="1" customWidth="1"/>
    <col min="8460" max="8460" width="10.85546875" style="102" bestFit="1" customWidth="1"/>
    <col min="8461" max="8462" width="10.5703125" style="102" bestFit="1" customWidth="1"/>
    <col min="8463" max="8463" width="4.140625" style="102" customWidth="1"/>
    <col min="8464" max="8704" width="11.7109375" style="102"/>
    <col min="8705" max="8705" width="25.85546875" style="102" customWidth="1"/>
    <col min="8706" max="8706" width="5.28515625" style="102" customWidth="1"/>
    <col min="8707" max="8707" width="11.42578125" style="102" customWidth="1"/>
    <col min="8708" max="8708" width="3.5703125" style="102" bestFit="1" customWidth="1"/>
    <col min="8709" max="8709" width="10.85546875" style="102" bestFit="1" customWidth="1"/>
    <col min="8710" max="8710" width="4.5703125" style="102" bestFit="1" customWidth="1"/>
    <col min="8711" max="8711" width="7.5703125" style="102" customWidth="1"/>
    <col min="8712" max="8712" width="7.28515625" style="102" bestFit="1" customWidth="1"/>
    <col min="8713" max="8713" width="9.7109375" style="102" bestFit="1" customWidth="1"/>
    <col min="8714" max="8715" width="11.7109375" style="102" bestFit="1" customWidth="1"/>
    <col min="8716" max="8716" width="10.85546875" style="102" bestFit="1" customWidth="1"/>
    <col min="8717" max="8718" width="10.5703125" style="102" bestFit="1" customWidth="1"/>
    <col min="8719" max="8719" width="4.140625" style="102" customWidth="1"/>
    <col min="8720" max="8960" width="11.7109375" style="102"/>
    <col min="8961" max="8961" width="25.85546875" style="102" customWidth="1"/>
    <col min="8962" max="8962" width="5.28515625" style="102" customWidth="1"/>
    <col min="8963" max="8963" width="11.42578125" style="102" customWidth="1"/>
    <col min="8964" max="8964" width="3.5703125" style="102" bestFit="1" customWidth="1"/>
    <col min="8965" max="8965" width="10.85546875" style="102" bestFit="1" customWidth="1"/>
    <col min="8966" max="8966" width="4.5703125" style="102" bestFit="1" customWidth="1"/>
    <col min="8967" max="8967" width="7.5703125" style="102" customWidth="1"/>
    <col min="8968" max="8968" width="7.28515625" style="102" bestFit="1" customWidth="1"/>
    <col min="8969" max="8969" width="9.7109375" style="102" bestFit="1" customWidth="1"/>
    <col min="8970" max="8971" width="11.7109375" style="102" bestFit="1" customWidth="1"/>
    <col min="8972" max="8972" width="10.85546875" style="102" bestFit="1" customWidth="1"/>
    <col min="8973" max="8974" width="10.5703125" style="102" bestFit="1" customWidth="1"/>
    <col min="8975" max="8975" width="4.140625" style="102" customWidth="1"/>
    <col min="8976" max="9216" width="11.7109375" style="102"/>
    <col min="9217" max="9217" width="25.85546875" style="102" customWidth="1"/>
    <col min="9218" max="9218" width="5.28515625" style="102" customWidth="1"/>
    <col min="9219" max="9219" width="11.42578125" style="102" customWidth="1"/>
    <col min="9220" max="9220" width="3.5703125" style="102" bestFit="1" customWidth="1"/>
    <col min="9221" max="9221" width="10.85546875" style="102" bestFit="1" customWidth="1"/>
    <col min="9222" max="9222" width="4.5703125" style="102" bestFit="1" customWidth="1"/>
    <col min="9223" max="9223" width="7.5703125" style="102" customWidth="1"/>
    <col min="9224" max="9224" width="7.28515625" style="102" bestFit="1" customWidth="1"/>
    <col min="9225" max="9225" width="9.7109375" style="102" bestFit="1" customWidth="1"/>
    <col min="9226" max="9227" width="11.7109375" style="102" bestFit="1" customWidth="1"/>
    <col min="9228" max="9228" width="10.85546875" style="102" bestFit="1" customWidth="1"/>
    <col min="9229" max="9230" width="10.5703125" style="102" bestFit="1" customWidth="1"/>
    <col min="9231" max="9231" width="4.140625" style="102" customWidth="1"/>
    <col min="9232" max="9472" width="11.7109375" style="102"/>
    <col min="9473" max="9473" width="25.85546875" style="102" customWidth="1"/>
    <col min="9474" max="9474" width="5.28515625" style="102" customWidth="1"/>
    <col min="9475" max="9475" width="11.42578125" style="102" customWidth="1"/>
    <col min="9476" max="9476" width="3.5703125" style="102" bestFit="1" customWidth="1"/>
    <col min="9477" max="9477" width="10.85546875" style="102" bestFit="1" customWidth="1"/>
    <col min="9478" max="9478" width="4.5703125" style="102" bestFit="1" customWidth="1"/>
    <col min="9479" max="9479" width="7.5703125" style="102" customWidth="1"/>
    <col min="9480" max="9480" width="7.28515625" style="102" bestFit="1" customWidth="1"/>
    <col min="9481" max="9481" width="9.7109375" style="102" bestFit="1" customWidth="1"/>
    <col min="9482" max="9483" width="11.7109375" style="102" bestFit="1" customWidth="1"/>
    <col min="9484" max="9484" width="10.85546875" style="102" bestFit="1" customWidth="1"/>
    <col min="9485" max="9486" width="10.5703125" style="102" bestFit="1" customWidth="1"/>
    <col min="9487" max="9487" width="4.140625" style="102" customWidth="1"/>
    <col min="9488" max="9728" width="11.7109375" style="102"/>
    <col min="9729" max="9729" width="25.85546875" style="102" customWidth="1"/>
    <col min="9730" max="9730" width="5.28515625" style="102" customWidth="1"/>
    <col min="9731" max="9731" width="11.42578125" style="102" customWidth="1"/>
    <col min="9732" max="9732" width="3.5703125" style="102" bestFit="1" customWidth="1"/>
    <col min="9733" max="9733" width="10.85546875" style="102" bestFit="1" customWidth="1"/>
    <col min="9734" max="9734" width="4.5703125" style="102" bestFit="1" customWidth="1"/>
    <col min="9735" max="9735" width="7.5703125" style="102" customWidth="1"/>
    <col min="9736" max="9736" width="7.28515625" style="102" bestFit="1" customWidth="1"/>
    <col min="9737" max="9737" width="9.7109375" style="102" bestFit="1" customWidth="1"/>
    <col min="9738" max="9739" width="11.7109375" style="102" bestFit="1" customWidth="1"/>
    <col min="9740" max="9740" width="10.85546875" style="102" bestFit="1" customWidth="1"/>
    <col min="9741" max="9742" width="10.5703125" style="102" bestFit="1" customWidth="1"/>
    <col min="9743" max="9743" width="4.140625" style="102" customWidth="1"/>
    <col min="9744" max="9984" width="11.7109375" style="102"/>
    <col min="9985" max="9985" width="25.85546875" style="102" customWidth="1"/>
    <col min="9986" max="9986" width="5.28515625" style="102" customWidth="1"/>
    <col min="9987" max="9987" width="11.42578125" style="102" customWidth="1"/>
    <col min="9988" max="9988" width="3.5703125" style="102" bestFit="1" customWidth="1"/>
    <col min="9989" max="9989" width="10.85546875" style="102" bestFit="1" customWidth="1"/>
    <col min="9990" max="9990" width="4.5703125" style="102" bestFit="1" customWidth="1"/>
    <col min="9991" max="9991" width="7.5703125" style="102" customWidth="1"/>
    <col min="9992" max="9992" width="7.28515625" style="102" bestFit="1" customWidth="1"/>
    <col min="9993" max="9993" width="9.7109375" style="102" bestFit="1" customWidth="1"/>
    <col min="9994" max="9995" width="11.7109375" style="102" bestFit="1" customWidth="1"/>
    <col min="9996" max="9996" width="10.85546875" style="102" bestFit="1" customWidth="1"/>
    <col min="9997" max="9998" width="10.5703125" style="102" bestFit="1" customWidth="1"/>
    <col min="9999" max="9999" width="4.140625" style="102" customWidth="1"/>
    <col min="10000" max="10240" width="11.7109375" style="102"/>
    <col min="10241" max="10241" width="25.85546875" style="102" customWidth="1"/>
    <col min="10242" max="10242" width="5.28515625" style="102" customWidth="1"/>
    <col min="10243" max="10243" width="11.42578125" style="102" customWidth="1"/>
    <col min="10244" max="10244" width="3.5703125" style="102" bestFit="1" customWidth="1"/>
    <col min="10245" max="10245" width="10.85546875" style="102" bestFit="1" customWidth="1"/>
    <col min="10246" max="10246" width="4.5703125" style="102" bestFit="1" customWidth="1"/>
    <col min="10247" max="10247" width="7.5703125" style="102" customWidth="1"/>
    <col min="10248" max="10248" width="7.28515625" style="102" bestFit="1" customWidth="1"/>
    <col min="10249" max="10249" width="9.7109375" style="102" bestFit="1" customWidth="1"/>
    <col min="10250" max="10251" width="11.7109375" style="102" bestFit="1" customWidth="1"/>
    <col min="10252" max="10252" width="10.85546875" style="102" bestFit="1" customWidth="1"/>
    <col min="10253" max="10254" width="10.5703125" style="102" bestFit="1" customWidth="1"/>
    <col min="10255" max="10255" width="4.140625" style="102" customWidth="1"/>
    <col min="10256" max="10496" width="11.7109375" style="102"/>
    <col min="10497" max="10497" width="25.85546875" style="102" customWidth="1"/>
    <col min="10498" max="10498" width="5.28515625" style="102" customWidth="1"/>
    <col min="10499" max="10499" width="11.42578125" style="102" customWidth="1"/>
    <col min="10500" max="10500" width="3.5703125" style="102" bestFit="1" customWidth="1"/>
    <col min="10501" max="10501" width="10.85546875" style="102" bestFit="1" customWidth="1"/>
    <col min="10502" max="10502" width="4.5703125" style="102" bestFit="1" customWidth="1"/>
    <col min="10503" max="10503" width="7.5703125" style="102" customWidth="1"/>
    <col min="10504" max="10504" width="7.28515625" style="102" bestFit="1" customWidth="1"/>
    <col min="10505" max="10505" width="9.7109375" style="102" bestFit="1" customWidth="1"/>
    <col min="10506" max="10507" width="11.7109375" style="102" bestFit="1" customWidth="1"/>
    <col min="10508" max="10508" width="10.85546875" style="102" bestFit="1" customWidth="1"/>
    <col min="10509" max="10510" width="10.5703125" style="102" bestFit="1" customWidth="1"/>
    <col min="10511" max="10511" width="4.140625" style="102" customWidth="1"/>
    <col min="10512" max="10752" width="11.7109375" style="102"/>
    <col min="10753" max="10753" width="25.85546875" style="102" customWidth="1"/>
    <col min="10754" max="10754" width="5.28515625" style="102" customWidth="1"/>
    <col min="10755" max="10755" width="11.42578125" style="102" customWidth="1"/>
    <col min="10756" max="10756" width="3.5703125" style="102" bestFit="1" customWidth="1"/>
    <col min="10757" max="10757" width="10.85546875" style="102" bestFit="1" customWidth="1"/>
    <col min="10758" max="10758" width="4.5703125" style="102" bestFit="1" customWidth="1"/>
    <col min="10759" max="10759" width="7.5703125" style="102" customWidth="1"/>
    <col min="10760" max="10760" width="7.28515625" style="102" bestFit="1" customWidth="1"/>
    <col min="10761" max="10761" width="9.7109375" style="102" bestFit="1" customWidth="1"/>
    <col min="10762" max="10763" width="11.7109375" style="102" bestFit="1" customWidth="1"/>
    <col min="10764" max="10764" width="10.85546875" style="102" bestFit="1" customWidth="1"/>
    <col min="10765" max="10766" width="10.5703125" style="102" bestFit="1" customWidth="1"/>
    <col min="10767" max="10767" width="4.140625" style="102" customWidth="1"/>
    <col min="10768" max="11008" width="11.7109375" style="102"/>
    <col min="11009" max="11009" width="25.85546875" style="102" customWidth="1"/>
    <col min="11010" max="11010" width="5.28515625" style="102" customWidth="1"/>
    <col min="11011" max="11011" width="11.42578125" style="102" customWidth="1"/>
    <col min="11012" max="11012" width="3.5703125" style="102" bestFit="1" customWidth="1"/>
    <col min="11013" max="11013" width="10.85546875" style="102" bestFit="1" customWidth="1"/>
    <col min="11014" max="11014" width="4.5703125" style="102" bestFit="1" customWidth="1"/>
    <col min="11015" max="11015" width="7.5703125" style="102" customWidth="1"/>
    <col min="11016" max="11016" width="7.28515625" style="102" bestFit="1" customWidth="1"/>
    <col min="11017" max="11017" width="9.7109375" style="102" bestFit="1" customWidth="1"/>
    <col min="11018" max="11019" width="11.7109375" style="102" bestFit="1" customWidth="1"/>
    <col min="11020" max="11020" width="10.85546875" style="102" bestFit="1" customWidth="1"/>
    <col min="11021" max="11022" width="10.5703125" style="102" bestFit="1" customWidth="1"/>
    <col min="11023" max="11023" width="4.140625" style="102" customWidth="1"/>
    <col min="11024" max="11264" width="11.7109375" style="102"/>
    <col min="11265" max="11265" width="25.85546875" style="102" customWidth="1"/>
    <col min="11266" max="11266" width="5.28515625" style="102" customWidth="1"/>
    <col min="11267" max="11267" width="11.42578125" style="102" customWidth="1"/>
    <col min="11268" max="11268" width="3.5703125" style="102" bestFit="1" customWidth="1"/>
    <col min="11269" max="11269" width="10.85546875" style="102" bestFit="1" customWidth="1"/>
    <col min="11270" max="11270" width="4.5703125" style="102" bestFit="1" customWidth="1"/>
    <col min="11271" max="11271" width="7.5703125" style="102" customWidth="1"/>
    <col min="11272" max="11272" width="7.28515625" style="102" bestFit="1" customWidth="1"/>
    <col min="11273" max="11273" width="9.7109375" style="102" bestFit="1" customWidth="1"/>
    <col min="11274" max="11275" width="11.7109375" style="102" bestFit="1" customWidth="1"/>
    <col min="11276" max="11276" width="10.85546875" style="102" bestFit="1" customWidth="1"/>
    <col min="11277" max="11278" width="10.5703125" style="102" bestFit="1" customWidth="1"/>
    <col min="11279" max="11279" width="4.140625" style="102" customWidth="1"/>
    <col min="11280" max="11520" width="11.7109375" style="102"/>
    <col min="11521" max="11521" width="25.85546875" style="102" customWidth="1"/>
    <col min="11522" max="11522" width="5.28515625" style="102" customWidth="1"/>
    <col min="11523" max="11523" width="11.42578125" style="102" customWidth="1"/>
    <col min="11524" max="11524" width="3.5703125" style="102" bestFit="1" customWidth="1"/>
    <col min="11525" max="11525" width="10.85546875" style="102" bestFit="1" customWidth="1"/>
    <col min="11526" max="11526" width="4.5703125" style="102" bestFit="1" customWidth="1"/>
    <col min="11527" max="11527" width="7.5703125" style="102" customWidth="1"/>
    <col min="11528" max="11528" width="7.28515625" style="102" bestFit="1" customWidth="1"/>
    <col min="11529" max="11529" width="9.7109375" style="102" bestFit="1" customWidth="1"/>
    <col min="11530" max="11531" width="11.7109375" style="102" bestFit="1" customWidth="1"/>
    <col min="11532" max="11532" width="10.85546875" style="102" bestFit="1" customWidth="1"/>
    <col min="11533" max="11534" width="10.5703125" style="102" bestFit="1" customWidth="1"/>
    <col min="11535" max="11535" width="4.140625" style="102" customWidth="1"/>
    <col min="11536" max="11776" width="11.7109375" style="102"/>
    <col min="11777" max="11777" width="25.85546875" style="102" customWidth="1"/>
    <col min="11778" max="11778" width="5.28515625" style="102" customWidth="1"/>
    <col min="11779" max="11779" width="11.42578125" style="102" customWidth="1"/>
    <col min="11780" max="11780" width="3.5703125" style="102" bestFit="1" customWidth="1"/>
    <col min="11781" max="11781" width="10.85546875" style="102" bestFit="1" customWidth="1"/>
    <col min="11782" max="11782" width="4.5703125" style="102" bestFit="1" customWidth="1"/>
    <col min="11783" max="11783" width="7.5703125" style="102" customWidth="1"/>
    <col min="11784" max="11784" width="7.28515625" style="102" bestFit="1" customWidth="1"/>
    <col min="11785" max="11785" width="9.7109375" style="102" bestFit="1" customWidth="1"/>
    <col min="11786" max="11787" width="11.7109375" style="102" bestFit="1" customWidth="1"/>
    <col min="11788" max="11788" width="10.85546875" style="102" bestFit="1" customWidth="1"/>
    <col min="11789" max="11790" width="10.5703125" style="102" bestFit="1" customWidth="1"/>
    <col min="11791" max="11791" width="4.140625" style="102" customWidth="1"/>
    <col min="11792" max="12032" width="11.7109375" style="102"/>
    <col min="12033" max="12033" width="25.85546875" style="102" customWidth="1"/>
    <col min="12034" max="12034" width="5.28515625" style="102" customWidth="1"/>
    <col min="12035" max="12035" width="11.42578125" style="102" customWidth="1"/>
    <col min="12036" max="12036" width="3.5703125" style="102" bestFit="1" customWidth="1"/>
    <col min="12037" max="12037" width="10.85546875" style="102" bestFit="1" customWidth="1"/>
    <col min="12038" max="12038" width="4.5703125" style="102" bestFit="1" customWidth="1"/>
    <col min="12039" max="12039" width="7.5703125" style="102" customWidth="1"/>
    <col min="12040" max="12040" width="7.28515625" style="102" bestFit="1" customWidth="1"/>
    <col min="12041" max="12041" width="9.7109375" style="102" bestFit="1" customWidth="1"/>
    <col min="12042" max="12043" width="11.7109375" style="102" bestFit="1" customWidth="1"/>
    <col min="12044" max="12044" width="10.85546875" style="102" bestFit="1" customWidth="1"/>
    <col min="12045" max="12046" width="10.5703125" style="102" bestFit="1" customWidth="1"/>
    <col min="12047" max="12047" width="4.140625" style="102" customWidth="1"/>
    <col min="12048" max="12288" width="11.7109375" style="102"/>
    <col min="12289" max="12289" width="25.85546875" style="102" customWidth="1"/>
    <col min="12290" max="12290" width="5.28515625" style="102" customWidth="1"/>
    <col min="12291" max="12291" width="11.42578125" style="102" customWidth="1"/>
    <col min="12292" max="12292" width="3.5703125" style="102" bestFit="1" customWidth="1"/>
    <col min="12293" max="12293" width="10.85546875" style="102" bestFit="1" customWidth="1"/>
    <col min="12294" max="12294" width="4.5703125" style="102" bestFit="1" customWidth="1"/>
    <col min="12295" max="12295" width="7.5703125" style="102" customWidth="1"/>
    <col min="12296" max="12296" width="7.28515625" style="102" bestFit="1" customWidth="1"/>
    <col min="12297" max="12297" width="9.7109375" style="102" bestFit="1" customWidth="1"/>
    <col min="12298" max="12299" width="11.7109375" style="102" bestFit="1" customWidth="1"/>
    <col min="12300" max="12300" width="10.85546875" style="102" bestFit="1" customWidth="1"/>
    <col min="12301" max="12302" width="10.5703125" style="102" bestFit="1" customWidth="1"/>
    <col min="12303" max="12303" width="4.140625" style="102" customWidth="1"/>
    <col min="12304" max="12544" width="11.7109375" style="102"/>
    <col min="12545" max="12545" width="25.85546875" style="102" customWidth="1"/>
    <col min="12546" max="12546" width="5.28515625" style="102" customWidth="1"/>
    <col min="12547" max="12547" width="11.42578125" style="102" customWidth="1"/>
    <col min="12548" max="12548" width="3.5703125" style="102" bestFit="1" customWidth="1"/>
    <col min="12549" max="12549" width="10.85546875" style="102" bestFit="1" customWidth="1"/>
    <col min="12550" max="12550" width="4.5703125" style="102" bestFit="1" customWidth="1"/>
    <col min="12551" max="12551" width="7.5703125" style="102" customWidth="1"/>
    <col min="12552" max="12552" width="7.28515625" style="102" bestFit="1" customWidth="1"/>
    <col min="12553" max="12553" width="9.7109375" style="102" bestFit="1" customWidth="1"/>
    <col min="12554" max="12555" width="11.7109375" style="102" bestFit="1" customWidth="1"/>
    <col min="12556" max="12556" width="10.85546875" style="102" bestFit="1" customWidth="1"/>
    <col min="12557" max="12558" width="10.5703125" style="102" bestFit="1" customWidth="1"/>
    <col min="12559" max="12559" width="4.140625" style="102" customWidth="1"/>
    <col min="12560" max="12800" width="11.7109375" style="102"/>
    <col min="12801" max="12801" width="25.85546875" style="102" customWidth="1"/>
    <col min="12802" max="12802" width="5.28515625" style="102" customWidth="1"/>
    <col min="12803" max="12803" width="11.42578125" style="102" customWidth="1"/>
    <col min="12804" max="12804" width="3.5703125" style="102" bestFit="1" customWidth="1"/>
    <col min="12805" max="12805" width="10.85546875" style="102" bestFit="1" customWidth="1"/>
    <col min="12806" max="12806" width="4.5703125" style="102" bestFit="1" customWidth="1"/>
    <col min="12807" max="12807" width="7.5703125" style="102" customWidth="1"/>
    <col min="12808" max="12808" width="7.28515625" style="102" bestFit="1" customWidth="1"/>
    <col min="12809" max="12809" width="9.7109375" style="102" bestFit="1" customWidth="1"/>
    <col min="12810" max="12811" width="11.7109375" style="102" bestFit="1" customWidth="1"/>
    <col min="12812" max="12812" width="10.85546875" style="102" bestFit="1" customWidth="1"/>
    <col min="12813" max="12814" width="10.5703125" style="102" bestFit="1" customWidth="1"/>
    <col min="12815" max="12815" width="4.140625" style="102" customWidth="1"/>
    <col min="12816" max="13056" width="11.7109375" style="102"/>
    <col min="13057" max="13057" width="25.85546875" style="102" customWidth="1"/>
    <col min="13058" max="13058" width="5.28515625" style="102" customWidth="1"/>
    <col min="13059" max="13059" width="11.42578125" style="102" customWidth="1"/>
    <col min="13060" max="13060" width="3.5703125" style="102" bestFit="1" customWidth="1"/>
    <col min="13061" max="13061" width="10.85546875" style="102" bestFit="1" customWidth="1"/>
    <col min="13062" max="13062" width="4.5703125" style="102" bestFit="1" customWidth="1"/>
    <col min="13063" max="13063" width="7.5703125" style="102" customWidth="1"/>
    <col min="13064" max="13064" width="7.28515625" style="102" bestFit="1" customWidth="1"/>
    <col min="13065" max="13065" width="9.7109375" style="102" bestFit="1" customWidth="1"/>
    <col min="13066" max="13067" width="11.7109375" style="102" bestFit="1" customWidth="1"/>
    <col min="13068" max="13068" width="10.85546875" style="102" bestFit="1" customWidth="1"/>
    <col min="13069" max="13070" width="10.5703125" style="102" bestFit="1" customWidth="1"/>
    <col min="13071" max="13071" width="4.140625" style="102" customWidth="1"/>
    <col min="13072" max="13312" width="11.7109375" style="102"/>
    <col min="13313" max="13313" width="25.85546875" style="102" customWidth="1"/>
    <col min="13314" max="13314" width="5.28515625" style="102" customWidth="1"/>
    <col min="13315" max="13315" width="11.42578125" style="102" customWidth="1"/>
    <col min="13316" max="13316" width="3.5703125" style="102" bestFit="1" customWidth="1"/>
    <col min="13317" max="13317" width="10.85546875" style="102" bestFit="1" customWidth="1"/>
    <col min="13318" max="13318" width="4.5703125" style="102" bestFit="1" customWidth="1"/>
    <col min="13319" max="13319" width="7.5703125" style="102" customWidth="1"/>
    <col min="13320" max="13320" width="7.28515625" style="102" bestFit="1" customWidth="1"/>
    <col min="13321" max="13321" width="9.7109375" style="102" bestFit="1" customWidth="1"/>
    <col min="13322" max="13323" width="11.7109375" style="102" bestFit="1" customWidth="1"/>
    <col min="13324" max="13324" width="10.85546875" style="102" bestFit="1" customWidth="1"/>
    <col min="13325" max="13326" width="10.5703125" style="102" bestFit="1" customWidth="1"/>
    <col min="13327" max="13327" width="4.140625" style="102" customWidth="1"/>
    <col min="13328" max="13568" width="11.7109375" style="102"/>
    <col min="13569" max="13569" width="25.85546875" style="102" customWidth="1"/>
    <col min="13570" max="13570" width="5.28515625" style="102" customWidth="1"/>
    <col min="13571" max="13571" width="11.42578125" style="102" customWidth="1"/>
    <col min="13572" max="13572" width="3.5703125" style="102" bestFit="1" customWidth="1"/>
    <col min="13573" max="13573" width="10.85546875" style="102" bestFit="1" customWidth="1"/>
    <col min="13574" max="13574" width="4.5703125" style="102" bestFit="1" customWidth="1"/>
    <col min="13575" max="13575" width="7.5703125" style="102" customWidth="1"/>
    <col min="13576" max="13576" width="7.28515625" style="102" bestFit="1" customWidth="1"/>
    <col min="13577" max="13577" width="9.7109375" style="102" bestFit="1" customWidth="1"/>
    <col min="13578" max="13579" width="11.7109375" style="102" bestFit="1" customWidth="1"/>
    <col min="13580" max="13580" width="10.85546875" style="102" bestFit="1" customWidth="1"/>
    <col min="13581" max="13582" width="10.5703125" style="102" bestFit="1" customWidth="1"/>
    <col min="13583" max="13583" width="4.140625" style="102" customWidth="1"/>
    <col min="13584" max="13824" width="11.7109375" style="102"/>
    <col min="13825" max="13825" width="25.85546875" style="102" customWidth="1"/>
    <col min="13826" max="13826" width="5.28515625" style="102" customWidth="1"/>
    <col min="13827" max="13827" width="11.42578125" style="102" customWidth="1"/>
    <col min="13828" max="13828" width="3.5703125" style="102" bestFit="1" customWidth="1"/>
    <col min="13829" max="13829" width="10.85546875" style="102" bestFit="1" customWidth="1"/>
    <col min="13830" max="13830" width="4.5703125" style="102" bestFit="1" customWidth="1"/>
    <col min="13831" max="13831" width="7.5703125" style="102" customWidth="1"/>
    <col min="13832" max="13832" width="7.28515625" style="102" bestFit="1" customWidth="1"/>
    <col min="13833" max="13833" width="9.7109375" style="102" bestFit="1" customWidth="1"/>
    <col min="13834" max="13835" width="11.7109375" style="102" bestFit="1" customWidth="1"/>
    <col min="13836" max="13836" width="10.85546875" style="102" bestFit="1" customWidth="1"/>
    <col min="13837" max="13838" width="10.5703125" style="102" bestFit="1" customWidth="1"/>
    <col min="13839" max="13839" width="4.140625" style="102" customWidth="1"/>
    <col min="13840" max="14080" width="11.7109375" style="102"/>
    <col min="14081" max="14081" width="25.85546875" style="102" customWidth="1"/>
    <col min="14082" max="14082" width="5.28515625" style="102" customWidth="1"/>
    <col min="14083" max="14083" width="11.42578125" style="102" customWidth="1"/>
    <col min="14084" max="14084" width="3.5703125" style="102" bestFit="1" customWidth="1"/>
    <col min="14085" max="14085" width="10.85546875" style="102" bestFit="1" customWidth="1"/>
    <col min="14086" max="14086" width="4.5703125" style="102" bestFit="1" customWidth="1"/>
    <col min="14087" max="14087" width="7.5703125" style="102" customWidth="1"/>
    <col min="14088" max="14088" width="7.28515625" style="102" bestFit="1" customWidth="1"/>
    <col min="14089" max="14089" width="9.7109375" style="102" bestFit="1" customWidth="1"/>
    <col min="14090" max="14091" width="11.7109375" style="102" bestFit="1" customWidth="1"/>
    <col min="14092" max="14092" width="10.85546875" style="102" bestFit="1" customWidth="1"/>
    <col min="14093" max="14094" width="10.5703125" style="102" bestFit="1" customWidth="1"/>
    <col min="14095" max="14095" width="4.140625" style="102" customWidth="1"/>
    <col min="14096" max="14336" width="11.7109375" style="102"/>
    <col min="14337" max="14337" width="25.85546875" style="102" customWidth="1"/>
    <col min="14338" max="14338" width="5.28515625" style="102" customWidth="1"/>
    <col min="14339" max="14339" width="11.42578125" style="102" customWidth="1"/>
    <col min="14340" max="14340" width="3.5703125" style="102" bestFit="1" customWidth="1"/>
    <col min="14341" max="14341" width="10.85546875" style="102" bestFit="1" customWidth="1"/>
    <col min="14342" max="14342" width="4.5703125" style="102" bestFit="1" customWidth="1"/>
    <col min="14343" max="14343" width="7.5703125" style="102" customWidth="1"/>
    <col min="14344" max="14344" width="7.28515625" style="102" bestFit="1" customWidth="1"/>
    <col min="14345" max="14345" width="9.7109375" style="102" bestFit="1" customWidth="1"/>
    <col min="14346" max="14347" width="11.7109375" style="102" bestFit="1" customWidth="1"/>
    <col min="14348" max="14348" width="10.85546875" style="102" bestFit="1" customWidth="1"/>
    <col min="14349" max="14350" width="10.5703125" style="102" bestFit="1" customWidth="1"/>
    <col min="14351" max="14351" width="4.140625" style="102" customWidth="1"/>
    <col min="14352" max="14592" width="11.7109375" style="102"/>
    <col min="14593" max="14593" width="25.85546875" style="102" customWidth="1"/>
    <col min="14594" max="14594" width="5.28515625" style="102" customWidth="1"/>
    <col min="14595" max="14595" width="11.42578125" style="102" customWidth="1"/>
    <col min="14596" max="14596" width="3.5703125" style="102" bestFit="1" customWidth="1"/>
    <col min="14597" max="14597" width="10.85546875" style="102" bestFit="1" customWidth="1"/>
    <col min="14598" max="14598" width="4.5703125" style="102" bestFit="1" customWidth="1"/>
    <col min="14599" max="14599" width="7.5703125" style="102" customWidth="1"/>
    <col min="14600" max="14600" width="7.28515625" style="102" bestFit="1" customWidth="1"/>
    <col min="14601" max="14601" width="9.7109375" style="102" bestFit="1" customWidth="1"/>
    <col min="14602" max="14603" width="11.7109375" style="102" bestFit="1" customWidth="1"/>
    <col min="14604" max="14604" width="10.85546875" style="102" bestFit="1" customWidth="1"/>
    <col min="14605" max="14606" width="10.5703125" style="102" bestFit="1" customWidth="1"/>
    <col min="14607" max="14607" width="4.140625" style="102" customWidth="1"/>
    <col min="14608" max="14848" width="11.7109375" style="102"/>
    <col min="14849" max="14849" width="25.85546875" style="102" customWidth="1"/>
    <col min="14850" max="14850" width="5.28515625" style="102" customWidth="1"/>
    <col min="14851" max="14851" width="11.42578125" style="102" customWidth="1"/>
    <col min="14852" max="14852" width="3.5703125" style="102" bestFit="1" customWidth="1"/>
    <col min="14853" max="14853" width="10.85546875" style="102" bestFit="1" customWidth="1"/>
    <col min="14854" max="14854" width="4.5703125" style="102" bestFit="1" customWidth="1"/>
    <col min="14855" max="14855" width="7.5703125" style="102" customWidth="1"/>
    <col min="14856" max="14856" width="7.28515625" style="102" bestFit="1" customWidth="1"/>
    <col min="14857" max="14857" width="9.7109375" style="102" bestFit="1" customWidth="1"/>
    <col min="14858" max="14859" width="11.7109375" style="102" bestFit="1" customWidth="1"/>
    <col min="14860" max="14860" width="10.85546875" style="102" bestFit="1" customWidth="1"/>
    <col min="14861" max="14862" width="10.5703125" style="102" bestFit="1" customWidth="1"/>
    <col min="14863" max="14863" width="4.140625" style="102" customWidth="1"/>
    <col min="14864" max="15104" width="11.7109375" style="102"/>
    <col min="15105" max="15105" width="25.85546875" style="102" customWidth="1"/>
    <col min="15106" max="15106" width="5.28515625" style="102" customWidth="1"/>
    <col min="15107" max="15107" width="11.42578125" style="102" customWidth="1"/>
    <col min="15108" max="15108" width="3.5703125" style="102" bestFit="1" customWidth="1"/>
    <col min="15109" max="15109" width="10.85546875" style="102" bestFit="1" customWidth="1"/>
    <col min="15110" max="15110" width="4.5703125" style="102" bestFit="1" customWidth="1"/>
    <col min="15111" max="15111" width="7.5703125" style="102" customWidth="1"/>
    <col min="15112" max="15112" width="7.28515625" style="102" bestFit="1" customWidth="1"/>
    <col min="15113" max="15113" width="9.7109375" style="102" bestFit="1" customWidth="1"/>
    <col min="15114" max="15115" width="11.7109375" style="102" bestFit="1" customWidth="1"/>
    <col min="15116" max="15116" width="10.85546875" style="102" bestFit="1" customWidth="1"/>
    <col min="15117" max="15118" width="10.5703125" style="102" bestFit="1" customWidth="1"/>
    <col min="15119" max="15119" width="4.140625" style="102" customWidth="1"/>
    <col min="15120" max="15360" width="11.7109375" style="102"/>
    <col min="15361" max="15361" width="25.85546875" style="102" customWidth="1"/>
    <col min="15362" max="15362" width="5.28515625" style="102" customWidth="1"/>
    <col min="15363" max="15363" width="11.42578125" style="102" customWidth="1"/>
    <col min="15364" max="15364" width="3.5703125" style="102" bestFit="1" customWidth="1"/>
    <col min="15365" max="15365" width="10.85546875" style="102" bestFit="1" customWidth="1"/>
    <col min="15366" max="15366" width="4.5703125" style="102" bestFit="1" customWidth="1"/>
    <col min="15367" max="15367" width="7.5703125" style="102" customWidth="1"/>
    <col min="15368" max="15368" width="7.28515625" style="102" bestFit="1" customWidth="1"/>
    <col min="15369" max="15369" width="9.7109375" style="102" bestFit="1" customWidth="1"/>
    <col min="15370" max="15371" width="11.7109375" style="102" bestFit="1" customWidth="1"/>
    <col min="15372" max="15372" width="10.85546875" style="102" bestFit="1" customWidth="1"/>
    <col min="15373" max="15374" width="10.5703125" style="102" bestFit="1" customWidth="1"/>
    <col min="15375" max="15375" width="4.140625" style="102" customWidth="1"/>
    <col min="15376" max="15616" width="11.7109375" style="102"/>
    <col min="15617" max="15617" width="25.85546875" style="102" customWidth="1"/>
    <col min="15618" max="15618" width="5.28515625" style="102" customWidth="1"/>
    <col min="15619" max="15619" width="11.42578125" style="102" customWidth="1"/>
    <col min="15620" max="15620" width="3.5703125" style="102" bestFit="1" customWidth="1"/>
    <col min="15621" max="15621" width="10.85546875" style="102" bestFit="1" customWidth="1"/>
    <col min="15622" max="15622" width="4.5703125" style="102" bestFit="1" customWidth="1"/>
    <col min="15623" max="15623" width="7.5703125" style="102" customWidth="1"/>
    <col min="15624" max="15624" width="7.28515625" style="102" bestFit="1" customWidth="1"/>
    <col min="15625" max="15625" width="9.7109375" style="102" bestFit="1" customWidth="1"/>
    <col min="15626" max="15627" width="11.7109375" style="102" bestFit="1" customWidth="1"/>
    <col min="15628" max="15628" width="10.85546875" style="102" bestFit="1" customWidth="1"/>
    <col min="15629" max="15630" width="10.5703125" style="102" bestFit="1" customWidth="1"/>
    <col min="15631" max="15631" width="4.140625" style="102" customWidth="1"/>
    <col min="15632" max="15872" width="11.7109375" style="102"/>
    <col min="15873" max="15873" width="25.85546875" style="102" customWidth="1"/>
    <col min="15874" max="15874" width="5.28515625" style="102" customWidth="1"/>
    <col min="15875" max="15875" width="11.42578125" style="102" customWidth="1"/>
    <col min="15876" max="15876" width="3.5703125" style="102" bestFit="1" customWidth="1"/>
    <col min="15877" max="15877" width="10.85546875" style="102" bestFit="1" customWidth="1"/>
    <col min="15878" max="15878" width="4.5703125" style="102" bestFit="1" customWidth="1"/>
    <col min="15879" max="15879" width="7.5703125" style="102" customWidth="1"/>
    <col min="15880" max="15880" width="7.28515625" style="102" bestFit="1" customWidth="1"/>
    <col min="15881" max="15881" width="9.7109375" style="102" bestFit="1" customWidth="1"/>
    <col min="15882" max="15883" width="11.7109375" style="102" bestFit="1" customWidth="1"/>
    <col min="15884" max="15884" width="10.85546875" style="102" bestFit="1" customWidth="1"/>
    <col min="15885" max="15886" width="10.5703125" style="102" bestFit="1" customWidth="1"/>
    <col min="15887" max="15887" width="4.140625" style="102" customWidth="1"/>
    <col min="15888" max="16128" width="11.7109375" style="102"/>
    <col min="16129" max="16129" width="25.85546875" style="102" customWidth="1"/>
    <col min="16130" max="16130" width="5.28515625" style="102" customWidth="1"/>
    <col min="16131" max="16131" width="11.42578125" style="102" customWidth="1"/>
    <col min="16132" max="16132" width="3.5703125" style="102" bestFit="1" customWidth="1"/>
    <col min="16133" max="16133" width="10.85546875" style="102" bestFit="1" customWidth="1"/>
    <col min="16134" max="16134" width="4.5703125" style="102" bestFit="1" customWidth="1"/>
    <col min="16135" max="16135" width="7.5703125" style="102" customWidth="1"/>
    <col min="16136" max="16136" width="7.28515625" style="102" bestFit="1" customWidth="1"/>
    <col min="16137" max="16137" width="9.7109375" style="102" bestFit="1" customWidth="1"/>
    <col min="16138" max="16139" width="11.7109375" style="102" bestFit="1" customWidth="1"/>
    <col min="16140" max="16140" width="10.85546875" style="102" bestFit="1" customWidth="1"/>
    <col min="16141" max="16142" width="10.5703125" style="102" bestFit="1" customWidth="1"/>
    <col min="16143" max="16143" width="4.140625" style="102" customWidth="1"/>
    <col min="16144" max="16384" width="11.7109375" style="102"/>
  </cols>
  <sheetData>
    <row r="1" spans="1:15" x14ac:dyDescent="0.2">
      <c r="A1" s="300" t="s">
        <v>0</v>
      </c>
      <c r="B1" s="122"/>
      <c r="D1" s="301"/>
      <c r="E1" s="302"/>
    </row>
    <row r="2" spans="1:15" x14ac:dyDescent="0.2">
      <c r="A2" s="300" t="s">
        <v>1</v>
      </c>
      <c r="B2" s="122"/>
      <c r="D2" s="301"/>
      <c r="E2" s="302"/>
    </row>
    <row r="3" spans="1:15" x14ac:dyDescent="0.2">
      <c r="A3" s="76" t="s">
        <v>852</v>
      </c>
      <c r="F3" s="102" t="s">
        <v>3</v>
      </c>
    </row>
    <row r="4" spans="1:15" x14ac:dyDescent="0.2">
      <c r="A4" s="107"/>
      <c r="B4" s="122"/>
      <c r="C4" s="122"/>
      <c r="D4" s="107"/>
      <c r="E4" s="305"/>
      <c r="F4" s="107" t="s">
        <v>3</v>
      </c>
      <c r="G4" s="107"/>
      <c r="H4" s="107"/>
      <c r="I4" s="107"/>
      <c r="J4" s="518"/>
      <c r="K4" s="518"/>
      <c r="L4" s="518"/>
      <c r="M4" s="518"/>
      <c r="N4" s="518"/>
      <c r="O4" s="107"/>
    </row>
    <row r="5" spans="1:15" x14ac:dyDescent="0.2">
      <c r="A5" s="644" t="s">
        <v>4</v>
      </c>
      <c r="B5" s="14" t="s">
        <v>5</v>
      </c>
      <c r="C5" s="15"/>
      <c r="D5" s="735" t="s">
        <v>6</v>
      </c>
      <c r="E5" s="735"/>
      <c r="F5" s="16" t="s">
        <v>7</v>
      </c>
      <c r="G5" s="16" t="s">
        <v>8</v>
      </c>
      <c r="H5" s="16" t="s">
        <v>9</v>
      </c>
      <c r="I5" s="16" t="s">
        <v>10</v>
      </c>
      <c r="J5" s="736" t="s">
        <v>11</v>
      </c>
      <c r="K5" s="736"/>
      <c r="L5" s="17" t="s">
        <v>12</v>
      </c>
      <c r="M5" s="17" t="s">
        <v>13</v>
      </c>
      <c r="N5" s="18" t="s">
        <v>14</v>
      </c>
    </row>
    <row r="6" spans="1:15" x14ac:dyDescent="0.2">
      <c r="A6" s="645"/>
      <c r="B6" s="20"/>
      <c r="C6" s="21"/>
      <c r="D6" s="22"/>
      <c r="E6" s="23"/>
      <c r="F6" s="22"/>
      <c r="G6" s="21" t="s">
        <v>15</v>
      </c>
      <c r="H6" s="21" t="s">
        <v>16</v>
      </c>
      <c r="I6" s="24" t="s">
        <v>17</v>
      </c>
      <c r="J6" s="25" t="s">
        <v>18</v>
      </c>
      <c r="K6" s="25" t="s">
        <v>19</v>
      </c>
      <c r="L6" s="26" t="s">
        <v>20</v>
      </c>
      <c r="M6" s="26" t="s">
        <v>21</v>
      </c>
      <c r="N6" s="27" t="s">
        <v>22</v>
      </c>
    </row>
    <row r="7" spans="1:15" x14ac:dyDescent="0.2">
      <c r="A7" s="28"/>
      <c r="B7" s="21" t="s">
        <v>23</v>
      </c>
      <c r="C7" s="21" t="s">
        <v>24</v>
      </c>
      <c r="D7" s="29"/>
      <c r="E7" s="30" t="s">
        <v>25</v>
      </c>
      <c r="F7" s="22"/>
      <c r="G7" s="21" t="s">
        <v>26</v>
      </c>
      <c r="H7" s="21" t="s">
        <v>27</v>
      </c>
      <c r="I7" s="21" t="s">
        <v>28</v>
      </c>
      <c r="J7" s="25" t="s">
        <v>29</v>
      </c>
      <c r="K7" s="25" t="s">
        <v>30</v>
      </c>
      <c r="L7" s="26" t="s">
        <v>31</v>
      </c>
      <c r="M7" s="26" t="s">
        <v>32</v>
      </c>
      <c r="N7" s="31"/>
    </row>
    <row r="8" spans="1:15" x14ac:dyDescent="0.2">
      <c r="A8" s="32" t="s">
        <v>33</v>
      </c>
      <c r="B8" s="33"/>
      <c r="C8" s="33">
        <v>22559.48</v>
      </c>
      <c r="D8" s="34"/>
      <c r="E8" s="33"/>
      <c r="F8" s="33" t="s">
        <v>34</v>
      </c>
      <c r="G8" s="33">
        <v>480.25</v>
      </c>
      <c r="H8" s="35"/>
      <c r="I8" s="35"/>
      <c r="J8" s="36"/>
      <c r="K8" s="36"/>
      <c r="L8" s="37" t="s">
        <v>35</v>
      </c>
      <c r="M8" s="36" t="s">
        <v>22</v>
      </c>
      <c r="N8" s="38"/>
    </row>
    <row r="9" spans="1:15" x14ac:dyDescent="0.2">
      <c r="A9" s="107"/>
      <c r="B9" s="122"/>
      <c r="C9" s="327"/>
      <c r="D9" s="107"/>
      <c r="E9" s="305"/>
      <c r="F9" s="107"/>
      <c r="G9" s="122"/>
      <c r="H9" s="122"/>
      <c r="I9" s="122"/>
      <c r="J9" s="630"/>
      <c r="K9" s="518"/>
      <c r="L9" s="518"/>
      <c r="M9" s="518"/>
      <c r="N9" s="518"/>
      <c r="O9" s="107"/>
    </row>
    <row r="10" spans="1:15" x14ac:dyDescent="0.2">
      <c r="A10" s="125" t="s">
        <v>36</v>
      </c>
      <c r="B10" s="122">
        <v>193</v>
      </c>
      <c r="C10" s="122" t="s">
        <v>37</v>
      </c>
      <c r="D10" s="122" t="s">
        <v>38</v>
      </c>
      <c r="E10" s="329">
        <v>163</v>
      </c>
      <c r="F10" s="375" t="s">
        <v>39</v>
      </c>
      <c r="G10" s="330">
        <v>6.5</v>
      </c>
      <c r="H10" s="122" t="s">
        <v>40</v>
      </c>
      <c r="I10" s="631">
        <v>11.5</v>
      </c>
      <c r="J10" s="632">
        <v>163000</v>
      </c>
      <c r="K10" s="632">
        <v>0</v>
      </c>
      <c r="L10" s="632">
        <v>0</v>
      </c>
      <c r="M10" s="632">
        <v>0</v>
      </c>
      <c r="N10" s="632">
        <v>0</v>
      </c>
    </row>
    <row r="11" spans="1:15" x14ac:dyDescent="0.2">
      <c r="A11" s="125" t="s">
        <v>36</v>
      </c>
      <c r="B11" s="122">
        <v>193</v>
      </c>
      <c r="C11" s="122" t="s">
        <v>37</v>
      </c>
      <c r="D11" s="122" t="s">
        <v>38</v>
      </c>
      <c r="E11" s="329">
        <v>139</v>
      </c>
      <c r="F11" s="375" t="s">
        <v>41</v>
      </c>
      <c r="G11" s="330">
        <v>6.3</v>
      </c>
      <c r="H11" s="122" t="s">
        <v>40</v>
      </c>
      <c r="I11" s="631">
        <v>24.5</v>
      </c>
      <c r="J11" s="632">
        <v>139000</v>
      </c>
      <c r="K11" s="632">
        <v>81938.28</v>
      </c>
      <c r="L11" s="632">
        <v>1848485</v>
      </c>
      <c r="M11" s="632">
        <v>19009</v>
      </c>
      <c r="N11" s="632">
        <v>1867494</v>
      </c>
    </row>
    <row r="12" spans="1:15" x14ac:dyDescent="0.2">
      <c r="A12" s="125" t="s">
        <v>36</v>
      </c>
      <c r="B12" s="122">
        <v>199</v>
      </c>
      <c r="C12" s="122" t="s">
        <v>42</v>
      </c>
      <c r="D12" s="122" t="s">
        <v>38</v>
      </c>
      <c r="E12" s="329">
        <v>168</v>
      </c>
      <c r="F12" s="375" t="s">
        <v>43</v>
      </c>
      <c r="G12" s="330">
        <v>6.5</v>
      </c>
      <c r="H12" s="122" t="s">
        <v>40</v>
      </c>
      <c r="I12" s="631">
        <v>11.5</v>
      </c>
      <c r="J12" s="632">
        <v>168000</v>
      </c>
      <c r="K12" s="632">
        <v>0</v>
      </c>
      <c r="L12" s="632">
        <v>0</v>
      </c>
      <c r="M12" s="632">
        <v>0</v>
      </c>
      <c r="N12" s="632">
        <v>0</v>
      </c>
    </row>
    <row r="13" spans="1:15" x14ac:dyDescent="0.2">
      <c r="A13" s="125" t="s">
        <v>36</v>
      </c>
      <c r="B13" s="122">
        <v>199</v>
      </c>
      <c r="C13" s="122" t="s">
        <v>42</v>
      </c>
      <c r="D13" s="122" t="s">
        <v>38</v>
      </c>
      <c r="E13" s="329">
        <v>143</v>
      </c>
      <c r="F13" s="375" t="s">
        <v>44</v>
      </c>
      <c r="G13" s="330">
        <v>6.3</v>
      </c>
      <c r="H13" s="122" t="s">
        <v>40</v>
      </c>
      <c r="I13" s="631">
        <v>24.5</v>
      </c>
      <c r="J13" s="632">
        <v>143000</v>
      </c>
      <c r="K13" s="632">
        <v>90733.3</v>
      </c>
      <c r="L13" s="632">
        <v>2046896</v>
      </c>
      <c r="M13" s="632">
        <v>21049</v>
      </c>
      <c r="N13" s="632">
        <v>2067945</v>
      </c>
    </row>
    <row r="14" spans="1:15" x14ac:dyDescent="0.2">
      <c r="A14" s="125" t="s">
        <v>36</v>
      </c>
      <c r="B14" s="122">
        <v>202</v>
      </c>
      <c r="C14" s="122" t="s">
        <v>45</v>
      </c>
      <c r="D14" s="122" t="s">
        <v>38</v>
      </c>
      <c r="E14" s="329">
        <v>230</v>
      </c>
      <c r="F14" s="375" t="s">
        <v>46</v>
      </c>
      <c r="G14" s="330">
        <v>7.4</v>
      </c>
      <c r="H14" s="122" t="s">
        <v>40</v>
      </c>
      <c r="I14" s="631">
        <v>5</v>
      </c>
      <c r="J14" s="632">
        <v>230000</v>
      </c>
      <c r="K14" s="632">
        <v>0</v>
      </c>
      <c r="L14" s="632">
        <v>0</v>
      </c>
      <c r="M14" s="632">
        <v>0</v>
      </c>
      <c r="N14" s="632">
        <v>0</v>
      </c>
    </row>
    <row r="15" spans="1:15" x14ac:dyDescent="0.2">
      <c r="A15" s="125" t="s">
        <v>47</v>
      </c>
      <c r="B15" s="122">
        <v>202</v>
      </c>
      <c r="C15" s="122" t="s">
        <v>45</v>
      </c>
      <c r="D15" s="122" t="s">
        <v>38</v>
      </c>
      <c r="E15" s="329">
        <v>317</v>
      </c>
      <c r="F15" s="375" t="s">
        <v>48</v>
      </c>
      <c r="G15" s="330">
        <v>7.4</v>
      </c>
      <c r="H15" s="122" t="s">
        <v>40</v>
      </c>
      <c r="I15" s="631">
        <v>20</v>
      </c>
      <c r="J15" s="632">
        <v>317000</v>
      </c>
      <c r="K15" s="632">
        <v>138989.62</v>
      </c>
      <c r="L15" s="632">
        <v>3135534</v>
      </c>
      <c r="M15" s="632">
        <v>37775</v>
      </c>
      <c r="N15" s="632">
        <v>3173309</v>
      </c>
    </row>
    <row r="16" spans="1:15" x14ac:dyDescent="0.2">
      <c r="A16" s="125" t="s">
        <v>49</v>
      </c>
      <c r="B16" s="122">
        <v>211</v>
      </c>
      <c r="C16" s="122" t="s">
        <v>50</v>
      </c>
      <c r="D16" s="122" t="s">
        <v>38</v>
      </c>
      <c r="E16" s="329">
        <v>290</v>
      </c>
      <c r="F16" s="122" t="s">
        <v>51</v>
      </c>
      <c r="G16" s="330">
        <v>6.9</v>
      </c>
      <c r="H16" s="122" t="s">
        <v>40</v>
      </c>
      <c r="I16" s="631">
        <v>20</v>
      </c>
      <c r="J16" s="632">
        <v>290000</v>
      </c>
      <c r="K16" s="632">
        <v>87132.82</v>
      </c>
      <c r="L16" s="632">
        <v>1965671</v>
      </c>
      <c r="M16" s="632">
        <v>544841</v>
      </c>
      <c r="N16" s="632">
        <v>2510512</v>
      </c>
    </row>
    <row r="17" spans="1:14" x14ac:dyDescent="0.2">
      <c r="A17" s="125" t="s">
        <v>49</v>
      </c>
      <c r="B17" s="122">
        <v>211</v>
      </c>
      <c r="C17" s="122" t="s">
        <v>50</v>
      </c>
      <c r="D17" s="122" t="s">
        <v>38</v>
      </c>
      <c r="E17" s="329">
        <v>128</v>
      </c>
      <c r="F17" s="122" t="s">
        <v>52</v>
      </c>
      <c r="G17" s="330">
        <v>6.9</v>
      </c>
      <c r="H17" s="122" t="s">
        <v>40</v>
      </c>
      <c r="I17" s="631">
        <v>20</v>
      </c>
      <c r="J17" s="632">
        <v>128000</v>
      </c>
      <c r="K17" s="632">
        <v>37414.69</v>
      </c>
      <c r="L17" s="632">
        <v>844056</v>
      </c>
      <c r="M17" s="632">
        <v>233950</v>
      </c>
      <c r="N17" s="632">
        <v>1078006</v>
      </c>
    </row>
    <row r="18" spans="1:14" x14ac:dyDescent="0.2">
      <c r="A18" s="125" t="s">
        <v>53</v>
      </c>
      <c r="B18" s="122">
        <v>211</v>
      </c>
      <c r="C18" s="122" t="s">
        <v>50</v>
      </c>
      <c r="D18" s="122" t="s">
        <v>38</v>
      </c>
      <c r="E18" s="329">
        <v>22</v>
      </c>
      <c r="F18" s="122" t="s">
        <v>54</v>
      </c>
      <c r="G18" s="330">
        <v>6.9</v>
      </c>
      <c r="H18" s="122" t="s">
        <v>40</v>
      </c>
      <c r="I18" s="631">
        <v>20</v>
      </c>
      <c r="J18" s="632">
        <v>22000</v>
      </c>
      <c r="K18" s="632">
        <v>53050.14</v>
      </c>
      <c r="L18" s="632">
        <v>1196784</v>
      </c>
      <c r="M18" s="632">
        <v>331722</v>
      </c>
      <c r="N18" s="632">
        <v>1528506</v>
      </c>
    </row>
    <row r="19" spans="1:14" x14ac:dyDescent="0.2">
      <c r="A19" s="125"/>
      <c r="B19" s="122"/>
      <c r="C19" s="122"/>
      <c r="D19" s="122"/>
      <c r="E19" s="329"/>
      <c r="F19" s="122"/>
      <c r="G19" s="330"/>
      <c r="H19" s="122"/>
      <c r="I19" s="631"/>
      <c r="J19" s="632"/>
      <c r="K19" s="632"/>
      <c r="L19" s="632"/>
      <c r="M19" s="632"/>
      <c r="N19" s="632"/>
    </row>
    <row r="20" spans="1:14" x14ac:dyDescent="0.2">
      <c r="A20" s="125" t="s">
        <v>49</v>
      </c>
      <c r="B20" s="122">
        <v>221</v>
      </c>
      <c r="C20" s="122" t="s">
        <v>55</v>
      </c>
      <c r="D20" s="122" t="s">
        <v>38</v>
      </c>
      <c r="E20" s="329">
        <v>330</v>
      </c>
      <c r="F20" s="122" t="s">
        <v>56</v>
      </c>
      <c r="G20" s="330">
        <v>7.4</v>
      </c>
      <c r="H20" s="122" t="s">
        <v>57</v>
      </c>
      <c r="I20" s="631">
        <v>20</v>
      </c>
      <c r="J20" s="632">
        <v>330000</v>
      </c>
      <c r="K20" s="632">
        <v>193565.6</v>
      </c>
      <c r="L20" s="632">
        <v>4366739</v>
      </c>
      <c r="M20" s="632">
        <v>1306641</v>
      </c>
      <c r="N20" s="633">
        <v>5673380</v>
      </c>
    </row>
    <row r="21" spans="1:14" x14ac:dyDescent="0.2">
      <c r="A21" s="125" t="s">
        <v>49</v>
      </c>
      <c r="B21" s="122">
        <v>221</v>
      </c>
      <c r="C21" s="122" t="s">
        <v>55</v>
      </c>
      <c r="D21" s="122" t="s">
        <v>38</v>
      </c>
      <c r="E21" s="329">
        <v>43</v>
      </c>
      <c r="F21" s="122" t="s">
        <v>58</v>
      </c>
      <c r="G21" s="330">
        <v>7.4</v>
      </c>
      <c r="H21" s="122" t="s">
        <v>57</v>
      </c>
      <c r="I21" s="631">
        <v>20</v>
      </c>
      <c r="J21" s="632">
        <v>43000</v>
      </c>
      <c r="K21" s="632">
        <v>25163.84</v>
      </c>
      <c r="L21" s="632">
        <v>567683</v>
      </c>
      <c r="M21" s="634">
        <v>169858</v>
      </c>
      <c r="N21" s="635">
        <v>737541</v>
      </c>
    </row>
    <row r="22" spans="1:14" x14ac:dyDescent="0.2">
      <c r="A22" s="125" t="s">
        <v>49</v>
      </c>
      <c r="B22" s="122">
        <v>221</v>
      </c>
      <c r="C22" s="122" t="s">
        <v>55</v>
      </c>
      <c r="D22" s="122" t="s">
        <v>38</v>
      </c>
      <c r="E22" s="329">
        <v>240</v>
      </c>
      <c r="F22" s="122" t="s">
        <v>59</v>
      </c>
      <c r="G22" s="330">
        <v>7.4</v>
      </c>
      <c r="H22" s="122" t="s">
        <v>57</v>
      </c>
      <c r="I22" s="631">
        <v>12</v>
      </c>
      <c r="J22" s="632">
        <v>240000</v>
      </c>
      <c r="K22" s="632">
        <v>0</v>
      </c>
      <c r="L22" s="632">
        <v>0</v>
      </c>
      <c r="M22" s="632">
        <v>0</v>
      </c>
      <c r="N22" s="632">
        <v>0</v>
      </c>
    </row>
    <row r="23" spans="1:14" x14ac:dyDescent="0.2">
      <c r="A23" s="125" t="s">
        <v>49</v>
      </c>
      <c r="B23" s="122">
        <v>221</v>
      </c>
      <c r="C23" s="122" t="s">
        <v>55</v>
      </c>
      <c r="D23" s="122" t="s">
        <v>38</v>
      </c>
      <c r="E23" s="329">
        <v>55</v>
      </c>
      <c r="F23" s="122" t="s">
        <v>60</v>
      </c>
      <c r="G23" s="330">
        <v>7.4</v>
      </c>
      <c r="H23" s="122" t="s">
        <v>57</v>
      </c>
      <c r="I23" s="631">
        <v>12</v>
      </c>
      <c r="J23" s="632">
        <v>55000</v>
      </c>
      <c r="K23" s="632">
        <v>0</v>
      </c>
      <c r="L23" s="632">
        <v>0</v>
      </c>
      <c r="M23" s="632">
        <v>0</v>
      </c>
      <c r="N23" s="632">
        <v>0</v>
      </c>
    </row>
    <row r="24" spans="1:14" x14ac:dyDescent="0.2">
      <c r="A24" s="125" t="s">
        <v>53</v>
      </c>
      <c r="B24" s="122">
        <v>221</v>
      </c>
      <c r="C24" s="122" t="s">
        <v>55</v>
      </c>
      <c r="D24" s="122" t="s">
        <v>38</v>
      </c>
      <c r="E24" s="329">
        <v>50</v>
      </c>
      <c r="F24" s="122" t="s">
        <v>61</v>
      </c>
      <c r="G24" s="330">
        <v>7.4</v>
      </c>
      <c r="H24" s="122" t="s">
        <v>57</v>
      </c>
      <c r="I24" s="631">
        <v>20</v>
      </c>
      <c r="J24" s="632">
        <v>50000</v>
      </c>
      <c r="K24" s="632">
        <v>125134</v>
      </c>
      <c r="L24" s="632">
        <v>2822958</v>
      </c>
      <c r="M24" s="634">
        <v>840608</v>
      </c>
      <c r="N24" s="636">
        <v>3663566</v>
      </c>
    </row>
    <row r="25" spans="1:14" x14ac:dyDescent="0.2">
      <c r="A25" s="125" t="s">
        <v>62</v>
      </c>
      <c r="B25" s="122">
        <v>225</v>
      </c>
      <c r="C25" s="122" t="s">
        <v>63</v>
      </c>
      <c r="D25" s="122" t="s">
        <v>38</v>
      </c>
      <c r="E25" s="329">
        <v>427</v>
      </c>
      <c r="F25" s="122" t="s">
        <v>64</v>
      </c>
      <c r="G25" s="330">
        <v>7.5</v>
      </c>
      <c r="H25" s="122" t="s">
        <v>65</v>
      </c>
      <c r="I25" s="631">
        <v>24</v>
      </c>
      <c r="J25" s="632">
        <v>427000</v>
      </c>
      <c r="K25" s="632">
        <v>0</v>
      </c>
      <c r="L25" s="632">
        <v>0</v>
      </c>
      <c r="M25" s="632"/>
      <c r="N25" s="632"/>
    </row>
    <row r="26" spans="1:14" x14ac:dyDescent="0.2">
      <c r="A26" s="125" t="s">
        <v>66</v>
      </c>
      <c r="B26" s="122">
        <v>225</v>
      </c>
      <c r="C26" s="122" t="s">
        <v>63</v>
      </c>
      <c r="D26" s="122" t="s">
        <v>38</v>
      </c>
      <c r="E26" s="329">
        <v>36</v>
      </c>
      <c r="F26" s="122" t="s">
        <v>67</v>
      </c>
      <c r="G26" s="330">
        <v>7.5</v>
      </c>
      <c r="H26" s="122" t="s">
        <v>65</v>
      </c>
      <c r="I26" s="631">
        <v>24</v>
      </c>
      <c r="J26" s="632">
        <v>36000</v>
      </c>
      <c r="K26" s="632">
        <v>0</v>
      </c>
      <c r="L26" s="632">
        <v>0</v>
      </c>
      <c r="M26" s="632"/>
      <c r="N26" s="632"/>
    </row>
    <row r="27" spans="1:14" x14ac:dyDescent="0.2">
      <c r="A27" s="125"/>
      <c r="B27" s="122"/>
      <c r="C27" s="122"/>
      <c r="D27" s="122"/>
      <c r="E27" s="329"/>
      <c r="F27" s="122"/>
      <c r="G27" s="330"/>
      <c r="H27" s="122"/>
      <c r="I27" s="631"/>
      <c r="J27" s="632"/>
      <c r="K27" s="632"/>
      <c r="L27" s="632"/>
      <c r="M27" s="632"/>
      <c r="N27" s="632"/>
    </row>
    <row r="28" spans="1:14" x14ac:dyDescent="0.2">
      <c r="A28" s="125" t="s">
        <v>62</v>
      </c>
      <c r="B28" s="122">
        <v>228</v>
      </c>
      <c r="C28" s="122" t="s">
        <v>68</v>
      </c>
      <c r="D28" s="122" t="s">
        <v>38</v>
      </c>
      <c r="E28" s="329">
        <v>433</v>
      </c>
      <c r="F28" s="122" t="s">
        <v>43</v>
      </c>
      <c r="G28" s="330">
        <v>7.5</v>
      </c>
      <c r="H28" s="122" t="s">
        <v>65</v>
      </c>
      <c r="I28" s="631">
        <v>21</v>
      </c>
      <c r="J28" s="632">
        <v>433000</v>
      </c>
      <c r="K28" s="632">
        <v>177528</v>
      </c>
      <c r="L28" s="632">
        <v>4004939</v>
      </c>
      <c r="M28" s="632">
        <v>49157</v>
      </c>
      <c r="N28" s="632">
        <v>4054096</v>
      </c>
    </row>
    <row r="29" spans="1:14" x14ac:dyDescent="0.2">
      <c r="A29" s="125" t="s">
        <v>66</v>
      </c>
      <c r="B29" s="122">
        <v>228</v>
      </c>
      <c r="C29" s="122" t="s">
        <v>68</v>
      </c>
      <c r="D29" s="122" t="s">
        <v>38</v>
      </c>
      <c r="E29" s="329">
        <v>60</v>
      </c>
      <c r="F29" s="122" t="s">
        <v>44</v>
      </c>
      <c r="G29" s="330">
        <v>7.5</v>
      </c>
      <c r="H29" s="122" t="s">
        <v>65</v>
      </c>
      <c r="I29" s="631">
        <v>21</v>
      </c>
      <c r="J29" s="632">
        <v>60000</v>
      </c>
      <c r="K29" s="632">
        <v>145514</v>
      </c>
      <c r="L29" s="632">
        <v>3282720</v>
      </c>
      <c r="M29" s="632">
        <v>40292</v>
      </c>
      <c r="N29" s="632">
        <v>3323012</v>
      </c>
    </row>
    <row r="30" spans="1:14" x14ac:dyDescent="0.2">
      <c r="A30" s="125" t="s">
        <v>69</v>
      </c>
      <c r="B30" s="122">
        <v>236</v>
      </c>
      <c r="C30" s="122" t="s">
        <v>70</v>
      </c>
      <c r="D30" s="122" t="s">
        <v>38</v>
      </c>
      <c r="E30" s="329">
        <v>403</v>
      </c>
      <c r="F30" s="375" t="s">
        <v>71</v>
      </c>
      <c r="G30" s="330">
        <v>7</v>
      </c>
      <c r="H30" s="122" t="s">
        <v>65</v>
      </c>
      <c r="I30" s="631">
        <v>19</v>
      </c>
      <c r="J30" s="632">
        <v>403000</v>
      </c>
      <c r="K30" s="632">
        <v>165722.95000000001</v>
      </c>
      <c r="L30" s="632">
        <v>3738624</v>
      </c>
      <c r="M30" s="632">
        <v>63968</v>
      </c>
      <c r="N30" s="632">
        <v>3802592</v>
      </c>
    </row>
    <row r="31" spans="1:14" x14ac:dyDescent="0.2">
      <c r="A31" s="125" t="s">
        <v>72</v>
      </c>
      <c r="B31" s="122">
        <v>236</v>
      </c>
      <c r="C31" s="122" t="s">
        <v>70</v>
      </c>
      <c r="D31" s="122" t="s">
        <v>38</v>
      </c>
      <c r="E31" s="329">
        <v>35.5</v>
      </c>
      <c r="F31" s="375" t="s">
        <v>73</v>
      </c>
      <c r="G31" s="330">
        <v>6.5</v>
      </c>
      <c r="H31" s="122" t="s">
        <v>65</v>
      </c>
      <c r="I31" s="631">
        <v>20</v>
      </c>
      <c r="J31" s="632">
        <v>35500</v>
      </c>
      <c r="K31" s="632">
        <v>76785.179999999993</v>
      </c>
      <c r="L31" s="632">
        <v>1732234</v>
      </c>
      <c r="M31" s="632">
        <v>0</v>
      </c>
      <c r="N31" s="632">
        <v>1732234</v>
      </c>
    </row>
    <row r="32" spans="1:14" x14ac:dyDescent="0.2">
      <c r="A32" s="125"/>
      <c r="B32" s="122"/>
      <c r="C32" s="122"/>
      <c r="D32" s="122"/>
      <c r="E32" s="329"/>
      <c r="F32" s="122"/>
      <c r="G32" s="330"/>
      <c r="H32" s="122"/>
      <c r="I32" s="631"/>
      <c r="J32" s="632"/>
      <c r="K32" s="632"/>
      <c r="L32" s="632"/>
      <c r="M32" s="632"/>
      <c r="N32" s="632"/>
    </row>
    <row r="33" spans="1:14" x14ac:dyDescent="0.2">
      <c r="A33" s="125" t="s">
        <v>49</v>
      </c>
      <c r="B33" s="122">
        <v>245</v>
      </c>
      <c r="C33" s="122" t="s">
        <v>74</v>
      </c>
      <c r="D33" s="122" t="s">
        <v>38</v>
      </c>
      <c r="E33" s="329">
        <v>800</v>
      </c>
      <c r="F33" s="122" t="s">
        <v>75</v>
      </c>
      <c r="G33" s="330">
        <v>7</v>
      </c>
      <c r="H33" s="122" t="s">
        <v>57</v>
      </c>
      <c r="I33" s="330">
        <v>19.75</v>
      </c>
      <c r="J33" s="632">
        <v>800000</v>
      </c>
      <c r="K33" s="632">
        <v>214053.84</v>
      </c>
      <c r="L33" s="632">
        <v>4828943</v>
      </c>
      <c r="M33" s="632">
        <v>1359535</v>
      </c>
      <c r="N33" s="632">
        <v>6188478</v>
      </c>
    </row>
    <row r="34" spans="1:14" x14ac:dyDescent="0.2">
      <c r="A34" s="125" t="s">
        <v>49</v>
      </c>
      <c r="B34" s="122">
        <v>245</v>
      </c>
      <c r="C34" s="122" t="s">
        <v>74</v>
      </c>
      <c r="D34" s="122" t="s">
        <v>38</v>
      </c>
      <c r="E34" s="329">
        <v>95</v>
      </c>
      <c r="F34" s="122" t="s">
        <v>76</v>
      </c>
      <c r="G34" s="330">
        <v>7</v>
      </c>
      <c r="H34" s="122" t="s">
        <v>57</v>
      </c>
      <c r="I34" s="330">
        <v>19.75</v>
      </c>
      <c r="J34" s="632">
        <v>95000</v>
      </c>
      <c r="K34" s="632">
        <v>25886.85</v>
      </c>
      <c r="L34" s="632">
        <v>583994</v>
      </c>
      <c r="M34" s="632">
        <v>164399</v>
      </c>
      <c r="N34" s="632">
        <v>748393</v>
      </c>
    </row>
    <row r="35" spans="1:14" x14ac:dyDescent="0.2">
      <c r="A35" s="125" t="s">
        <v>77</v>
      </c>
      <c r="B35" s="122">
        <v>245</v>
      </c>
      <c r="C35" s="122" t="s">
        <v>74</v>
      </c>
      <c r="D35" s="122" t="s">
        <v>38</v>
      </c>
      <c r="E35" s="329">
        <v>90</v>
      </c>
      <c r="F35" s="122" t="s">
        <v>78</v>
      </c>
      <c r="G35" s="330">
        <v>7</v>
      </c>
      <c r="H35" s="122" t="s">
        <v>57</v>
      </c>
      <c r="I35" s="330">
        <v>19.75</v>
      </c>
      <c r="J35" s="632">
        <v>90000</v>
      </c>
      <c r="K35" s="632">
        <v>162914.70000000001</v>
      </c>
      <c r="L35" s="632">
        <v>3675271</v>
      </c>
      <c r="M35" s="632">
        <v>1034827</v>
      </c>
      <c r="N35" s="632">
        <v>4710098</v>
      </c>
    </row>
    <row r="36" spans="1:14" x14ac:dyDescent="0.2">
      <c r="A36" s="125" t="s">
        <v>49</v>
      </c>
      <c r="B36" s="122">
        <v>247</v>
      </c>
      <c r="C36" s="122" t="s">
        <v>79</v>
      </c>
      <c r="D36" s="122" t="s">
        <v>38</v>
      </c>
      <c r="E36" s="329">
        <v>470</v>
      </c>
      <c r="F36" s="122" t="s">
        <v>80</v>
      </c>
      <c r="G36" s="330">
        <v>6.3</v>
      </c>
      <c r="H36" s="122" t="s">
        <v>57</v>
      </c>
      <c r="I36" s="330">
        <v>25</v>
      </c>
      <c r="J36" s="632">
        <v>470000</v>
      </c>
      <c r="K36" s="632">
        <v>138152.19</v>
      </c>
      <c r="L36" s="632">
        <v>3116642</v>
      </c>
      <c r="M36" s="632">
        <v>743669</v>
      </c>
      <c r="N36" s="632">
        <v>3860311</v>
      </c>
    </row>
    <row r="37" spans="1:14" x14ac:dyDescent="0.2">
      <c r="A37" s="125" t="s">
        <v>49</v>
      </c>
      <c r="B37" s="122">
        <v>247</v>
      </c>
      <c r="C37" s="122" t="s">
        <v>79</v>
      </c>
      <c r="D37" s="122" t="s">
        <v>38</v>
      </c>
      <c r="E37" s="329">
        <v>25</v>
      </c>
      <c r="F37" s="122" t="s">
        <v>81</v>
      </c>
      <c r="G37" s="330">
        <v>6.3</v>
      </c>
      <c r="H37" s="122" t="s">
        <v>57</v>
      </c>
      <c r="I37" s="330">
        <v>25</v>
      </c>
      <c r="J37" s="632">
        <v>25000</v>
      </c>
      <c r="K37" s="632">
        <v>6797.4</v>
      </c>
      <c r="L37" s="632">
        <v>153346</v>
      </c>
      <c r="M37" s="632">
        <v>36578</v>
      </c>
      <c r="N37" s="632">
        <v>189924</v>
      </c>
    </row>
    <row r="38" spans="1:14" x14ac:dyDescent="0.2">
      <c r="A38" s="125" t="s">
        <v>53</v>
      </c>
      <c r="B38" s="122">
        <v>247</v>
      </c>
      <c r="C38" s="122" t="s">
        <v>79</v>
      </c>
      <c r="D38" s="122" t="s">
        <v>38</v>
      </c>
      <c r="E38" s="329">
        <v>27</v>
      </c>
      <c r="F38" s="122" t="s">
        <v>82</v>
      </c>
      <c r="G38" s="330">
        <v>7.3</v>
      </c>
      <c r="H38" s="122" t="s">
        <v>57</v>
      </c>
      <c r="I38" s="330">
        <v>25</v>
      </c>
      <c r="J38" s="632">
        <v>27000</v>
      </c>
      <c r="K38" s="632">
        <v>60686.28</v>
      </c>
      <c r="L38" s="632">
        <v>1369051</v>
      </c>
      <c r="M38" s="632">
        <v>327509</v>
      </c>
      <c r="N38" s="632">
        <v>1696560</v>
      </c>
    </row>
    <row r="39" spans="1:14" x14ac:dyDescent="0.2">
      <c r="A39" s="125" t="s">
        <v>83</v>
      </c>
      <c r="B39" s="122">
        <v>262</v>
      </c>
      <c r="C39" s="122" t="s">
        <v>84</v>
      </c>
      <c r="D39" s="122" t="s">
        <v>38</v>
      </c>
      <c r="E39" s="329">
        <v>405</v>
      </c>
      <c r="F39" s="122" t="s">
        <v>85</v>
      </c>
      <c r="G39" s="330">
        <v>5.75</v>
      </c>
      <c r="H39" s="122" t="s">
        <v>40</v>
      </c>
      <c r="I39" s="330">
        <v>6</v>
      </c>
      <c r="J39" s="632">
        <v>405000</v>
      </c>
      <c r="K39" s="632">
        <v>0</v>
      </c>
      <c r="L39" s="632">
        <v>0</v>
      </c>
      <c r="M39" s="632">
        <v>0</v>
      </c>
      <c r="N39" s="632">
        <v>0</v>
      </c>
    </row>
    <row r="40" spans="1:14" x14ac:dyDescent="0.2">
      <c r="A40" s="125" t="s">
        <v>83</v>
      </c>
      <c r="B40" s="122">
        <v>262</v>
      </c>
      <c r="C40" s="122" t="s">
        <v>84</v>
      </c>
      <c r="D40" s="122" t="s">
        <v>38</v>
      </c>
      <c r="E40" s="329">
        <v>104</v>
      </c>
      <c r="F40" s="122" t="s">
        <v>86</v>
      </c>
      <c r="G40" s="330">
        <v>5.75</v>
      </c>
      <c r="H40" s="122" t="s">
        <v>40</v>
      </c>
      <c r="I40" s="330">
        <v>6</v>
      </c>
      <c r="J40" s="632">
        <v>104000</v>
      </c>
      <c r="K40" s="632">
        <v>0</v>
      </c>
      <c r="L40" s="632">
        <v>0</v>
      </c>
      <c r="M40" s="632">
        <v>0</v>
      </c>
      <c r="N40" s="632">
        <v>0</v>
      </c>
    </row>
    <row r="41" spans="1:14" x14ac:dyDescent="0.2">
      <c r="A41" s="125" t="s">
        <v>83</v>
      </c>
      <c r="B41" s="122">
        <v>262</v>
      </c>
      <c r="C41" s="122" t="s">
        <v>84</v>
      </c>
      <c r="D41" s="122" t="s">
        <v>38</v>
      </c>
      <c r="E41" s="329">
        <v>465</v>
      </c>
      <c r="F41" s="122" t="s">
        <v>87</v>
      </c>
      <c r="G41" s="330">
        <v>6.5</v>
      </c>
      <c r="H41" s="122" t="s">
        <v>40</v>
      </c>
      <c r="I41" s="330">
        <v>20</v>
      </c>
      <c r="J41" s="632">
        <v>465000</v>
      </c>
      <c r="K41" s="632">
        <v>16494</v>
      </c>
      <c r="L41" s="632">
        <v>372096</v>
      </c>
      <c r="M41" s="632">
        <v>3916</v>
      </c>
      <c r="N41" s="632">
        <v>376012</v>
      </c>
    </row>
    <row r="42" spans="1:14" x14ac:dyDescent="0.2">
      <c r="A42" s="125" t="s">
        <v>83</v>
      </c>
      <c r="B42" s="122">
        <v>262</v>
      </c>
      <c r="C42" s="122" t="s">
        <v>84</v>
      </c>
      <c r="D42" s="122" t="s">
        <v>38</v>
      </c>
      <c r="E42" s="329">
        <v>121</v>
      </c>
      <c r="F42" s="122" t="s">
        <v>88</v>
      </c>
      <c r="G42" s="330">
        <v>6.5</v>
      </c>
      <c r="H42" s="122" t="s">
        <v>40</v>
      </c>
      <c r="I42" s="330">
        <v>20</v>
      </c>
      <c r="J42" s="632">
        <v>121000</v>
      </c>
      <c r="K42" s="632">
        <v>3298.8</v>
      </c>
      <c r="L42" s="632">
        <v>74419</v>
      </c>
      <c r="M42" s="632">
        <v>783</v>
      </c>
      <c r="N42" s="632">
        <v>75202</v>
      </c>
    </row>
    <row r="43" spans="1:14" x14ac:dyDescent="0.2">
      <c r="A43" s="125" t="s">
        <v>737</v>
      </c>
      <c r="B43" s="122">
        <v>262</v>
      </c>
      <c r="C43" s="122" t="s">
        <v>84</v>
      </c>
      <c r="D43" s="122" t="s">
        <v>38</v>
      </c>
      <c r="E43" s="329">
        <v>35</v>
      </c>
      <c r="F43" s="122" t="s">
        <v>90</v>
      </c>
      <c r="G43" s="330">
        <v>6.5</v>
      </c>
      <c r="H43" s="122" t="s">
        <v>40</v>
      </c>
      <c r="I43" s="330">
        <v>20</v>
      </c>
      <c r="J43" s="632">
        <v>35000</v>
      </c>
      <c r="K43" s="632">
        <v>69970.3</v>
      </c>
      <c r="L43" s="632">
        <v>1578494</v>
      </c>
      <c r="M43" s="632">
        <v>16607</v>
      </c>
      <c r="N43" s="632">
        <v>1595101</v>
      </c>
    </row>
    <row r="44" spans="1:14" x14ac:dyDescent="0.2">
      <c r="A44" s="125"/>
      <c r="B44" s="122"/>
      <c r="C44" s="122"/>
      <c r="D44" s="122"/>
      <c r="E44" s="329"/>
      <c r="F44" s="122"/>
      <c r="G44" s="330"/>
      <c r="H44" s="122"/>
      <c r="I44" s="330"/>
      <c r="J44" s="632"/>
      <c r="K44" s="632"/>
      <c r="L44" s="632"/>
      <c r="M44" s="632"/>
      <c r="N44" s="632"/>
    </row>
    <row r="45" spans="1:14" x14ac:dyDescent="0.2">
      <c r="A45" s="125" t="s">
        <v>62</v>
      </c>
      <c r="B45" s="122">
        <v>270</v>
      </c>
      <c r="C45" s="122" t="s">
        <v>91</v>
      </c>
      <c r="D45" s="122" t="s">
        <v>38</v>
      </c>
      <c r="E45" s="329">
        <v>450</v>
      </c>
      <c r="F45" s="122" t="s">
        <v>46</v>
      </c>
      <c r="G45" s="330">
        <v>7</v>
      </c>
      <c r="H45" s="122" t="s">
        <v>65</v>
      </c>
      <c r="I45" s="330">
        <v>21</v>
      </c>
      <c r="J45" s="632">
        <v>450000</v>
      </c>
      <c r="K45" s="632">
        <v>192628</v>
      </c>
      <c r="L45" s="632">
        <v>4345588</v>
      </c>
      <c r="M45" s="632">
        <v>49841</v>
      </c>
      <c r="N45" s="632">
        <v>4395429</v>
      </c>
    </row>
    <row r="46" spans="1:14" x14ac:dyDescent="0.2">
      <c r="A46" s="125" t="s">
        <v>66</v>
      </c>
      <c r="B46" s="122">
        <v>270</v>
      </c>
      <c r="C46" s="122" t="s">
        <v>91</v>
      </c>
      <c r="D46" s="122" t="s">
        <v>38</v>
      </c>
      <c r="E46" s="329">
        <v>80</v>
      </c>
      <c r="F46" s="122" t="s">
        <v>48</v>
      </c>
      <c r="G46" s="330">
        <v>7</v>
      </c>
      <c r="H46" s="122" t="s">
        <v>65</v>
      </c>
      <c r="I46" s="330">
        <v>21</v>
      </c>
      <c r="J46" s="632">
        <v>80000</v>
      </c>
      <c r="K46" s="632">
        <v>168388</v>
      </c>
      <c r="L46" s="632">
        <v>3798746</v>
      </c>
      <c r="M46" s="632">
        <v>43569</v>
      </c>
      <c r="N46" s="632">
        <v>3842315</v>
      </c>
    </row>
    <row r="47" spans="1:14" x14ac:dyDescent="0.2">
      <c r="A47" s="125" t="s">
        <v>92</v>
      </c>
      <c r="B47" s="122">
        <v>271</v>
      </c>
      <c r="C47" s="122" t="s">
        <v>93</v>
      </c>
      <c r="D47" s="122" t="s">
        <v>38</v>
      </c>
      <c r="E47" s="329">
        <v>185</v>
      </c>
      <c r="F47" s="122" t="s">
        <v>94</v>
      </c>
      <c r="G47" s="330">
        <v>5.5</v>
      </c>
      <c r="H47" s="122" t="s">
        <v>57</v>
      </c>
      <c r="I47" s="330">
        <v>5</v>
      </c>
      <c r="J47" s="632">
        <v>185000</v>
      </c>
      <c r="K47" s="632">
        <v>0</v>
      </c>
      <c r="L47" s="632">
        <v>0</v>
      </c>
      <c r="M47" s="632">
        <v>0</v>
      </c>
      <c r="N47" s="632">
        <v>0</v>
      </c>
    </row>
    <row r="48" spans="1:14" x14ac:dyDescent="0.2">
      <c r="A48" s="125" t="s">
        <v>92</v>
      </c>
      <c r="B48" s="122">
        <v>271</v>
      </c>
      <c r="C48" s="122" t="s">
        <v>93</v>
      </c>
      <c r="D48" s="122" t="s">
        <v>38</v>
      </c>
      <c r="E48" s="329">
        <v>47</v>
      </c>
      <c r="F48" s="122" t="s">
        <v>56</v>
      </c>
      <c r="G48" s="330">
        <v>5.5</v>
      </c>
      <c r="H48" s="122" t="s">
        <v>57</v>
      </c>
      <c r="I48" s="330">
        <v>5</v>
      </c>
      <c r="J48" s="632">
        <v>47000</v>
      </c>
      <c r="K48" s="632">
        <v>0</v>
      </c>
      <c r="L48" s="632">
        <v>0</v>
      </c>
      <c r="M48" s="632">
        <v>0</v>
      </c>
      <c r="N48" s="632">
        <v>0</v>
      </c>
    </row>
    <row r="49" spans="1:14" x14ac:dyDescent="0.2">
      <c r="A49" s="125" t="s">
        <v>92</v>
      </c>
      <c r="B49" s="122">
        <v>271</v>
      </c>
      <c r="C49" s="122" t="s">
        <v>93</v>
      </c>
      <c r="D49" s="122" t="s">
        <v>38</v>
      </c>
      <c r="E49" s="329">
        <v>795</v>
      </c>
      <c r="F49" s="122" t="s">
        <v>95</v>
      </c>
      <c r="G49" s="330">
        <v>6.5</v>
      </c>
      <c r="H49" s="122" t="s">
        <v>57</v>
      </c>
      <c r="I49" s="330">
        <v>22.25</v>
      </c>
      <c r="J49" s="632">
        <v>795000</v>
      </c>
      <c r="K49" s="632">
        <v>252871.16</v>
      </c>
      <c r="L49" s="632">
        <v>5704642</v>
      </c>
      <c r="M49" s="632">
        <v>8989</v>
      </c>
      <c r="N49" s="632">
        <v>5713631</v>
      </c>
    </row>
    <row r="50" spans="1:14" x14ac:dyDescent="0.2">
      <c r="A50" s="125" t="s">
        <v>92</v>
      </c>
      <c r="B50" s="122">
        <v>271</v>
      </c>
      <c r="C50" s="122" t="s">
        <v>93</v>
      </c>
      <c r="D50" s="122" t="s">
        <v>38</v>
      </c>
      <c r="E50" s="329">
        <v>203</v>
      </c>
      <c r="F50" s="122" t="s">
        <v>96</v>
      </c>
      <c r="G50" s="330">
        <v>6.5</v>
      </c>
      <c r="H50" s="122" t="s">
        <v>57</v>
      </c>
      <c r="I50" s="330">
        <v>22.25</v>
      </c>
      <c r="J50" s="632">
        <v>203000</v>
      </c>
      <c r="K50" s="632">
        <v>63979.44</v>
      </c>
      <c r="L50" s="632">
        <v>1443343</v>
      </c>
      <c r="M50" s="632">
        <v>2274</v>
      </c>
      <c r="N50" s="632">
        <v>1445617</v>
      </c>
    </row>
    <row r="51" spans="1:14" x14ac:dyDescent="0.2">
      <c r="A51" s="125" t="s">
        <v>97</v>
      </c>
      <c r="B51" s="122">
        <v>271</v>
      </c>
      <c r="C51" s="122" t="s">
        <v>93</v>
      </c>
      <c r="D51" s="122" t="s">
        <v>38</v>
      </c>
      <c r="E51" s="329">
        <v>90</v>
      </c>
      <c r="F51" s="122" t="s">
        <v>75</v>
      </c>
      <c r="G51" s="330">
        <v>6.5</v>
      </c>
      <c r="H51" s="122" t="s">
        <v>57</v>
      </c>
      <c r="I51" s="330">
        <v>22.25</v>
      </c>
      <c r="J51" s="632">
        <v>90000</v>
      </c>
      <c r="K51" s="632">
        <v>179923.63</v>
      </c>
      <c r="L51" s="632">
        <v>4058984</v>
      </c>
      <c r="M51" s="632">
        <v>6395</v>
      </c>
      <c r="N51" s="632">
        <v>4065379</v>
      </c>
    </row>
    <row r="52" spans="1:14" x14ac:dyDescent="0.2">
      <c r="A52" s="125"/>
      <c r="B52" s="122"/>
      <c r="C52" s="122"/>
      <c r="D52" s="122"/>
      <c r="E52" s="329"/>
      <c r="F52" s="122"/>
      <c r="G52" s="330"/>
      <c r="H52" s="122"/>
      <c r="I52" s="330"/>
      <c r="J52" s="632"/>
      <c r="K52" s="632"/>
      <c r="L52" s="632"/>
      <c r="M52" s="632"/>
      <c r="N52" s="632"/>
    </row>
    <row r="53" spans="1:14" x14ac:dyDescent="0.2">
      <c r="A53" s="125" t="s">
        <v>92</v>
      </c>
      <c r="B53" s="122">
        <v>282</v>
      </c>
      <c r="C53" s="122" t="s">
        <v>98</v>
      </c>
      <c r="D53" s="122" t="s">
        <v>38</v>
      </c>
      <c r="E53" s="329">
        <v>280</v>
      </c>
      <c r="F53" s="122" t="s">
        <v>99</v>
      </c>
      <c r="G53" s="330">
        <v>5</v>
      </c>
      <c r="H53" s="122" t="s">
        <v>57</v>
      </c>
      <c r="I53" s="330">
        <v>5</v>
      </c>
      <c r="J53" s="632">
        <v>280000</v>
      </c>
      <c r="K53" s="632">
        <v>0</v>
      </c>
      <c r="L53" s="632">
        <v>0</v>
      </c>
      <c r="M53" s="632">
        <v>0</v>
      </c>
      <c r="N53" s="632">
        <v>0</v>
      </c>
    </row>
    <row r="54" spans="1:14" x14ac:dyDescent="0.2">
      <c r="A54" s="125" t="s">
        <v>92</v>
      </c>
      <c r="B54" s="122">
        <v>282</v>
      </c>
      <c r="C54" s="122" t="s">
        <v>98</v>
      </c>
      <c r="D54" s="122" t="s">
        <v>38</v>
      </c>
      <c r="E54" s="329">
        <v>73</v>
      </c>
      <c r="F54" s="122" t="s">
        <v>58</v>
      </c>
      <c r="G54" s="330">
        <v>5</v>
      </c>
      <c r="H54" s="122" t="s">
        <v>57</v>
      </c>
      <c r="I54" s="330">
        <v>5</v>
      </c>
      <c r="J54" s="632">
        <v>73000</v>
      </c>
      <c r="K54" s="632">
        <v>0</v>
      </c>
      <c r="L54" s="632">
        <v>0</v>
      </c>
      <c r="M54" s="632">
        <v>0</v>
      </c>
      <c r="N54" s="632">
        <v>0</v>
      </c>
    </row>
    <row r="55" spans="1:14" x14ac:dyDescent="0.2">
      <c r="A55" s="125" t="s">
        <v>92</v>
      </c>
      <c r="B55" s="122">
        <v>282</v>
      </c>
      <c r="C55" s="122" t="s">
        <v>98</v>
      </c>
      <c r="D55" s="122" t="s">
        <v>38</v>
      </c>
      <c r="E55" s="329">
        <v>1090</v>
      </c>
      <c r="F55" s="122" t="s">
        <v>100</v>
      </c>
      <c r="G55" s="330">
        <v>6</v>
      </c>
      <c r="H55" s="122" t="s">
        <v>57</v>
      </c>
      <c r="I55" s="330">
        <v>25</v>
      </c>
      <c r="J55" s="632">
        <v>1090000</v>
      </c>
      <c r="K55" s="632">
        <v>367173.44</v>
      </c>
      <c r="L55" s="632">
        <v>8283242</v>
      </c>
      <c r="M55" s="632">
        <v>93027</v>
      </c>
      <c r="N55" s="632">
        <v>8376269</v>
      </c>
    </row>
    <row r="56" spans="1:14" x14ac:dyDescent="0.2">
      <c r="A56" s="125" t="s">
        <v>92</v>
      </c>
      <c r="B56" s="122">
        <v>282</v>
      </c>
      <c r="C56" s="122" t="s">
        <v>98</v>
      </c>
      <c r="D56" s="122" t="s">
        <v>38</v>
      </c>
      <c r="E56" s="329">
        <v>274</v>
      </c>
      <c r="F56" s="122" t="s">
        <v>101</v>
      </c>
      <c r="G56" s="330">
        <v>6</v>
      </c>
      <c r="H56" s="122" t="s">
        <v>57</v>
      </c>
      <c r="I56" s="330">
        <v>25</v>
      </c>
      <c r="J56" s="632">
        <v>274000</v>
      </c>
      <c r="K56" s="632">
        <v>91034.75</v>
      </c>
      <c r="L56" s="632">
        <v>2053697</v>
      </c>
      <c r="M56" s="632">
        <v>23065</v>
      </c>
      <c r="N56" s="632">
        <v>2076762</v>
      </c>
    </row>
    <row r="57" spans="1:14" x14ac:dyDescent="0.2">
      <c r="A57" s="125" t="s">
        <v>102</v>
      </c>
      <c r="B57" s="122">
        <v>282</v>
      </c>
      <c r="C57" s="122" t="s">
        <v>98</v>
      </c>
      <c r="D57" s="122" t="s">
        <v>38</v>
      </c>
      <c r="E57" s="329">
        <v>197</v>
      </c>
      <c r="F57" s="122" t="s">
        <v>76</v>
      </c>
      <c r="G57" s="330">
        <v>6</v>
      </c>
      <c r="H57" s="122" t="s">
        <v>57</v>
      </c>
      <c r="I57" s="330">
        <v>25</v>
      </c>
      <c r="J57" s="632">
        <v>197000</v>
      </c>
      <c r="K57" s="632">
        <v>363226.74</v>
      </c>
      <c r="L57" s="632">
        <v>8194206</v>
      </c>
      <c r="M57" s="632">
        <v>92028</v>
      </c>
      <c r="N57" s="632">
        <v>8286234</v>
      </c>
    </row>
    <row r="58" spans="1:14" x14ac:dyDescent="0.2">
      <c r="A58" s="125" t="s">
        <v>103</v>
      </c>
      <c r="B58" s="122">
        <v>283</v>
      </c>
      <c r="C58" s="122" t="s">
        <v>104</v>
      </c>
      <c r="D58" s="122" t="s">
        <v>38</v>
      </c>
      <c r="E58" s="329">
        <v>438</v>
      </c>
      <c r="F58" s="375" t="s">
        <v>105</v>
      </c>
      <c r="G58" s="330">
        <v>6</v>
      </c>
      <c r="H58" s="122" t="s">
        <v>65</v>
      </c>
      <c r="I58" s="330">
        <v>22</v>
      </c>
      <c r="J58" s="632">
        <v>438000</v>
      </c>
      <c r="K58" s="632">
        <v>285599.03999999998</v>
      </c>
      <c r="L58" s="632">
        <v>6442966</v>
      </c>
      <c r="M58" s="632">
        <v>94716</v>
      </c>
      <c r="N58" s="632">
        <v>6537682</v>
      </c>
    </row>
    <row r="59" spans="1:14" x14ac:dyDescent="0.2">
      <c r="A59" s="125" t="s">
        <v>106</v>
      </c>
      <c r="B59" s="122">
        <v>283</v>
      </c>
      <c r="C59" s="122" t="s">
        <v>104</v>
      </c>
      <c r="D59" s="122" t="s">
        <v>38</v>
      </c>
      <c r="E59" s="329">
        <v>122.8</v>
      </c>
      <c r="F59" s="122" t="s">
        <v>107</v>
      </c>
      <c r="G59" s="330">
        <v>6</v>
      </c>
      <c r="H59" s="122" t="s">
        <v>65</v>
      </c>
      <c r="I59" s="330">
        <v>22.5</v>
      </c>
      <c r="J59" s="632">
        <v>122800</v>
      </c>
      <c r="K59" s="632">
        <v>229745.91</v>
      </c>
      <c r="L59" s="632">
        <v>5182948</v>
      </c>
      <c r="M59" s="632">
        <v>0</v>
      </c>
      <c r="N59" s="632">
        <v>5182948</v>
      </c>
    </row>
    <row r="60" spans="1:14" x14ac:dyDescent="0.2">
      <c r="A60" s="125"/>
      <c r="B60" s="122"/>
      <c r="C60" s="122"/>
      <c r="D60" s="122"/>
      <c r="E60" s="329"/>
      <c r="F60" s="122"/>
      <c r="G60" s="330"/>
      <c r="H60" s="122"/>
      <c r="I60" s="330"/>
      <c r="J60" s="632"/>
      <c r="K60" s="632"/>
      <c r="L60" s="632"/>
      <c r="M60" s="632"/>
      <c r="N60" s="632"/>
    </row>
    <row r="61" spans="1:14" x14ac:dyDescent="0.2">
      <c r="A61" s="125" t="s">
        <v>49</v>
      </c>
      <c r="B61" s="122">
        <v>294</v>
      </c>
      <c r="C61" s="637" t="s">
        <v>108</v>
      </c>
      <c r="D61" s="122" t="s">
        <v>38</v>
      </c>
      <c r="E61" s="329">
        <v>400</v>
      </c>
      <c r="F61" s="122" t="s">
        <v>109</v>
      </c>
      <c r="G61" s="330">
        <v>6.25</v>
      </c>
      <c r="H61" s="122" t="s">
        <v>57</v>
      </c>
      <c r="I61" s="330">
        <v>20.83</v>
      </c>
      <c r="J61" s="632">
        <v>400000</v>
      </c>
      <c r="K61" s="634">
        <v>131067.89</v>
      </c>
      <c r="L61" s="632">
        <v>2956823</v>
      </c>
      <c r="M61" s="638">
        <v>687250</v>
      </c>
      <c r="N61" s="638">
        <v>3644073</v>
      </c>
    </row>
    <row r="62" spans="1:14" x14ac:dyDescent="0.2">
      <c r="A62" s="125" t="s">
        <v>49</v>
      </c>
      <c r="B62" s="122">
        <v>294</v>
      </c>
      <c r="C62" s="637" t="s">
        <v>108</v>
      </c>
      <c r="D62" s="122" t="s">
        <v>38</v>
      </c>
      <c r="E62" s="329">
        <v>69</v>
      </c>
      <c r="F62" s="122" t="s">
        <v>110</v>
      </c>
      <c r="G62" s="330">
        <v>6.25</v>
      </c>
      <c r="H62" s="122" t="s">
        <v>57</v>
      </c>
      <c r="I62" s="330">
        <v>20.83</v>
      </c>
      <c r="J62" s="632">
        <v>69000</v>
      </c>
      <c r="K62" s="634">
        <v>22543.67</v>
      </c>
      <c r="L62" s="632">
        <v>508573</v>
      </c>
      <c r="M62" s="634">
        <v>118207</v>
      </c>
      <c r="N62" s="638">
        <v>626780</v>
      </c>
    </row>
    <row r="63" spans="1:14" x14ac:dyDescent="0.2">
      <c r="A63" s="125" t="s">
        <v>53</v>
      </c>
      <c r="B63" s="122">
        <v>294</v>
      </c>
      <c r="C63" s="637" t="s">
        <v>108</v>
      </c>
      <c r="D63" s="122" t="s">
        <v>38</v>
      </c>
      <c r="E63" s="329">
        <v>31.8</v>
      </c>
      <c r="F63" s="122" t="s">
        <v>111</v>
      </c>
      <c r="G63" s="330">
        <v>6.75</v>
      </c>
      <c r="H63" s="122" t="s">
        <v>57</v>
      </c>
      <c r="I63" s="330">
        <v>20.83</v>
      </c>
      <c r="J63" s="632">
        <v>31800</v>
      </c>
      <c r="K63" s="632">
        <v>62954.84</v>
      </c>
      <c r="L63" s="632">
        <v>1420228</v>
      </c>
      <c r="M63" s="632">
        <v>365127</v>
      </c>
      <c r="N63" s="632">
        <v>1785355</v>
      </c>
    </row>
    <row r="64" spans="1:14" x14ac:dyDescent="0.2">
      <c r="A64" s="125" t="s">
        <v>112</v>
      </c>
      <c r="B64" s="122">
        <v>300</v>
      </c>
      <c r="C64" s="122" t="s">
        <v>113</v>
      </c>
      <c r="D64" s="122" t="s">
        <v>38</v>
      </c>
      <c r="E64" s="329">
        <v>275</v>
      </c>
      <c r="F64" s="122" t="s">
        <v>114</v>
      </c>
      <c r="G64" s="330">
        <v>6.2</v>
      </c>
      <c r="H64" s="122" t="s">
        <v>65</v>
      </c>
      <c r="I64" s="330">
        <v>22.75</v>
      </c>
      <c r="J64" s="632">
        <v>275000</v>
      </c>
      <c r="K64" s="632">
        <v>155805</v>
      </c>
      <c r="L64" s="632">
        <v>3514880</v>
      </c>
      <c r="M64" s="632">
        <v>40766</v>
      </c>
      <c r="N64" s="632">
        <v>3555646</v>
      </c>
    </row>
    <row r="65" spans="1:15" x14ac:dyDescent="0.2">
      <c r="A65" s="125" t="s">
        <v>112</v>
      </c>
      <c r="B65" s="122">
        <v>300</v>
      </c>
      <c r="C65" s="637" t="s">
        <v>113</v>
      </c>
      <c r="D65" s="122" t="s">
        <v>38</v>
      </c>
      <c r="E65" s="329">
        <v>74</v>
      </c>
      <c r="F65" s="122" t="s">
        <v>115</v>
      </c>
      <c r="G65" s="330">
        <v>6.2</v>
      </c>
      <c r="H65" s="122" t="s">
        <v>65</v>
      </c>
      <c r="I65" s="330">
        <v>22.75</v>
      </c>
      <c r="J65" s="632">
        <v>74000</v>
      </c>
      <c r="K65" s="632">
        <v>33832</v>
      </c>
      <c r="L65" s="632">
        <v>763232</v>
      </c>
      <c r="M65" s="632">
        <v>8852</v>
      </c>
      <c r="N65" s="632">
        <v>772084</v>
      </c>
    </row>
    <row r="66" spans="1:15" x14ac:dyDescent="0.2">
      <c r="A66" s="125" t="s">
        <v>116</v>
      </c>
      <c r="B66" s="122">
        <v>300</v>
      </c>
      <c r="C66" s="637" t="s">
        <v>113</v>
      </c>
      <c r="D66" s="122" t="s">
        <v>38</v>
      </c>
      <c r="E66" s="329">
        <v>70</v>
      </c>
      <c r="F66" s="122" t="s">
        <v>117</v>
      </c>
      <c r="G66" s="330">
        <v>6.2</v>
      </c>
      <c r="H66" s="122" t="s">
        <v>65</v>
      </c>
      <c r="I66" s="330">
        <v>22.75</v>
      </c>
      <c r="J66" s="632">
        <v>70000</v>
      </c>
      <c r="K66" s="632">
        <v>70000</v>
      </c>
      <c r="L66" s="632">
        <v>1579164</v>
      </c>
      <c r="M66" s="632">
        <v>1336111</v>
      </c>
      <c r="N66" s="340">
        <v>2915275</v>
      </c>
    </row>
    <row r="67" spans="1:15" x14ac:dyDescent="0.2">
      <c r="A67" s="125"/>
      <c r="D67" s="122"/>
      <c r="E67" s="329"/>
      <c r="F67" s="122"/>
      <c r="G67" s="330"/>
      <c r="H67" s="122"/>
      <c r="I67" s="330"/>
      <c r="J67" s="632"/>
      <c r="K67" s="632"/>
      <c r="L67" s="632"/>
      <c r="M67" s="632"/>
      <c r="N67" s="632"/>
    </row>
    <row r="68" spans="1:15" x14ac:dyDescent="0.2">
      <c r="A68" s="125" t="s">
        <v>62</v>
      </c>
      <c r="B68" s="121">
        <v>319</v>
      </c>
      <c r="C68" s="121" t="s">
        <v>118</v>
      </c>
      <c r="D68" s="122" t="s">
        <v>38</v>
      </c>
      <c r="E68" s="329">
        <v>950</v>
      </c>
      <c r="F68" s="122" t="s">
        <v>71</v>
      </c>
      <c r="G68" s="330">
        <v>6</v>
      </c>
      <c r="H68" s="122" t="s">
        <v>65</v>
      </c>
      <c r="I68" s="330">
        <v>22</v>
      </c>
      <c r="J68" s="632">
        <v>950000</v>
      </c>
      <c r="K68" s="632">
        <v>513903</v>
      </c>
      <c r="L68" s="632">
        <v>11593384</v>
      </c>
      <c r="M68" s="632">
        <v>113413</v>
      </c>
      <c r="N68" s="632">
        <v>11706797</v>
      </c>
    </row>
    <row r="69" spans="1:15" x14ac:dyDescent="0.2">
      <c r="A69" s="125" t="s">
        <v>66</v>
      </c>
      <c r="B69" s="121">
        <v>319</v>
      </c>
      <c r="C69" s="121" t="s">
        <v>118</v>
      </c>
      <c r="D69" s="122" t="s">
        <v>38</v>
      </c>
      <c r="E69" s="329">
        <v>58</v>
      </c>
      <c r="F69" s="122" t="s">
        <v>73</v>
      </c>
      <c r="G69" s="330">
        <v>6</v>
      </c>
      <c r="H69" s="122" t="s">
        <v>65</v>
      </c>
      <c r="I69" s="330">
        <v>22</v>
      </c>
      <c r="J69" s="632">
        <v>58000</v>
      </c>
      <c r="K69" s="632">
        <v>100887</v>
      </c>
      <c r="L69" s="632">
        <v>2275958</v>
      </c>
      <c r="M69" s="632">
        <v>22265</v>
      </c>
      <c r="N69" s="632">
        <v>2298223</v>
      </c>
    </row>
    <row r="70" spans="1:15" x14ac:dyDescent="0.2">
      <c r="A70" s="125" t="s">
        <v>66</v>
      </c>
      <c r="B70" s="121">
        <v>319</v>
      </c>
      <c r="C70" s="121" t="s">
        <v>118</v>
      </c>
      <c r="D70" s="122" t="s">
        <v>38</v>
      </c>
      <c r="E70" s="329">
        <v>100</v>
      </c>
      <c r="F70" s="122" t="s">
        <v>119</v>
      </c>
      <c r="G70" s="330">
        <v>6</v>
      </c>
      <c r="H70" s="122" t="s">
        <v>65</v>
      </c>
      <c r="I70" s="330">
        <v>22</v>
      </c>
      <c r="J70" s="632">
        <v>100000</v>
      </c>
      <c r="K70" s="632">
        <v>173943</v>
      </c>
      <c r="L70" s="632">
        <v>3924064</v>
      </c>
      <c r="M70" s="632">
        <v>38387</v>
      </c>
      <c r="N70" s="632">
        <v>3962451</v>
      </c>
    </row>
    <row r="71" spans="1:15" x14ac:dyDescent="0.2">
      <c r="A71" s="125" t="s">
        <v>92</v>
      </c>
      <c r="B71" s="121">
        <v>322</v>
      </c>
      <c r="C71" s="121" t="s">
        <v>120</v>
      </c>
      <c r="D71" s="122" t="s">
        <v>38</v>
      </c>
      <c r="E71" s="329">
        <v>440</v>
      </c>
      <c r="F71" s="122" t="s">
        <v>121</v>
      </c>
      <c r="G71" s="330">
        <v>4</v>
      </c>
      <c r="H71" s="122" t="s">
        <v>57</v>
      </c>
      <c r="I71" s="330">
        <v>5</v>
      </c>
      <c r="J71" s="632">
        <v>440000</v>
      </c>
      <c r="K71" s="632">
        <v>0</v>
      </c>
      <c r="L71" s="632">
        <v>0</v>
      </c>
      <c r="M71" s="632">
        <v>0</v>
      </c>
      <c r="N71" s="632">
        <v>0</v>
      </c>
    </row>
    <row r="72" spans="1:15" x14ac:dyDescent="0.2">
      <c r="A72" s="125" t="s">
        <v>92</v>
      </c>
      <c r="B72" s="121">
        <v>322</v>
      </c>
      <c r="C72" s="121" t="s">
        <v>120</v>
      </c>
      <c r="D72" s="122" t="s">
        <v>38</v>
      </c>
      <c r="E72" s="329">
        <v>114</v>
      </c>
      <c r="F72" s="122" t="s">
        <v>122</v>
      </c>
      <c r="G72" s="330">
        <v>4</v>
      </c>
      <c r="H72" s="122" t="s">
        <v>57</v>
      </c>
      <c r="I72" s="330">
        <v>5</v>
      </c>
      <c r="J72" s="632">
        <v>114000</v>
      </c>
      <c r="K72" s="632">
        <v>0</v>
      </c>
      <c r="L72" s="632">
        <v>0</v>
      </c>
      <c r="M72" s="632">
        <v>0</v>
      </c>
      <c r="N72" s="632">
        <v>0</v>
      </c>
    </row>
    <row r="73" spans="1:15" x14ac:dyDescent="0.2">
      <c r="A73" s="125" t="s">
        <v>92</v>
      </c>
      <c r="B73" s="121">
        <v>322</v>
      </c>
      <c r="C73" s="121" t="s">
        <v>120</v>
      </c>
      <c r="D73" s="122" t="s">
        <v>38</v>
      </c>
      <c r="E73" s="329">
        <v>1500</v>
      </c>
      <c r="F73" s="122" t="s">
        <v>123</v>
      </c>
      <c r="G73" s="330">
        <v>5.8</v>
      </c>
      <c r="H73" s="122" t="s">
        <v>57</v>
      </c>
      <c r="I73" s="330">
        <v>19.25</v>
      </c>
      <c r="J73" s="632">
        <v>1500000</v>
      </c>
      <c r="K73" s="632">
        <v>592785.06000000006</v>
      </c>
      <c r="L73" s="632">
        <v>13372923</v>
      </c>
      <c r="M73" s="632">
        <v>81930</v>
      </c>
      <c r="N73" s="632">
        <v>13454853</v>
      </c>
    </row>
    <row r="74" spans="1:15" x14ac:dyDescent="0.2">
      <c r="A74" s="125" t="s">
        <v>92</v>
      </c>
      <c r="B74" s="121">
        <v>322</v>
      </c>
      <c r="C74" s="121" t="s">
        <v>120</v>
      </c>
      <c r="D74" s="122" t="s">
        <v>38</v>
      </c>
      <c r="E74" s="329">
        <v>374</v>
      </c>
      <c r="F74" s="122" t="s">
        <v>124</v>
      </c>
      <c r="G74" s="330">
        <v>5.8</v>
      </c>
      <c r="H74" s="122" t="s">
        <v>57</v>
      </c>
      <c r="I74" s="330">
        <v>19.25</v>
      </c>
      <c r="J74" s="632">
        <v>374000</v>
      </c>
      <c r="K74" s="632">
        <v>147688.15</v>
      </c>
      <c r="L74" s="632">
        <v>3331768</v>
      </c>
      <c r="M74" s="632">
        <v>20412</v>
      </c>
      <c r="N74" s="632">
        <v>3352180</v>
      </c>
    </row>
    <row r="75" spans="1:15" x14ac:dyDescent="0.2">
      <c r="A75" s="125" t="s">
        <v>125</v>
      </c>
      <c r="B75" s="121">
        <v>322</v>
      </c>
      <c r="C75" s="121" t="s">
        <v>120</v>
      </c>
      <c r="D75" s="122" t="s">
        <v>38</v>
      </c>
      <c r="E75" s="329">
        <v>314</v>
      </c>
      <c r="F75" s="122" t="s">
        <v>126</v>
      </c>
      <c r="G75" s="330">
        <v>5.8</v>
      </c>
      <c r="H75" s="122" t="s">
        <v>57</v>
      </c>
      <c r="I75" s="330">
        <v>19</v>
      </c>
      <c r="J75" s="632">
        <v>314000</v>
      </c>
      <c r="K75" s="632">
        <v>425610.64</v>
      </c>
      <c r="L75" s="632">
        <v>9601555</v>
      </c>
      <c r="M75" s="632">
        <v>58822</v>
      </c>
      <c r="N75" s="632">
        <v>9660377</v>
      </c>
    </row>
    <row r="76" spans="1:15" x14ac:dyDescent="0.2">
      <c r="A76" s="125" t="s">
        <v>127</v>
      </c>
      <c r="B76" s="121">
        <v>322</v>
      </c>
      <c r="C76" s="121" t="s">
        <v>120</v>
      </c>
      <c r="D76" s="122" t="s">
        <v>38</v>
      </c>
      <c r="E76" s="329">
        <v>28</v>
      </c>
      <c r="F76" s="122" t="s">
        <v>128</v>
      </c>
      <c r="G76" s="330">
        <v>5.8</v>
      </c>
      <c r="H76" s="122" t="s">
        <v>57</v>
      </c>
      <c r="I76" s="330">
        <v>19</v>
      </c>
      <c r="J76" s="632">
        <v>28000</v>
      </c>
      <c r="K76" s="632">
        <v>47837.86</v>
      </c>
      <c r="L76" s="632">
        <v>1079197</v>
      </c>
      <c r="M76" s="632">
        <v>6612</v>
      </c>
      <c r="N76" s="632">
        <v>1085809</v>
      </c>
    </row>
    <row r="77" spans="1:15" x14ac:dyDescent="0.2">
      <c r="A77" s="125"/>
      <c r="D77" s="122"/>
      <c r="E77" s="329"/>
      <c r="F77" s="122"/>
      <c r="G77" s="330"/>
      <c r="H77" s="122"/>
      <c r="I77" s="330"/>
      <c r="J77" s="632"/>
      <c r="K77" s="632"/>
      <c r="L77" s="632"/>
      <c r="M77" s="632"/>
      <c r="N77" s="632"/>
    </row>
    <row r="78" spans="1:15" x14ac:dyDescent="0.2">
      <c r="A78" s="125" t="s">
        <v>738</v>
      </c>
      <c r="B78" s="121">
        <v>337</v>
      </c>
      <c r="C78" s="121" t="s">
        <v>130</v>
      </c>
      <c r="D78" s="122" t="s">
        <v>38</v>
      </c>
      <c r="E78" s="329">
        <v>400</v>
      </c>
      <c r="F78" s="122" t="s">
        <v>39</v>
      </c>
      <c r="G78" s="330">
        <v>6.3</v>
      </c>
      <c r="H78" s="122" t="s">
        <v>65</v>
      </c>
      <c r="I78" s="330">
        <v>19.5</v>
      </c>
      <c r="J78" s="632">
        <v>400000</v>
      </c>
      <c r="K78" s="632">
        <v>182827</v>
      </c>
      <c r="L78" s="632">
        <v>4124482</v>
      </c>
      <c r="M78" s="632">
        <v>3494</v>
      </c>
      <c r="N78" s="632">
        <v>4127976</v>
      </c>
      <c r="O78" s="125"/>
    </row>
    <row r="79" spans="1:15" x14ac:dyDescent="0.2">
      <c r="A79" s="125" t="s">
        <v>738</v>
      </c>
      <c r="B79" s="121">
        <v>337</v>
      </c>
      <c r="C79" s="121" t="s">
        <v>130</v>
      </c>
      <c r="D79" s="122" t="s">
        <v>38</v>
      </c>
      <c r="E79" s="329">
        <v>74</v>
      </c>
      <c r="F79" s="122" t="s">
        <v>41</v>
      </c>
      <c r="G79" s="330">
        <v>6.3</v>
      </c>
      <c r="H79" s="122" t="s">
        <v>65</v>
      </c>
      <c r="I79" s="330">
        <v>19.5</v>
      </c>
      <c r="J79" s="632">
        <v>74000</v>
      </c>
      <c r="K79" s="632">
        <v>33873</v>
      </c>
      <c r="L79" s="632">
        <v>764157</v>
      </c>
      <c r="M79" s="632">
        <v>641</v>
      </c>
      <c r="N79" s="632">
        <v>764798</v>
      </c>
      <c r="O79" s="125"/>
    </row>
    <row r="80" spans="1:15" x14ac:dyDescent="0.2">
      <c r="A80" s="125" t="s">
        <v>739</v>
      </c>
      <c r="B80" s="121">
        <v>337</v>
      </c>
      <c r="C80" s="121" t="s">
        <v>130</v>
      </c>
      <c r="D80" s="122" t="s">
        <v>38</v>
      </c>
      <c r="E80" s="329">
        <v>38</v>
      </c>
      <c r="F80" s="122" t="s">
        <v>132</v>
      </c>
      <c r="G80" s="330">
        <v>7</v>
      </c>
      <c r="H80" s="122" t="s">
        <v>65</v>
      </c>
      <c r="I80" s="330">
        <v>19.75</v>
      </c>
      <c r="J80" s="632">
        <v>38000</v>
      </c>
      <c r="K80" s="632">
        <v>38000</v>
      </c>
      <c r="L80" s="632">
        <v>857260</v>
      </c>
      <c r="M80" s="632">
        <v>747170</v>
      </c>
      <c r="N80" s="632">
        <v>1604430</v>
      </c>
      <c r="O80" s="125"/>
    </row>
    <row r="81" spans="1:15" x14ac:dyDescent="0.2">
      <c r="A81" s="125" t="s">
        <v>740</v>
      </c>
      <c r="B81" s="121">
        <v>337</v>
      </c>
      <c r="C81" s="121" t="s">
        <v>134</v>
      </c>
      <c r="D81" s="122" t="s">
        <v>38</v>
      </c>
      <c r="E81" s="329">
        <v>539</v>
      </c>
      <c r="F81" s="122" t="s">
        <v>135</v>
      </c>
      <c r="G81" s="330">
        <v>5</v>
      </c>
      <c r="H81" s="121" t="s">
        <v>57</v>
      </c>
      <c r="I81" s="330">
        <v>19.5</v>
      </c>
      <c r="J81" s="632">
        <v>539000</v>
      </c>
      <c r="K81" s="632">
        <v>273206</v>
      </c>
      <c r="L81" s="632">
        <v>6163385</v>
      </c>
      <c r="M81" s="632">
        <v>29309</v>
      </c>
      <c r="N81" s="632">
        <v>6192694</v>
      </c>
      <c r="O81" s="125"/>
    </row>
    <row r="82" spans="1:15" x14ac:dyDescent="0.2">
      <c r="A82" s="125" t="s">
        <v>740</v>
      </c>
      <c r="B82" s="121">
        <v>337</v>
      </c>
      <c r="C82" s="121" t="s">
        <v>134</v>
      </c>
      <c r="D82" s="122" t="s">
        <v>38</v>
      </c>
      <c r="E82" s="329">
        <v>40</v>
      </c>
      <c r="F82" s="122" t="s">
        <v>136</v>
      </c>
      <c r="G82" s="330">
        <v>7.5</v>
      </c>
      <c r="H82" s="121" t="s">
        <v>57</v>
      </c>
      <c r="I82" s="330">
        <v>19.75</v>
      </c>
      <c r="J82" s="632">
        <v>40000</v>
      </c>
      <c r="K82" s="632">
        <v>40000</v>
      </c>
      <c r="L82" s="632">
        <v>902379</v>
      </c>
      <c r="M82" s="632">
        <v>718350</v>
      </c>
      <c r="N82" s="632">
        <v>1620729</v>
      </c>
      <c r="O82" s="125"/>
    </row>
    <row r="83" spans="1:15" x14ac:dyDescent="0.2">
      <c r="A83" s="125" t="s">
        <v>741</v>
      </c>
      <c r="B83" s="121">
        <v>337</v>
      </c>
      <c r="C83" s="121" t="s">
        <v>138</v>
      </c>
      <c r="D83" s="122" t="s">
        <v>38</v>
      </c>
      <c r="E83" s="329">
        <v>512</v>
      </c>
      <c r="F83" s="122" t="s">
        <v>139</v>
      </c>
      <c r="G83" s="330">
        <v>4.5</v>
      </c>
      <c r="H83" s="122" t="s">
        <v>65</v>
      </c>
      <c r="I83" s="330">
        <v>19.5</v>
      </c>
      <c r="J83" s="632">
        <v>512000</v>
      </c>
      <c r="K83" s="632">
        <v>277497</v>
      </c>
      <c r="L83" s="632">
        <v>6260188</v>
      </c>
      <c r="M83" s="632">
        <v>3973</v>
      </c>
      <c r="N83" s="632">
        <v>6264161</v>
      </c>
    </row>
    <row r="84" spans="1:15" x14ac:dyDescent="0.2">
      <c r="A84" s="125" t="s">
        <v>741</v>
      </c>
      <c r="B84" s="121">
        <v>337</v>
      </c>
      <c r="C84" s="121" t="s">
        <v>138</v>
      </c>
      <c r="D84" s="122" t="s">
        <v>38</v>
      </c>
      <c r="E84" s="329">
        <v>45</v>
      </c>
      <c r="F84" s="122" t="s">
        <v>140</v>
      </c>
      <c r="G84" s="330">
        <v>8</v>
      </c>
      <c r="H84" s="122" t="s">
        <v>65</v>
      </c>
      <c r="I84" s="330">
        <v>19.75</v>
      </c>
      <c r="J84" s="632">
        <v>45000</v>
      </c>
      <c r="K84" s="632">
        <v>45000</v>
      </c>
      <c r="L84" s="632">
        <v>1015177</v>
      </c>
      <c r="M84" s="632">
        <v>760354</v>
      </c>
      <c r="N84" s="632">
        <v>1775531</v>
      </c>
    </row>
    <row r="85" spans="1:15" x14ac:dyDescent="0.2">
      <c r="A85" s="125"/>
      <c r="D85" s="122"/>
      <c r="E85" s="329"/>
      <c r="F85" s="122"/>
      <c r="G85" s="330"/>
      <c r="H85" s="122"/>
      <c r="I85" s="330"/>
      <c r="J85" s="632"/>
      <c r="K85" s="632"/>
      <c r="L85" s="632"/>
      <c r="M85" s="632"/>
      <c r="N85" s="632"/>
      <c r="O85" s="125"/>
    </row>
    <row r="86" spans="1:15" x14ac:dyDescent="0.2">
      <c r="A86" s="125" t="s">
        <v>62</v>
      </c>
      <c r="B86" s="121">
        <v>341</v>
      </c>
      <c r="C86" s="121" t="s">
        <v>141</v>
      </c>
      <c r="D86" s="122" t="s">
        <v>38</v>
      </c>
      <c r="E86" s="329">
        <v>320</v>
      </c>
      <c r="F86" s="122" t="s">
        <v>142</v>
      </c>
      <c r="G86" s="330">
        <v>5.8</v>
      </c>
      <c r="H86" s="122" t="s">
        <v>40</v>
      </c>
      <c r="I86" s="330">
        <v>23.75</v>
      </c>
      <c r="J86" s="632">
        <v>320000</v>
      </c>
      <c r="K86" s="632">
        <v>118571</v>
      </c>
      <c r="L86" s="632">
        <v>2674900</v>
      </c>
      <c r="M86" s="632">
        <v>25313</v>
      </c>
      <c r="N86" s="632">
        <v>2700213</v>
      </c>
    </row>
    <row r="87" spans="1:15" x14ac:dyDescent="0.2">
      <c r="A87" s="125" t="s">
        <v>66</v>
      </c>
      <c r="B87" s="121">
        <v>341</v>
      </c>
      <c r="C87" s="121" t="s">
        <v>141</v>
      </c>
      <c r="D87" s="122" t="s">
        <v>38</v>
      </c>
      <c r="E87" s="329">
        <v>6</v>
      </c>
      <c r="F87" s="122" t="s">
        <v>143</v>
      </c>
      <c r="G87" s="330">
        <v>7.5</v>
      </c>
      <c r="H87" s="122" t="s">
        <v>40</v>
      </c>
      <c r="I87" s="330">
        <v>23.75</v>
      </c>
      <c r="J87" s="632">
        <v>6000</v>
      </c>
      <c r="K87" s="632">
        <v>11297</v>
      </c>
      <c r="L87" s="632">
        <v>254854</v>
      </c>
      <c r="M87" s="632">
        <v>3100</v>
      </c>
      <c r="N87" s="632">
        <v>257954</v>
      </c>
    </row>
    <row r="88" spans="1:15" x14ac:dyDescent="0.2">
      <c r="A88" s="125" t="s">
        <v>66</v>
      </c>
      <c r="B88" s="121">
        <v>341</v>
      </c>
      <c r="C88" s="121" t="s">
        <v>141</v>
      </c>
      <c r="D88" s="122" t="s">
        <v>38</v>
      </c>
      <c r="E88" s="329">
        <v>15.2</v>
      </c>
      <c r="F88" s="122" t="s">
        <v>144</v>
      </c>
      <c r="G88" s="330">
        <v>7.5</v>
      </c>
      <c r="H88" s="122" t="s">
        <v>40</v>
      </c>
      <c r="I88" s="330">
        <v>23.75</v>
      </c>
      <c r="J88" s="632">
        <v>15200</v>
      </c>
      <c r="K88" s="632">
        <v>28620</v>
      </c>
      <c r="L88" s="632">
        <v>645652</v>
      </c>
      <c r="M88" s="632">
        <v>7853</v>
      </c>
      <c r="N88" s="632">
        <v>653505</v>
      </c>
    </row>
    <row r="89" spans="1:15" x14ac:dyDescent="0.2">
      <c r="A89" s="125"/>
      <c r="D89" s="122"/>
      <c r="E89" s="329"/>
      <c r="F89" s="122"/>
      <c r="G89" s="330"/>
      <c r="H89" s="122"/>
      <c r="I89" s="330"/>
      <c r="J89" s="632"/>
      <c r="K89" s="632"/>
      <c r="L89" s="632"/>
      <c r="M89" s="632"/>
      <c r="N89" s="632"/>
    </row>
    <row r="90" spans="1:15" x14ac:dyDescent="0.2">
      <c r="A90" s="125" t="s">
        <v>92</v>
      </c>
      <c r="B90" s="121">
        <v>351</v>
      </c>
      <c r="C90" s="121" t="s">
        <v>145</v>
      </c>
      <c r="D90" s="122" t="s">
        <v>38</v>
      </c>
      <c r="E90" s="329">
        <v>400</v>
      </c>
      <c r="F90" s="122" t="s">
        <v>146</v>
      </c>
      <c r="G90" s="330">
        <v>6.5</v>
      </c>
      <c r="H90" s="122" t="s">
        <v>57</v>
      </c>
      <c r="I90" s="330">
        <v>20</v>
      </c>
      <c r="J90" s="632">
        <v>400000</v>
      </c>
      <c r="K90" s="632">
        <v>205785.47</v>
      </c>
      <c r="L90" s="632">
        <v>4642413</v>
      </c>
      <c r="M90" s="632">
        <v>31781</v>
      </c>
      <c r="N90" s="632">
        <v>4674194</v>
      </c>
    </row>
    <row r="91" spans="1:15" x14ac:dyDescent="0.2">
      <c r="A91" s="125" t="s">
        <v>92</v>
      </c>
      <c r="B91" s="121">
        <v>351</v>
      </c>
      <c r="C91" s="121" t="s">
        <v>145</v>
      </c>
      <c r="D91" s="122" t="s">
        <v>38</v>
      </c>
      <c r="E91" s="329">
        <v>155</v>
      </c>
      <c r="F91" s="122" t="s">
        <v>147</v>
      </c>
      <c r="G91" s="330">
        <v>6.5</v>
      </c>
      <c r="H91" s="122" t="s">
        <v>57</v>
      </c>
      <c r="I91" s="330">
        <v>20</v>
      </c>
      <c r="J91" s="632">
        <v>155000</v>
      </c>
      <c r="K91" s="632">
        <v>79742.09</v>
      </c>
      <c r="L91" s="632">
        <v>1798940</v>
      </c>
      <c r="M91" s="632">
        <v>12315</v>
      </c>
      <c r="N91" s="632">
        <v>1811255</v>
      </c>
    </row>
    <row r="92" spans="1:15" x14ac:dyDescent="0.2">
      <c r="A92" s="125" t="s">
        <v>148</v>
      </c>
      <c r="B92" s="121">
        <v>351</v>
      </c>
      <c r="C92" s="121" t="s">
        <v>145</v>
      </c>
      <c r="D92" s="122" t="s">
        <v>38</v>
      </c>
      <c r="E92" s="329">
        <v>21</v>
      </c>
      <c r="F92" s="122" t="s">
        <v>149</v>
      </c>
      <c r="G92" s="330">
        <v>5</v>
      </c>
      <c r="H92" s="122" t="s">
        <v>57</v>
      </c>
      <c r="I92" s="330">
        <v>5.5</v>
      </c>
      <c r="J92" s="632">
        <v>21000</v>
      </c>
      <c r="K92" s="632">
        <v>0</v>
      </c>
      <c r="L92" s="632">
        <v>0</v>
      </c>
      <c r="M92" s="632">
        <v>0</v>
      </c>
      <c r="N92" s="632">
        <v>0</v>
      </c>
    </row>
    <row r="93" spans="1:15" x14ac:dyDescent="0.2">
      <c r="A93" s="125" t="s">
        <v>102</v>
      </c>
      <c r="B93" s="121">
        <v>351</v>
      </c>
      <c r="C93" s="121" t="s">
        <v>145</v>
      </c>
      <c r="D93" s="122" t="s">
        <v>38</v>
      </c>
      <c r="E93" s="329">
        <v>60</v>
      </c>
      <c r="F93" s="122" t="s">
        <v>150</v>
      </c>
      <c r="G93" s="330">
        <v>6.5</v>
      </c>
      <c r="H93" s="122" t="s">
        <v>57</v>
      </c>
      <c r="I93" s="330">
        <v>20</v>
      </c>
      <c r="J93" s="632">
        <v>60000</v>
      </c>
      <c r="K93" s="632">
        <v>98857.09</v>
      </c>
      <c r="L93" s="632">
        <v>2230165</v>
      </c>
      <c r="M93" s="632">
        <v>15266</v>
      </c>
      <c r="N93" s="632">
        <v>2245431</v>
      </c>
    </row>
    <row r="94" spans="1:15" x14ac:dyDescent="0.2">
      <c r="A94" s="125" t="s">
        <v>102</v>
      </c>
      <c r="B94" s="121">
        <v>351</v>
      </c>
      <c r="C94" s="121" t="s">
        <v>145</v>
      </c>
      <c r="D94" s="122" t="s">
        <v>38</v>
      </c>
      <c r="E94" s="329">
        <v>2</v>
      </c>
      <c r="F94" s="122" t="s">
        <v>151</v>
      </c>
      <c r="G94" s="330">
        <v>6.5</v>
      </c>
      <c r="H94" s="122" t="s">
        <v>57</v>
      </c>
      <c r="I94" s="330">
        <v>21</v>
      </c>
      <c r="J94" s="632">
        <v>2000</v>
      </c>
      <c r="K94" s="632">
        <v>3470.08</v>
      </c>
      <c r="L94" s="632">
        <v>78283</v>
      </c>
      <c r="M94" s="632">
        <v>536</v>
      </c>
      <c r="N94" s="632">
        <v>78819</v>
      </c>
    </row>
    <row r="95" spans="1:15" x14ac:dyDescent="0.2">
      <c r="A95" s="125" t="s">
        <v>171</v>
      </c>
      <c r="B95" s="121">
        <v>351</v>
      </c>
      <c r="C95" s="121" t="s">
        <v>153</v>
      </c>
      <c r="D95" s="122" t="s">
        <v>38</v>
      </c>
      <c r="E95" s="329">
        <v>160</v>
      </c>
      <c r="F95" s="122" t="s">
        <v>154</v>
      </c>
      <c r="G95" s="330">
        <v>5.3</v>
      </c>
      <c r="H95" s="122" t="s">
        <v>57</v>
      </c>
      <c r="I95" s="330">
        <v>6</v>
      </c>
      <c r="J95" s="632">
        <v>160000</v>
      </c>
      <c r="K95" s="632">
        <v>0</v>
      </c>
      <c r="L95" s="632">
        <v>0</v>
      </c>
      <c r="M95" s="632">
        <v>0</v>
      </c>
      <c r="N95" s="632">
        <v>0</v>
      </c>
    </row>
    <row r="96" spans="1:15" x14ac:dyDescent="0.2">
      <c r="A96" s="125" t="s">
        <v>171</v>
      </c>
      <c r="B96" s="121">
        <v>351</v>
      </c>
      <c r="C96" s="121" t="s">
        <v>153</v>
      </c>
      <c r="D96" s="122" t="s">
        <v>38</v>
      </c>
      <c r="E96" s="329">
        <v>60</v>
      </c>
      <c r="F96" s="122" t="s">
        <v>155</v>
      </c>
      <c r="G96" s="330">
        <v>5.3</v>
      </c>
      <c r="H96" s="122" t="s">
        <v>57</v>
      </c>
      <c r="I96" s="330">
        <v>6</v>
      </c>
      <c r="J96" s="632">
        <v>60000</v>
      </c>
      <c r="K96" s="632">
        <v>0</v>
      </c>
      <c r="L96" s="632">
        <v>0</v>
      </c>
      <c r="M96" s="632">
        <v>0</v>
      </c>
      <c r="N96" s="632">
        <v>0</v>
      </c>
    </row>
    <row r="97" spans="1:14" x14ac:dyDescent="0.2">
      <c r="A97" s="125" t="s">
        <v>171</v>
      </c>
      <c r="B97" s="121">
        <v>351</v>
      </c>
      <c r="C97" s="121" t="s">
        <v>153</v>
      </c>
      <c r="D97" s="122" t="s">
        <v>38</v>
      </c>
      <c r="E97" s="329">
        <v>600</v>
      </c>
      <c r="F97" s="122" t="s">
        <v>156</v>
      </c>
      <c r="G97" s="330">
        <v>6.5</v>
      </c>
      <c r="H97" s="122" t="s">
        <v>57</v>
      </c>
      <c r="I97" s="330">
        <v>22.5</v>
      </c>
      <c r="J97" s="632">
        <v>600000</v>
      </c>
      <c r="K97" s="632">
        <v>380148.97</v>
      </c>
      <c r="L97" s="632">
        <v>8575963</v>
      </c>
      <c r="M97" s="632">
        <v>58708</v>
      </c>
      <c r="N97" s="632">
        <v>8634671</v>
      </c>
    </row>
    <row r="98" spans="1:14" x14ac:dyDescent="0.2">
      <c r="A98" s="125" t="s">
        <v>171</v>
      </c>
      <c r="B98" s="121">
        <v>351</v>
      </c>
      <c r="C98" s="121" t="s">
        <v>153</v>
      </c>
      <c r="D98" s="122" t="s">
        <v>38</v>
      </c>
      <c r="E98" s="329">
        <v>129</v>
      </c>
      <c r="F98" s="122" t="s">
        <v>157</v>
      </c>
      <c r="G98" s="330">
        <v>6.5</v>
      </c>
      <c r="H98" s="122" t="s">
        <v>57</v>
      </c>
      <c r="I98" s="330">
        <v>22.5</v>
      </c>
      <c r="J98" s="632">
        <v>129000</v>
      </c>
      <c r="K98" s="632">
        <v>81732.44</v>
      </c>
      <c r="L98" s="632">
        <v>1843841</v>
      </c>
      <c r="M98" s="632">
        <v>12623</v>
      </c>
      <c r="N98" s="632">
        <v>1856464</v>
      </c>
    </row>
    <row r="99" spans="1:14" x14ac:dyDescent="0.2">
      <c r="A99" s="125" t="s">
        <v>742</v>
      </c>
      <c r="B99" s="121">
        <v>351</v>
      </c>
      <c r="C99" s="121" t="s">
        <v>153</v>
      </c>
      <c r="D99" s="122" t="s">
        <v>38</v>
      </c>
      <c r="E99" s="329">
        <v>82</v>
      </c>
      <c r="F99" s="122" t="s">
        <v>159</v>
      </c>
      <c r="G99" s="330">
        <v>6.5</v>
      </c>
      <c r="H99" s="122" t="s">
        <v>57</v>
      </c>
      <c r="I99" s="330">
        <v>22.5</v>
      </c>
      <c r="J99" s="632">
        <v>82000</v>
      </c>
      <c r="K99" s="632">
        <v>132927.79</v>
      </c>
      <c r="L99" s="632">
        <v>2998782</v>
      </c>
      <c r="M99" s="632">
        <v>20528</v>
      </c>
      <c r="N99" s="632">
        <v>3019310</v>
      </c>
    </row>
    <row r="100" spans="1:14" x14ac:dyDescent="0.2">
      <c r="A100" s="125" t="s">
        <v>742</v>
      </c>
      <c r="B100" s="121">
        <v>351</v>
      </c>
      <c r="C100" s="121" t="s">
        <v>153</v>
      </c>
      <c r="D100" s="122" t="s">
        <v>38</v>
      </c>
      <c r="E100" s="329">
        <v>7</v>
      </c>
      <c r="F100" s="122" t="s">
        <v>160</v>
      </c>
      <c r="G100" s="330">
        <v>6.5</v>
      </c>
      <c r="H100" s="122" t="s">
        <v>57</v>
      </c>
      <c r="I100" s="330">
        <v>22.5</v>
      </c>
      <c r="J100" s="632">
        <v>7000</v>
      </c>
      <c r="K100" s="632">
        <v>11955.55</v>
      </c>
      <c r="L100" s="632">
        <v>269711</v>
      </c>
      <c r="M100" s="632">
        <v>1846</v>
      </c>
      <c r="N100" s="632">
        <v>271557</v>
      </c>
    </row>
    <row r="101" spans="1:14" x14ac:dyDescent="0.2">
      <c r="A101" s="125" t="s">
        <v>743</v>
      </c>
      <c r="B101" s="121">
        <v>351</v>
      </c>
      <c r="C101" s="121" t="s">
        <v>162</v>
      </c>
      <c r="D101" s="122" t="s">
        <v>38</v>
      </c>
      <c r="E101" s="329">
        <v>255</v>
      </c>
      <c r="F101" s="122" t="s">
        <v>163</v>
      </c>
      <c r="G101" s="330">
        <v>4</v>
      </c>
      <c r="H101" s="121" t="s">
        <v>65</v>
      </c>
      <c r="I101" s="330">
        <v>5.75</v>
      </c>
      <c r="J101" s="632">
        <v>255000</v>
      </c>
      <c r="K101" s="632">
        <v>0</v>
      </c>
      <c r="L101" s="632">
        <v>0</v>
      </c>
      <c r="M101" s="632">
        <v>0</v>
      </c>
      <c r="N101" s="632">
        <v>0</v>
      </c>
    </row>
    <row r="102" spans="1:14" x14ac:dyDescent="0.2">
      <c r="A102" s="125" t="s">
        <v>743</v>
      </c>
      <c r="B102" s="121">
        <v>351</v>
      </c>
      <c r="C102" s="121" t="s">
        <v>162</v>
      </c>
      <c r="D102" s="122" t="s">
        <v>38</v>
      </c>
      <c r="E102" s="329">
        <v>69</v>
      </c>
      <c r="F102" s="122" t="s">
        <v>164</v>
      </c>
      <c r="G102" s="330">
        <v>4</v>
      </c>
      <c r="H102" s="121" t="s">
        <v>65</v>
      </c>
      <c r="I102" s="330">
        <v>5.75</v>
      </c>
      <c r="J102" s="632">
        <v>69000</v>
      </c>
      <c r="K102" s="632">
        <v>0</v>
      </c>
      <c r="L102" s="632">
        <v>0</v>
      </c>
      <c r="M102" s="632">
        <v>0</v>
      </c>
      <c r="N102" s="632">
        <v>0</v>
      </c>
    </row>
    <row r="103" spans="1:14" x14ac:dyDescent="0.2">
      <c r="A103" s="125" t="s">
        <v>744</v>
      </c>
      <c r="B103" s="121">
        <v>351</v>
      </c>
      <c r="C103" s="121" t="s">
        <v>162</v>
      </c>
      <c r="D103" s="122" t="s">
        <v>38</v>
      </c>
      <c r="E103" s="329">
        <v>305</v>
      </c>
      <c r="F103" s="122" t="s">
        <v>166</v>
      </c>
      <c r="G103" s="330">
        <v>6</v>
      </c>
      <c r="H103" s="121" t="s">
        <v>65</v>
      </c>
      <c r="I103" s="330">
        <v>22.5</v>
      </c>
      <c r="J103" s="632">
        <v>305000</v>
      </c>
      <c r="K103" s="632">
        <v>265919.42</v>
      </c>
      <c r="L103" s="632">
        <v>5999004</v>
      </c>
      <c r="M103" s="632">
        <v>37988</v>
      </c>
      <c r="N103" s="632">
        <v>6036992</v>
      </c>
    </row>
    <row r="104" spans="1:14" x14ac:dyDescent="0.2">
      <c r="A104" s="125" t="s">
        <v>744</v>
      </c>
      <c r="B104" s="121">
        <v>351</v>
      </c>
      <c r="C104" s="121" t="s">
        <v>162</v>
      </c>
      <c r="D104" s="122" t="s">
        <v>38</v>
      </c>
      <c r="E104" s="329">
        <v>77</v>
      </c>
      <c r="F104" s="122" t="s">
        <v>167</v>
      </c>
      <c r="G104" s="330">
        <v>6</v>
      </c>
      <c r="H104" s="121" t="s">
        <v>65</v>
      </c>
      <c r="I104" s="330">
        <v>22.5</v>
      </c>
      <c r="J104" s="632">
        <v>77000</v>
      </c>
      <c r="K104" s="632">
        <v>67134.11</v>
      </c>
      <c r="L104" s="632">
        <v>1514511</v>
      </c>
      <c r="M104" s="632">
        <v>9590</v>
      </c>
      <c r="N104" s="632">
        <v>1524101</v>
      </c>
    </row>
    <row r="105" spans="1:14" x14ac:dyDescent="0.2">
      <c r="A105" s="125" t="s">
        <v>744</v>
      </c>
      <c r="B105" s="121">
        <v>351</v>
      </c>
      <c r="C105" s="121" t="s">
        <v>162</v>
      </c>
      <c r="D105" s="122" t="s">
        <v>38</v>
      </c>
      <c r="E105" s="329">
        <v>29</v>
      </c>
      <c r="F105" s="122" t="s">
        <v>168</v>
      </c>
      <c r="G105" s="330">
        <v>6</v>
      </c>
      <c r="H105" s="121" t="s">
        <v>65</v>
      </c>
      <c r="I105" s="330">
        <v>25.5</v>
      </c>
      <c r="J105" s="632">
        <v>29000</v>
      </c>
      <c r="K105" s="632">
        <v>43700.800000000003</v>
      </c>
      <c r="L105" s="632">
        <v>985867</v>
      </c>
      <c r="M105" s="632">
        <v>6243</v>
      </c>
      <c r="N105" s="632">
        <v>992110</v>
      </c>
    </row>
    <row r="106" spans="1:14" x14ac:dyDescent="0.2">
      <c r="A106" s="125" t="s">
        <v>745</v>
      </c>
      <c r="B106" s="121">
        <v>351</v>
      </c>
      <c r="C106" s="121" t="s">
        <v>162</v>
      </c>
      <c r="D106" s="122" t="s">
        <v>38</v>
      </c>
      <c r="E106" s="329">
        <v>29</v>
      </c>
      <c r="F106" s="122" t="s">
        <v>170</v>
      </c>
      <c r="G106" s="330">
        <v>4.5</v>
      </c>
      <c r="H106" s="121" t="s">
        <v>65</v>
      </c>
      <c r="I106" s="330">
        <v>26</v>
      </c>
      <c r="J106" s="632">
        <v>29000</v>
      </c>
      <c r="K106" s="632">
        <v>41089.919999999998</v>
      </c>
      <c r="L106" s="632">
        <v>926967</v>
      </c>
      <c r="M106" s="632">
        <v>4431</v>
      </c>
      <c r="N106" s="632">
        <v>931398</v>
      </c>
    </row>
    <row r="107" spans="1:14" x14ac:dyDescent="0.2">
      <c r="A107" s="125" t="s">
        <v>746</v>
      </c>
      <c r="B107" s="121">
        <v>351</v>
      </c>
      <c r="C107" s="121" t="s">
        <v>172</v>
      </c>
      <c r="D107" s="122" t="s">
        <v>38</v>
      </c>
      <c r="E107" s="329">
        <v>205</v>
      </c>
      <c r="F107" s="122" t="s">
        <v>173</v>
      </c>
      <c r="G107" s="330">
        <v>4</v>
      </c>
      <c r="H107" s="121" t="s">
        <v>65</v>
      </c>
      <c r="I107" s="330">
        <v>5.75</v>
      </c>
      <c r="J107" s="632">
        <v>205000</v>
      </c>
      <c r="K107" s="632">
        <v>0</v>
      </c>
      <c r="L107" s="632">
        <v>0</v>
      </c>
      <c r="M107" s="632">
        <v>0</v>
      </c>
      <c r="N107" s="632">
        <v>0</v>
      </c>
    </row>
    <row r="108" spans="1:14" x14ac:dyDescent="0.2">
      <c r="A108" s="125" t="s">
        <v>746</v>
      </c>
      <c r="B108" s="121">
        <v>351</v>
      </c>
      <c r="C108" s="121" t="s">
        <v>172</v>
      </c>
      <c r="D108" s="122" t="s">
        <v>38</v>
      </c>
      <c r="E108" s="329">
        <v>57</v>
      </c>
      <c r="F108" s="122" t="s">
        <v>174</v>
      </c>
      <c r="G108" s="330">
        <v>4</v>
      </c>
      <c r="H108" s="121" t="s">
        <v>65</v>
      </c>
      <c r="I108" s="330">
        <v>5.75</v>
      </c>
      <c r="J108" s="632">
        <v>57000</v>
      </c>
      <c r="K108" s="632">
        <v>0</v>
      </c>
      <c r="L108" s="632">
        <v>0</v>
      </c>
      <c r="M108" s="632">
        <v>0</v>
      </c>
      <c r="N108" s="632">
        <v>0</v>
      </c>
    </row>
    <row r="109" spans="1:14" x14ac:dyDescent="0.2">
      <c r="A109" s="125" t="s">
        <v>747</v>
      </c>
      <c r="B109" s="121">
        <v>351</v>
      </c>
      <c r="C109" s="121" t="s">
        <v>172</v>
      </c>
      <c r="D109" s="122" t="s">
        <v>38</v>
      </c>
      <c r="E109" s="329">
        <v>270</v>
      </c>
      <c r="F109" s="122" t="s">
        <v>176</v>
      </c>
      <c r="G109" s="330">
        <v>5.6</v>
      </c>
      <c r="H109" s="121" t="s">
        <v>65</v>
      </c>
      <c r="I109" s="330">
        <v>19.75</v>
      </c>
      <c r="J109" s="632">
        <v>270000</v>
      </c>
      <c r="K109" s="632">
        <v>226789.22</v>
      </c>
      <c r="L109" s="632">
        <v>5116247</v>
      </c>
      <c r="M109" s="632">
        <v>30290</v>
      </c>
      <c r="N109" s="632">
        <v>5146537</v>
      </c>
    </row>
    <row r="110" spans="1:14" x14ac:dyDescent="0.2">
      <c r="A110" s="125" t="s">
        <v>748</v>
      </c>
      <c r="B110" s="121">
        <v>351</v>
      </c>
      <c r="C110" s="121" t="s">
        <v>172</v>
      </c>
      <c r="D110" s="122" t="s">
        <v>38</v>
      </c>
      <c r="E110" s="329">
        <v>69</v>
      </c>
      <c r="F110" s="122" t="s">
        <v>178</v>
      </c>
      <c r="G110" s="330">
        <v>5.6</v>
      </c>
      <c r="H110" s="121" t="s">
        <v>65</v>
      </c>
      <c r="I110" s="330">
        <v>19.75</v>
      </c>
      <c r="J110" s="632">
        <v>69000</v>
      </c>
      <c r="K110" s="632">
        <v>57957.38</v>
      </c>
      <c r="L110" s="632">
        <v>1307488</v>
      </c>
      <c r="M110" s="632">
        <v>7741</v>
      </c>
      <c r="N110" s="632">
        <v>1315229</v>
      </c>
    </row>
    <row r="111" spans="1:14" x14ac:dyDescent="0.2">
      <c r="A111" s="125" t="s">
        <v>749</v>
      </c>
      <c r="B111" s="121">
        <v>351</v>
      </c>
      <c r="C111" s="121" t="s">
        <v>172</v>
      </c>
      <c r="D111" s="122" t="s">
        <v>38</v>
      </c>
      <c r="E111" s="329">
        <v>20</v>
      </c>
      <c r="F111" s="122" t="s">
        <v>180</v>
      </c>
      <c r="G111" s="330">
        <v>6</v>
      </c>
      <c r="H111" s="121" t="s">
        <v>65</v>
      </c>
      <c r="I111" s="330">
        <v>25.25</v>
      </c>
      <c r="J111" s="632">
        <v>20000</v>
      </c>
      <c r="K111" s="632">
        <v>29517.9</v>
      </c>
      <c r="L111" s="632">
        <v>665908</v>
      </c>
      <c r="M111" s="632">
        <v>4217</v>
      </c>
      <c r="N111" s="632">
        <v>670125</v>
      </c>
    </row>
    <row r="112" spans="1:14" x14ac:dyDescent="0.2">
      <c r="A112" s="125" t="s">
        <v>747</v>
      </c>
      <c r="B112" s="121">
        <v>351</v>
      </c>
      <c r="C112" s="121" t="s">
        <v>172</v>
      </c>
      <c r="D112" s="122" t="s">
        <v>38</v>
      </c>
      <c r="E112" s="329">
        <v>46</v>
      </c>
      <c r="F112" s="122" t="s">
        <v>181</v>
      </c>
      <c r="G112" s="330">
        <v>4.5</v>
      </c>
      <c r="H112" s="121" t="s">
        <v>65</v>
      </c>
      <c r="I112" s="330">
        <v>25.75</v>
      </c>
      <c r="J112" s="632">
        <v>46000</v>
      </c>
      <c r="K112" s="632">
        <v>64227.8</v>
      </c>
      <c r="L112" s="632">
        <v>1448946</v>
      </c>
      <c r="M112" s="632">
        <v>6926</v>
      </c>
      <c r="N112" s="632">
        <v>1455872</v>
      </c>
    </row>
    <row r="113" spans="1:14" x14ac:dyDescent="0.2">
      <c r="A113" s="125"/>
      <c r="D113" s="122"/>
      <c r="E113" s="329"/>
      <c r="F113" s="122"/>
      <c r="G113" s="330"/>
      <c r="H113" s="121"/>
      <c r="I113" s="330"/>
      <c r="J113" s="632"/>
      <c r="K113" s="632"/>
      <c r="L113" s="632"/>
      <c r="M113" s="632"/>
      <c r="N113" s="632"/>
    </row>
    <row r="114" spans="1:14" x14ac:dyDescent="0.2">
      <c r="A114" s="125" t="s">
        <v>92</v>
      </c>
      <c r="B114" s="121">
        <v>363</v>
      </c>
      <c r="C114" s="121" t="s">
        <v>182</v>
      </c>
      <c r="D114" s="122" t="s">
        <v>38</v>
      </c>
      <c r="E114" s="329">
        <v>400</v>
      </c>
      <c r="F114" s="122" t="s">
        <v>183</v>
      </c>
      <c r="G114" s="330">
        <v>5</v>
      </c>
      <c r="H114" s="121" t="s">
        <v>184</v>
      </c>
      <c r="I114" s="330">
        <v>17.5</v>
      </c>
      <c r="J114" s="632">
        <v>400000</v>
      </c>
      <c r="K114" s="632">
        <v>243038.18</v>
      </c>
      <c r="L114" s="632">
        <v>5482815</v>
      </c>
      <c r="M114" s="632">
        <v>4323</v>
      </c>
      <c r="N114" s="632">
        <v>5487138</v>
      </c>
    </row>
    <row r="115" spans="1:14" x14ac:dyDescent="0.2">
      <c r="A115" s="125" t="s">
        <v>92</v>
      </c>
      <c r="B115" s="121">
        <v>363</v>
      </c>
      <c r="C115" s="121" t="s">
        <v>182</v>
      </c>
      <c r="D115" s="122" t="s">
        <v>38</v>
      </c>
      <c r="E115" s="329">
        <v>96</v>
      </c>
      <c r="F115" s="122" t="s">
        <v>185</v>
      </c>
      <c r="G115" s="330">
        <v>5</v>
      </c>
      <c r="H115" s="121" t="s">
        <v>184</v>
      </c>
      <c r="I115" s="330">
        <v>17.5</v>
      </c>
      <c r="J115" s="632">
        <v>96000</v>
      </c>
      <c r="K115" s="632">
        <v>58329.17</v>
      </c>
      <c r="L115" s="632">
        <v>1315876</v>
      </c>
      <c r="M115" s="632">
        <v>1037</v>
      </c>
      <c r="N115" s="632">
        <v>1316913</v>
      </c>
    </row>
    <row r="116" spans="1:14" x14ac:dyDescent="0.2">
      <c r="A116" s="125" t="s">
        <v>148</v>
      </c>
      <c r="B116" s="121">
        <v>363</v>
      </c>
      <c r="C116" s="121" t="s">
        <v>182</v>
      </c>
      <c r="D116" s="122" t="s">
        <v>38</v>
      </c>
      <c r="E116" s="646">
        <v>1E-3</v>
      </c>
      <c r="F116" s="122" t="s">
        <v>186</v>
      </c>
      <c r="G116" s="330">
        <v>0</v>
      </c>
      <c r="H116" s="121" t="s">
        <v>184</v>
      </c>
      <c r="I116" s="330">
        <v>17.5</v>
      </c>
      <c r="J116" s="632">
        <v>1</v>
      </c>
      <c r="K116" s="632">
        <v>1</v>
      </c>
      <c r="L116" s="632">
        <v>23</v>
      </c>
      <c r="M116" s="632">
        <v>0</v>
      </c>
      <c r="N116" s="632">
        <v>23</v>
      </c>
    </row>
    <row r="117" spans="1:14" x14ac:dyDescent="0.2">
      <c r="A117" s="125" t="s">
        <v>62</v>
      </c>
      <c r="B117" s="121">
        <v>367</v>
      </c>
      <c r="C117" s="121" t="s">
        <v>187</v>
      </c>
      <c r="D117" s="122" t="s">
        <v>38</v>
      </c>
      <c r="E117" s="329">
        <v>321.5</v>
      </c>
      <c r="F117" s="122" t="s">
        <v>188</v>
      </c>
      <c r="G117" s="330">
        <v>5.5</v>
      </c>
      <c r="H117" s="121" t="s">
        <v>65</v>
      </c>
      <c r="I117" s="330">
        <v>19</v>
      </c>
      <c r="J117" s="632">
        <v>321500</v>
      </c>
      <c r="K117" s="632">
        <v>160464</v>
      </c>
      <c r="L117" s="632">
        <v>3619984</v>
      </c>
      <c r="M117" s="632">
        <v>32520</v>
      </c>
      <c r="N117" s="632">
        <v>3652504</v>
      </c>
    </row>
    <row r="118" spans="1:14" x14ac:dyDescent="0.2">
      <c r="A118" s="125" t="s">
        <v>62</v>
      </c>
      <c r="B118" s="121">
        <v>367</v>
      </c>
      <c r="C118" s="121" t="s">
        <v>187</v>
      </c>
      <c r="D118" s="122" t="s">
        <v>38</v>
      </c>
      <c r="E118" s="329">
        <v>452.5</v>
      </c>
      <c r="F118" s="122" t="s">
        <v>189</v>
      </c>
      <c r="G118" s="330">
        <v>5.9</v>
      </c>
      <c r="H118" s="121" t="s">
        <v>65</v>
      </c>
      <c r="I118" s="330">
        <v>21.5</v>
      </c>
      <c r="J118" s="632">
        <v>452500</v>
      </c>
      <c r="K118" s="632">
        <v>322010</v>
      </c>
      <c r="L118" s="632">
        <v>7264378</v>
      </c>
      <c r="M118" s="632">
        <v>69904</v>
      </c>
      <c r="N118" s="632">
        <v>7334282</v>
      </c>
    </row>
    <row r="119" spans="1:14" x14ac:dyDescent="0.2">
      <c r="A119" s="125" t="s">
        <v>66</v>
      </c>
      <c r="B119" s="121">
        <v>367</v>
      </c>
      <c r="C119" s="121" t="s">
        <v>187</v>
      </c>
      <c r="D119" s="122" t="s">
        <v>38</v>
      </c>
      <c r="E119" s="329">
        <v>31</v>
      </c>
      <c r="F119" s="122" t="s">
        <v>190</v>
      </c>
      <c r="G119" s="330">
        <v>6.3</v>
      </c>
      <c r="H119" s="121" t="s">
        <v>65</v>
      </c>
      <c r="I119" s="330">
        <v>21.5</v>
      </c>
      <c r="J119" s="632">
        <v>31000</v>
      </c>
      <c r="K119" s="632">
        <v>51317</v>
      </c>
      <c r="L119" s="632">
        <v>1157685</v>
      </c>
      <c r="M119" s="632">
        <v>11879</v>
      </c>
      <c r="N119" s="632">
        <v>1169564</v>
      </c>
    </row>
    <row r="120" spans="1:14" x14ac:dyDescent="0.2">
      <c r="A120" s="125" t="s">
        <v>66</v>
      </c>
      <c r="B120" s="121">
        <v>367</v>
      </c>
      <c r="C120" s="121" t="s">
        <v>187</v>
      </c>
      <c r="D120" s="122" t="s">
        <v>38</v>
      </c>
      <c r="E120" s="329">
        <v>51.8</v>
      </c>
      <c r="F120" s="122" t="s">
        <v>191</v>
      </c>
      <c r="G120" s="330">
        <v>6.3</v>
      </c>
      <c r="H120" s="121" t="s">
        <v>65</v>
      </c>
      <c r="I120" s="330">
        <v>21.5</v>
      </c>
      <c r="J120" s="632">
        <v>51800</v>
      </c>
      <c r="K120" s="632">
        <v>85749</v>
      </c>
      <c r="L120" s="632">
        <v>1934453</v>
      </c>
      <c r="M120" s="632">
        <v>19849</v>
      </c>
      <c r="N120" s="632">
        <v>1954302</v>
      </c>
    </row>
    <row r="121" spans="1:14" x14ac:dyDescent="0.2">
      <c r="A121" s="125"/>
      <c r="D121" s="122"/>
      <c r="E121" s="329"/>
      <c r="F121" s="122"/>
      <c r="G121" s="330"/>
      <c r="H121" s="121"/>
      <c r="I121" s="330"/>
      <c r="J121" s="632"/>
      <c r="K121" s="632"/>
      <c r="L121" s="632"/>
      <c r="M121" s="632"/>
      <c r="N121" s="632"/>
    </row>
    <row r="122" spans="1:14" x14ac:dyDescent="0.2">
      <c r="A122" s="125" t="s">
        <v>192</v>
      </c>
      <c r="B122" s="121">
        <v>383</v>
      </c>
      <c r="C122" s="121" t="s">
        <v>162</v>
      </c>
      <c r="D122" s="122" t="s">
        <v>38</v>
      </c>
      <c r="E122" s="329">
        <v>1250</v>
      </c>
      <c r="F122" s="122" t="s">
        <v>99</v>
      </c>
      <c r="G122" s="330">
        <v>4.5</v>
      </c>
      <c r="H122" s="121" t="s">
        <v>57</v>
      </c>
      <c r="I122" s="330">
        <v>22</v>
      </c>
      <c r="J122" s="632">
        <v>1250000</v>
      </c>
      <c r="K122" s="632">
        <v>430670</v>
      </c>
      <c r="L122" s="632">
        <v>9715691</v>
      </c>
      <c r="M122" s="632">
        <v>5948</v>
      </c>
      <c r="N122" s="632">
        <v>9721639</v>
      </c>
    </row>
    <row r="123" spans="1:14" x14ac:dyDescent="0.2">
      <c r="A123" s="125" t="s">
        <v>193</v>
      </c>
      <c r="B123" s="121">
        <v>383</v>
      </c>
      <c r="C123" s="121" t="s">
        <v>162</v>
      </c>
      <c r="D123" s="122" t="s">
        <v>38</v>
      </c>
      <c r="E123" s="646">
        <v>161</v>
      </c>
      <c r="F123" s="122" t="s">
        <v>58</v>
      </c>
      <c r="G123" s="330">
        <v>6</v>
      </c>
      <c r="H123" s="121" t="s">
        <v>57</v>
      </c>
      <c r="I123" s="330">
        <v>22</v>
      </c>
      <c r="J123" s="632">
        <v>161000</v>
      </c>
      <c r="K123" s="632">
        <v>252899</v>
      </c>
      <c r="L123" s="632">
        <v>5705270</v>
      </c>
      <c r="M123" s="632">
        <v>18510</v>
      </c>
      <c r="N123" s="632">
        <v>5723780</v>
      </c>
    </row>
    <row r="124" spans="1:14" x14ac:dyDescent="0.2">
      <c r="A124" s="125" t="s">
        <v>69</v>
      </c>
      <c r="B124" s="121">
        <v>392</v>
      </c>
      <c r="C124" s="121" t="s">
        <v>194</v>
      </c>
      <c r="D124" s="122" t="s">
        <v>38</v>
      </c>
      <c r="E124" s="329">
        <v>240</v>
      </c>
      <c r="F124" s="122" t="s">
        <v>195</v>
      </c>
      <c r="G124" s="330">
        <v>3.5</v>
      </c>
      <c r="H124" s="121" t="s">
        <v>57</v>
      </c>
      <c r="I124" s="330">
        <v>7</v>
      </c>
      <c r="J124" s="632">
        <v>240000</v>
      </c>
      <c r="K124" s="632">
        <v>0</v>
      </c>
      <c r="L124" s="632">
        <v>0</v>
      </c>
      <c r="M124" s="632">
        <v>0</v>
      </c>
      <c r="N124" s="632">
        <v>0</v>
      </c>
    </row>
    <row r="125" spans="1:14" x14ac:dyDescent="0.2">
      <c r="A125" s="125" t="s">
        <v>750</v>
      </c>
      <c r="B125" s="121">
        <v>392</v>
      </c>
      <c r="C125" s="121" t="s">
        <v>194</v>
      </c>
      <c r="D125" s="122" t="s">
        <v>38</v>
      </c>
      <c r="E125" s="329">
        <v>245</v>
      </c>
      <c r="F125" s="122" t="s">
        <v>190</v>
      </c>
      <c r="G125" s="330">
        <v>4.5</v>
      </c>
      <c r="H125" s="121" t="s">
        <v>57</v>
      </c>
      <c r="I125" s="330">
        <v>11</v>
      </c>
      <c r="J125" s="632">
        <v>119805</v>
      </c>
      <c r="K125" s="632">
        <v>99555.04</v>
      </c>
      <c r="L125" s="632">
        <v>2245910</v>
      </c>
      <c r="M125" s="632">
        <v>24581</v>
      </c>
      <c r="N125" s="632">
        <v>2270491</v>
      </c>
    </row>
    <row r="126" spans="1:14" x14ac:dyDescent="0.2">
      <c r="A126" s="125" t="s">
        <v>750</v>
      </c>
      <c r="B126" s="121">
        <v>392</v>
      </c>
      <c r="C126" s="121" t="s">
        <v>194</v>
      </c>
      <c r="D126" s="122" t="s">
        <v>38</v>
      </c>
      <c r="E126" s="647" t="s">
        <v>197</v>
      </c>
      <c r="F126" s="122" t="s">
        <v>198</v>
      </c>
      <c r="G126" s="330">
        <v>4.5</v>
      </c>
      <c r="H126" s="121" t="s">
        <v>57</v>
      </c>
      <c r="I126" s="330">
        <v>11</v>
      </c>
      <c r="J126" s="632">
        <v>161.99</v>
      </c>
      <c r="K126" s="632">
        <v>161.99</v>
      </c>
      <c r="L126" s="632">
        <v>3654</v>
      </c>
      <c r="M126" s="632">
        <v>40</v>
      </c>
      <c r="N126" s="632">
        <v>3694</v>
      </c>
    </row>
    <row r="127" spans="1:14" x14ac:dyDescent="0.2">
      <c r="A127" s="125" t="s">
        <v>750</v>
      </c>
      <c r="B127" s="121">
        <v>392</v>
      </c>
      <c r="C127" s="121" t="s">
        <v>194</v>
      </c>
      <c r="D127" s="122" t="s">
        <v>38</v>
      </c>
      <c r="E127" s="647" t="s">
        <v>197</v>
      </c>
      <c r="F127" s="122" t="s">
        <v>199</v>
      </c>
      <c r="G127" s="330">
        <v>5</v>
      </c>
      <c r="H127" s="121" t="s">
        <v>57</v>
      </c>
      <c r="I127" s="330">
        <v>11.5</v>
      </c>
      <c r="J127" s="632">
        <v>197537.91</v>
      </c>
      <c r="K127" s="632">
        <v>199165.34</v>
      </c>
      <c r="L127" s="632">
        <v>4493067</v>
      </c>
      <c r="M127" s="632">
        <v>0</v>
      </c>
      <c r="N127" s="632">
        <v>4493067</v>
      </c>
    </row>
    <row r="129" spans="1:14" x14ac:dyDescent="0.2">
      <c r="A129" s="125" t="s">
        <v>62</v>
      </c>
      <c r="B129" s="121">
        <v>420</v>
      </c>
      <c r="C129" s="121" t="s">
        <v>200</v>
      </c>
      <c r="D129" s="122" t="s">
        <v>38</v>
      </c>
      <c r="E129" s="329">
        <v>507</v>
      </c>
      <c r="F129" s="122" t="s">
        <v>201</v>
      </c>
      <c r="G129" s="330">
        <v>4.5</v>
      </c>
      <c r="H129" s="121" t="s">
        <v>40</v>
      </c>
      <c r="I129" s="330">
        <v>19.5</v>
      </c>
      <c r="J129" s="632">
        <v>507000</v>
      </c>
      <c r="K129" s="632">
        <v>197134</v>
      </c>
      <c r="L129" s="632">
        <v>4447241</v>
      </c>
      <c r="M129" s="632">
        <v>32806</v>
      </c>
      <c r="N129" s="632">
        <v>4480047</v>
      </c>
    </row>
    <row r="130" spans="1:14" x14ac:dyDescent="0.2">
      <c r="A130" s="125" t="s">
        <v>62</v>
      </c>
      <c r="B130" s="121">
        <v>420</v>
      </c>
      <c r="C130" s="121" t="s">
        <v>200</v>
      </c>
      <c r="D130" s="122" t="s">
        <v>38</v>
      </c>
      <c r="E130" s="329">
        <v>91</v>
      </c>
      <c r="F130" s="122" t="s">
        <v>202</v>
      </c>
      <c r="G130" s="330">
        <v>4.5</v>
      </c>
      <c r="H130" s="121" t="s">
        <v>40</v>
      </c>
      <c r="I130" s="330">
        <v>19.5</v>
      </c>
      <c r="J130" s="632">
        <v>91000</v>
      </c>
      <c r="K130" s="632">
        <v>65832</v>
      </c>
      <c r="L130" s="632">
        <v>1485136</v>
      </c>
      <c r="M130" s="632">
        <v>10955</v>
      </c>
      <c r="N130" s="632">
        <v>1496091</v>
      </c>
    </row>
    <row r="131" spans="1:14" x14ac:dyDescent="0.2">
      <c r="A131" s="125" t="s">
        <v>66</v>
      </c>
      <c r="B131" s="121">
        <v>420</v>
      </c>
      <c r="C131" s="121" t="s">
        <v>200</v>
      </c>
      <c r="D131" s="122" t="s">
        <v>38</v>
      </c>
      <c r="E131" s="329">
        <v>32</v>
      </c>
      <c r="F131" s="122" t="s">
        <v>203</v>
      </c>
      <c r="G131" s="330">
        <v>4.5</v>
      </c>
      <c r="H131" s="121" t="s">
        <v>40</v>
      </c>
      <c r="I131" s="330">
        <v>19.5</v>
      </c>
      <c r="J131" s="632">
        <v>32000</v>
      </c>
      <c r="K131" s="632">
        <v>44029</v>
      </c>
      <c r="L131" s="632">
        <v>993271</v>
      </c>
      <c r="M131" s="632">
        <v>7327</v>
      </c>
      <c r="N131" s="632">
        <v>1000598</v>
      </c>
    </row>
    <row r="132" spans="1:14" x14ac:dyDescent="0.2">
      <c r="A132" s="125" t="s">
        <v>66</v>
      </c>
      <c r="B132" s="121">
        <v>420</v>
      </c>
      <c r="C132" s="121" t="s">
        <v>200</v>
      </c>
      <c r="D132" s="122" t="s">
        <v>38</v>
      </c>
      <c r="E132" s="329">
        <v>28</v>
      </c>
      <c r="F132" s="122" t="s">
        <v>204</v>
      </c>
      <c r="G132" s="330">
        <v>4.5</v>
      </c>
      <c r="H132" s="121" t="s">
        <v>40</v>
      </c>
      <c r="I132" s="330">
        <v>19.5</v>
      </c>
      <c r="J132" s="632">
        <v>28000</v>
      </c>
      <c r="K132" s="632">
        <v>38526</v>
      </c>
      <c r="L132" s="632">
        <v>869127</v>
      </c>
      <c r="M132" s="632">
        <v>6411</v>
      </c>
      <c r="N132" s="632">
        <v>875538</v>
      </c>
    </row>
    <row r="133" spans="1:14" x14ac:dyDescent="0.2">
      <c r="A133" s="125" t="s">
        <v>66</v>
      </c>
      <c r="B133" s="121">
        <v>420</v>
      </c>
      <c r="C133" s="121" t="s">
        <v>200</v>
      </c>
      <c r="D133" s="122" t="s">
        <v>38</v>
      </c>
      <c r="E133" s="329">
        <v>25</v>
      </c>
      <c r="F133" s="122" t="s">
        <v>205</v>
      </c>
      <c r="G133" s="330">
        <v>4.5</v>
      </c>
      <c r="H133" s="121" t="s">
        <v>40</v>
      </c>
      <c r="I133" s="330">
        <v>19.5</v>
      </c>
      <c r="J133" s="632">
        <v>25000</v>
      </c>
      <c r="K133" s="632">
        <v>34398</v>
      </c>
      <c r="L133" s="632">
        <v>776001</v>
      </c>
      <c r="M133" s="632">
        <v>5724</v>
      </c>
      <c r="N133" s="632">
        <v>781725</v>
      </c>
    </row>
    <row r="134" spans="1:14" x14ac:dyDescent="0.2">
      <c r="A134" s="125"/>
      <c r="D134" s="122"/>
      <c r="E134" s="329"/>
      <c r="F134" s="122"/>
      <c r="G134" s="330"/>
      <c r="H134" s="121"/>
      <c r="I134" s="330"/>
      <c r="J134" s="632"/>
      <c r="K134" s="632"/>
      <c r="L134" s="632"/>
      <c r="M134" s="632"/>
      <c r="N134" s="632"/>
    </row>
    <row r="135" spans="1:14" x14ac:dyDescent="0.2">
      <c r="A135" s="125" t="s">
        <v>437</v>
      </c>
      <c r="B135" s="121">
        <v>424</v>
      </c>
      <c r="C135" s="121" t="s">
        <v>751</v>
      </c>
      <c r="D135" s="122" t="s">
        <v>38</v>
      </c>
      <c r="E135" s="329">
        <v>893.5</v>
      </c>
      <c r="F135" s="122" t="s">
        <v>752</v>
      </c>
      <c r="G135" s="330">
        <v>1.51</v>
      </c>
      <c r="H135" s="122" t="s">
        <v>753</v>
      </c>
      <c r="I135" s="330">
        <v>1.04</v>
      </c>
      <c r="J135" s="632">
        <v>893500</v>
      </c>
      <c r="K135" s="632">
        <v>0</v>
      </c>
      <c r="L135" s="632">
        <v>0</v>
      </c>
      <c r="M135" s="632">
        <v>0</v>
      </c>
      <c r="N135" s="632">
        <v>0</v>
      </c>
    </row>
    <row r="136" spans="1:14" x14ac:dyDescent="0.2">
      <c r="A136" s="125" t="s">
        <v>437</v>
      </c>
      <c r="B136" s="121">
        <v>424</v>
      </c>
      <c r="C136" s="121" t="s">
        <v>751</v>
      </c>
      <c r="D136" s="122" t="s">
        <v>38</v>
      </c>
      <c r="E136" s="329">
        <v>638.5</v>
      </c>
      <c r="F136" s="122" t="s">
        <v>754</v>
      </c>
      <c r="G136" s="330">
        <v>1.61</v>
      </c>
      <c r="H136" s="122" t="s">
        <v>753</v>
      </c>
      <c r="I136" s="330">
        <v>1.1399999999999999</v>
      </c>
      <c r="J136" s="632">
        <v>638500</v>
      </c>
      <c r="K136" s="632">
        <v>0</v>
      </c>
      <c r="L136" s="632">
        <v>0</v>
      </c>
      <c r="M136" s="632">
        <v>0</v>
      </c>
      <c r="N136" s="632">
        <v>0</v>
      </c>
    </row>
    <row r="137" spans="1:14" x14ac:dyDescent="0.2">
      <c r="A137" s="125" t="s">
        <v>437</v>
      </c>
      <c r="B137" s="121">
        <v>424</v>
      </c>
      <c r="C137" s="121" t="s">
        <v>751</v>
      </c>
      <c r="D137" s="122" t="s">
        <v>38</v>
      </c>
      <c r="E137" s="329">
        <v>618</v>
      </c>
      <c r="F137" s="122" t="s">
        <v>755</v>
      </c>
      <c r="G137" s="330">
        <v>2.41</v>
      </c>
      <c r="H137" s="122" t="s">
        <v>753</v>
      </c>
      <c r="I137" s="330">
        <v>2.15</v>
      </c>
      <c r="J137" s="632">
        <v>618000</v>
      </c>
      <c r="K137" s="632">
        <v>0</v>
      </c>
      <c r="L137" s="632">
        <v>0</v>
      </c>
      <c r="M137" s="632">
        <v>0</v>
      </c>
      <c r="N137" s="632">
        <v>0</v>
      </c>
    </row>
    <row r="138" spans="1:14" x14ac:dyDescent="0.2">
      <c r="A138" s="125" t="s">
        <v>437</v>
      </c>
      <c r="B138" s="121">
        <v>424</v>
      </c>
      <c r="C138" s="121" t="s">
        <v>751</v>
      </c>
      <c r="D138" s="122" t="s">
        <v>38</v>
      </c>
      <c r="E138" s="329">
        <v>821</v>
      </c>
      <c r="F138" s="122" t="s">
        <v>756</v>
      </c>
      <c r="G138" s="330">
        <v>2.72</v>
      </c>
      <c r="H138" s="122" t="s">
        <v>753</v>
      </c>
      <c r="I138" s="330">
        <v>3.07</v>
      </c>
      <c r="J138" s="632">
        <v>821000</v>
      </c>
      <c r="K138" s="632">
        <v>0</v>
      </c>
      <c r="L138" s="632">
        <v>0</v>
      </c>
      <c r="M138" s="632">
        <v>0</v>
      </c>
      <c r="N138" s="632">
        <v>0</v>
      </c>
    </row>
    <row r="139" spans="1:14" x14ac:dyDescent="0.2">
      <c r="A139" s="125" t="s">
        <v>437</v>
      </c>
      <c r="B139" s="121">
        <v>424</v>
      </c>
      <c r="C139" s="121" t="s">
        <v>751</v>
      </c>
      <c r="D139" s="122" t="s">
        <v>38</v>
      </c>
      <c r="E139" s="329">
        <v>789.5</v>
      </c>
      <c r="F139" s="122" t="s">
        <v>757</v>
      </c>
      <c r="G139" s="330">
        <v>3.02</v>
      </c>
      <c r="H139" s="122" t="s">
        <v>753</v>
      </c>
      <c r="I139" s="330">
        <v>4.08</v>
      </c>
      <c r="J139" s="632">
        <v>789500</v>
      </c>
      <c r="K139" s="632">
        <v>0</v>
      </c>
      <c r="L139" s="632">
        <v>0</v>
      </c>
      <c r="M139" s="632">
        <v>0</v>
      </c>
      <c r="N139" s="632">
        <v>0</v>
      </c>
    </row>
    <row r="140" spans="1:14" x14ac:dyDescent="0.2">
      <c r="A140" s="125" t="s">
        <v>437</v>
      </c>
      <c r="B140" s="121">
        <v>424</v>
      </c>
      <c r="C140" s="121" t="s">
        <v>751</v>
      </c>
      <c r="D140" s="122" t="s">
        <v>38</v>
      </c>
      <c r="E140" s="329">
        <v>764</v>
      </c>
      <c r="F140" s="122" t="s">
        <v>758</v>
      </c>
      <c r="G140" s="330">
        <v>3.07</v>
      </c>
      <c r="H140" s="122" t="s">
        <v>753</v>
      </c>
      <c r="I140" s="330">
        <v>5.09</v>
      </c>
      <c r="J140" s="632">
        <v>764000</v>
      </c>
      <c r="K140" s="632">
        <v>0</v>
      </c>
      <c r="L140" s="632">
        <v>0</v>
      </c>
      <c r="M140" s="632">
        <v>0</v>
      </c>
      <c r="N140" s="632">
        <v>0</v>
      </c>
    </row>
    <row r="141" spans="1:14" x14ac:dyDescent="0.2">
      <c r="A141" s="125" t="s">
        <v>437</v>
      </c>
      <c r="B141" s="121">
        <v>424</v>
      </c>
      <c r="C141" s="121" t="s">
        <v>751</v>
      </c>
      <c r="D141" s="122" t="s">
        <v>38</v>
      </c>
      <c r="E141" s="329">
        <v>738.5</v>
      </c>
      <c r="F141" s="122" t="s">
        <v>759</v>
      </c>
      <c r="G141" s="330">
        <v>3.12</v>
      </c>
      <c r="H141" s="122" t="s">
        <v>753</v>
      </c>
      <c r="I141" s="330">
        <v>6.11</v>
      </c>
      <c r="J141" s="632">
        <v>738500</v>
      </c>
      <c r="K141" s="632">
        <v>0</v>
      </c>
      <c r="L141" s="632">
        <v>0</v>
      </c>
      <c r="M141" s="632">
        <v>0</v>
      </c>
      <c r="N141" s="632">
        <v>0</v>
      </c>
    </row>
    <row r="142" spans="1:14" x14ac:dyDescent="0.2">
      <c r="A142" s="125" t="s">
        <v>437</v>
      </c>
      <c r="B142" s="121">
        <v>424</v>
      </c>
      <c r="C142" s="121" t="s">
        <v>751</v>
      </c>
      <c r="D142" s="122" t="s">
        <v>38</v>
      </c>
      <c r="E142" s="329">
        <v>708</v>
      </c>
      <c r="F142" s="122" t="s">
        <v>760</v>
      </c>
      <c r="G142" s="330">
        <v>3.17</v>
      </c>
      <c r="H142" s="122" t="s">
        <v>753</v>
      </c>
      <c r="I142" s="330">
        <v>7.13</v>
      </c>
      <c r="J142" s="632">
        <v>708000</v>
      </c>
      <c r="K142" s="632">
        <v>0</v>
      </c>
      <c r="L142" s="632">
        <v>0</v>
      </c>
      <c r="M142" s="632">
        <v>0</v>
      </c>
      <c r="N142" s="632">
        <v>0</v>
      </c>
    </row>
    <row r="143" spans="1:14" x14ac:dyDescent="0.2">
      <c r="A143" s="125" t="s">
        <v>437</v>
      </c>
      <c r="B143" s="121">
        <v>424</v>
      </c>
      <c r="C143" s="121" t="s">
        <v>751</v>
      </c>
      <c r="D143" s="122" t="s">
        <v>38</v>
      </c>
      <c r="E143" s="646">
        <v>1E-3</v>
      </c>
      <c r="F143" s="122" t="s">
        <v>761</v>
      </c>
      <c r="G143" s="330">
        <v>0</v>
      </c>
      <c r="H143" s="122" t="s">
        <v>753</v>
      </c>
      <c r="I143" s="330">
        <v>7.13</v>
      </c>
      <c r="J143" s="632">
        <v>1</v>
      </c>
      <c r="K143" s="632">
        <v>0</v>
      </c>
      <c r="L143" s="632">
        <v>0</v>
      </c>
      <c r="M143" s="632">
        <v>0</v>
      </c>
      <c r="N143" s="632">
        <v>0</v>
      </c>
    </row>
    <row r="144" spans="1:14" x14ac:dyDescent="0.2">
      <c r="A144" s="125"/>
      <c r="D144" s="122"/>
      <c r="E144" s="329"/>
      <c r="F144" s="122"/>
      <c r="G144" s="330"/>
      <c r="H144" s="121"/>
      <c r="I144" s="330"/>
      <c r="J144" s="632"/>
      <c r="K144" s="632"/>
      <c r="L144" s="632"/>
      <c r="M144" s="632"/>
      <c r="N144" s="632"/>
    </row>
    <row r="145" spans="1:14" x14ac:dyDescent="0.2">
      <c r="A145" s="125" t="s">
        <v>206</v>
      </c>
      <c r="B145" s="121">
        <v>430</v>
      </c>
      <c r="C145" s="121" t="s">
        <v>207</v>
      </c>
      <c r="D145" s="122" t="s">
        <v>38</v>
      </c>
      <c r="E145" s="632">
        <v>3660</v>
      </c>
      <c r="F145" s="122" t="s">
        <v>208</v>
      </c>
      <c r="G145" s="330">
        <v>3</v>
      </c>
      <c r="H145" s="121" t="s">
        <v>184</v>
      </c>
      <c r="I145" s="330">
        <v>11.42</v>
      </c>
      <c r="J145" s="632">
        <v>3660000</v>
      </c>
      <c r="K145" s="632">
        <v>1513301.08</v>
      </c>
      <c r="L145" s="632">
        <v>34139285</v>
      </c>
      <c r="M145" s="632">
        <v>4554266</v>
      </c>
      <c r="N145" s="632">
        <v>38693551</v>
      </c>
    </row>
    <row r="146" spans="1:14" x14ac:dyDescent="0.2">
      <c r="A146" s="125" t="s">
        <v>206</v>
      </c>
      <c r="B146" s="121">
        <v>430</v>
      </c>
      <c r="C146" s="121" t="s">
        <v>207</v>
      </c>
      <c r="D146" s="122" t="s">
        <v>38</v>
      </c>
      <c r="E146" s="632">
        <v>479</v>
      </c>
      <c r="F146" s="122" t="s">
        <v>209</v>
      </c>
      <c r="G146" s="330">
        <v>4</v>
      </c>
      <c r="H146" s="121" t="s">
        <v>184</v>
      </c>
      <c r="I146" s="330">
        <v>11.42</v>
      </c>
      <c r="J146" s="632">
        <v>479000</v>
      </c>
      <c r="K146" s="632">
        <v>353466.3</v>
      </c>
      <c r="L146" s="632">
        <v>7974016</v>
      </c>
      <c r="M146" s="632">
        <v>1410459</v>
      </c>
      <c r="N146" s="632">
        <v>9384475</v>
      </c>
    </row>
    <row r="147" spans="1:14" x14ac:dyDescent="0.2">
      <c r="A147" s="125" t="s">
        <v>210</v>
      </c>
      <c r="B147" s="121">
        <v>430</v>
      </c>
      <c r="C147" s="121" t="s">
        <v>207</v>
      </c>
      <c r="D147" s="122" t="s">
        <v>38</v>
      </c>
      <c r="E147" s="646">
        <v>1.5349999999999999</v>
      </c>
      <c r="F147" s="122" t="s">
        <v>211</v>
      </c>
      <c r="G147" s="330">
        <v>10</v>
      </c>
      <c r="H147" s="121" t="s">
        <v>184</v>
      </c>
      <c r="I147" s="330">
        <v>11.42</v>
      </c>
      <c r="J147" s="632">
        <v>1535</v>
      </c>
      <c r="K147" s="632">
        <v>2853.19</v>
      </c>
      <c r="L147" s="632">
        <v>64366</v>
      </c>
      <c r="M147" s="632">
        <v>30785</v>
      </c>
      <c r="N147" s="632">
        <v>95151</v>
      </c>
    </row>
    <row r="148" spans="1:14" x14ac:dyDescent="0.2">
      <c r="A148" s="125" t="s">
        <v>212</v>
      </c>
      <c r="B148" s="121">
        <v>436</v>
      </c>
      <c r="C148" s="121" t="s">
        <v>213</v>
      </c>
      <c r="D148" s="122" t="s">
        <v>214</v>
      </c>
      <c r="E148" s="632">
        <v>22000000</v>
      </c>
      <c r="F148" s="121" t="s">
        <v>215</v>
      </c>
      <c r="G148" s="330">
        <v>5.5</v>
      </c>
      <c r="H148" s="121" t="s">
        <v>184</v>
      </c>
      <c r="I148" s="330">
        <v>6</v>
      </c>
      <c r="J148" s="632">
        <v>22000000000</v>
      </c>
      <c r="K148" s="632">
        <v>0</v>
      </c>
      <c r="L148" s="632">
        <v>0</v>
      </c>
      <c r="M148" s="632"/>
      <c r="N148" s="632"/>
    </row>
    <row r="149" spans="1:14" x14ac:dyDescent="0.2">
      <c r="A149" s="125" t="s">
        <v>216</v>
      </c>
      <c r="B149" s="121">
        <v>436</v>
      </c>
      <c r="C149" s="121" t="s">
        <v>213</v>
      </c>
      <c r="D149" s="122" t="s">
        <v>214</v>
      </c>
      <c r="E149" s="632">
        <v>14100000</v>
      </c>
      <c r="F149" s="121" t="s">
        <v>217</v>
      </c>
      <c r="G149" s="330">
        <v>10</v>
      </c>
      <c r="H149" s="121" t="s">
        <v>184</v>
      </c>
      <c r="I149" s="330">
        <v>6</v>
      </c>
      <c r="J149" s="632">
        <v>14100000000</v>
      </c>
      <c r="K149" s="632">
        <v>0</v>
      </c>
      <c r="L149" s="632">
        <v>0</v>
      </c>
      <c r="M149" s="632"/>
      <c r="N149" s="632"/>
    </row>
    <row r="150" spans="1:14" x14ac:dyDescent="0.2">
      <c r="A150" s="125"/>
      <c r="D150" s="122"/>
      <c r="E150" s="632"/>
      <c r="F150" s="121"/>
      <c r="G150" s="330"/>
      <c r="H150" s="121"/>
      <c r="I150" s="330"/>
      <c r="J150" s="632"/>
      <c r="K150" s="632"/>
      <c r="L150" s="632"/>
      <c r="M150" s="632"/>
      <c r="N150" s="632"/>
    </row>
    <row r="151" spans="1:14" x14ac:dyDescent="0.2">
      <c r="A151" s="125" t="s">
        <v>218</v>
      </c>
      <c r="B151" s="121">
        <v>437</v>
      </c>
      <c r="C151" s="121" t="s">
        <v>219</v>
      </c>
      <c r="D151" s="122" t="s">
        <v>38</v>
      </c>
      <c r="E151" s="632">
        <v>110</v>
      </c>
      <c r="F151" s="122" t="s">
        <v>220</v>
      </c>
      <c r="G151" s="330">
        <v>3</v>
      </c>
      <c r="H151" s="121" t="s">
        <v>65</v>
      </c>
      <c r="I151" s="330">
        <v>7</v>
      </c>
      <c r="J151" s="632">
        <v>110000</v>
      </c>
      <c r="K151" s="632">
        <v>2939.66</v>
      </c>
      <c r="L151" s="632">
        <v>66317</v>
      </c>
      <c r="M151" s="632">
        <v>377</v>
      </c>
      <c r="N151" s="632">
        <v>66694</v>
      </c>
    </row>
    <row r="152" spans="1:14" x14ac:dyDescent="0.2">
      <c r="A152" s="125" t="s">
        <v>218</v>
      </c>
      <c r="B152" s="121">
        <v>437</v>
      </c>
      <c r="C152" s="121" t="s">
        <v>219</v>
      </c>
      <c r="D152" s="122" t="s">
        <v>38</v>
      </c>
      <c r="E152" s="632">
        <v>33</v>
      </c>
      <c r="F152" s="122" t="s">
        <v>221</v>
      </c>
      <c r="G152" s="330">
        <v>3</v>
      </c>
      <c r="H152" s="121" t="s">
        <v>65</v>
      </c>
      <c r="I152" s="330">
        <v>7</v>
      </c>
      <c r="J152" s="632">
        <v>33000</v>
      </c>
      <c r="K152" s="632">
        <v>881.9</v>
      </c>
      <c r="L152" s="632">
        <v>19895</v>
      </c>
      <c r="M152" s="632">
        <v>113</v>
      </c>
      <c r="N152" s="632">
        <v>20008</v>
      </c>
    </row>
    <row r="153" spans="1:14" x14ac:dyDescent="0.2">
      <c r="A153" s="125" t="s">
        <v>218</v>
      </c>
      <c r="B153" s="121">
        <v>437</v>
      </c>
      <c r="C153" s="121" t="s">
        <v>219</v>
      </c>
      <c r="D153" s="122" t="s">
        <v>38</v>
      </c>
      <c r="E153" s="632">
        <v>260</v>
      </c>
      <c r="F153" s="122" t="s">
        <v>222</v>
      </c>
      <c r="G153" s="330">
        <v>4.2</v>
      </c>
      <c r="H153" s="121" t="s">
        <v>65</v>
      </c>
      <c r="I153" s="330">
        <v>20</v>
      </c>
      <c r="J153" s="632">
        <v>260000</v>
      </c>
      <c r="K153" s="632">
        <v>192196.61</v>
      </c>
      <c r="L153" s="632">
        <v>4335856</v>
      </c>
      <c r="M153" s="632">
        <v>34325</v>
      </c>
      <c r="N153" s="632">
        <v>4370181</v>
      </c>
    </row>
    <row r="154" spans="1:14" x14ac:dyDescent="0.2">
      <c r="A154" s="125" t="s">
        <v>218</v>
      </c>
      <c r="B154" s="121">
        <v>437</v>
      </c>
      <c r="C154" s="121" t="s">
        <v>219</v>
      </c>
      <c r="D154" s="122" t="s">
        <v>38</v>
      </c>
      <c r="E154" s="632">
        <v>68</v>
      </c>
      <c r="F154" s="122" t="s">
        <v>223</v>
      </c>
      <c r="G154" s="330">
        <v>4.2</v>
      </c>
      <c r="H154" s="121" t="s">
        <v>65</v>
      </c>
      <c r="I154" s="330">
        <v>20</v>
      </c>
      <c r="J154" s="632">
        <v>68000</v>
      </c>
      <c r="K154" s="632">
        <v>50266.8</v>
      </c>
      <c r="L154" s="632">
        <v>1133993</v>
      </c>
      <c r="M154" s="632">
        <v>8977</v>
      </c>
      <c r="N154" s="632">
        <v>1142970</v>
      </c>
    </row>
    <row r="155" spans="1:14" x14ac:dyDescent="0.2">
      <c r="A155" s="125" t="s">
        <v>762</v>
      </c>
      <c r="B155" s="121">
        <v>437</v>
      </c>
      <c r="C155" s="121" t="s">
        <v>219</v>
      </c>
      <c r="D155" s="122" t="s">
        <v>38</v>
      </c>
      <c r="E155" s="648">
        <v>132</v>
      </c>
      <c r="F155" s="122" t="s">
        <v>225</v>
      </c>
      <c r="G155" s="330">
        <v>4.2</v>
      </c>
      <c r="H155" s="121" t="s">
        <v>65</v>
      </c>
      <c r="I155" s="330">
        <v>20</v>
      </c>
      <c r="J155" s="632">
        <v>132000</v>
      </c>
      <c r="K155" s="632">
        <v>86085.36</v>
      </c>
      <c r="L155" s="632">
        <v>1942041</v>
      </c>
      <c r="M155" s="632">
        <v>15375</v>
      </c>
      <c r="N155" s="632">
        <v>1957416</v>
      </c>
    </row>
    <row r="156" spans="1:14" x14ac:dyDescent="0.2">
      <c r="A156" s="125" t="s">
        <v>226</v>
      </c>
      <c r="B156" s="121">
        <v>437</v>
      </c>
      <c r="C156" s="121" t="s">
        <v>219</v>
      </c>
      <c r="D156" s="122" t="s">
        <v>38</v>
      </c>
      <c r="E156" s="648">
        <v>55</v>
      </c>
      <c r="F156" s="122" t="s">
        <v>227</v>
      </c>
      <c r="G156" s="330">
        <v>4.2</v>
      </c>
      <c r="H156" s="121" t="s">
        <v>65</v>
      </c>
      <c r="I156" s="330">
        <v>20</v>
      </c>
      <c r="J156" s="632">
        <v>55000</v>
      </c>
      <c r="K156" s="632">
        <v>55444.23</v>
      </c>
      <c r="L156" s="632">
        <v>1250793</v>
      </c>
      <c r="M156" s="632">
        <v>9902</v>
      </c>
      <c r="N156" s="632">
        <v>1260695</v>
      </c>
    </row>
    <row r="157" spans="1:14" x14ac:dyDescent="0.2">
      <c r="A157" s="125" t="s">
        <v>226</v>
      </c>
      <c r="B157" s="121">
        <v>437</v>
      </c>
      <c r="C157" s="121" t="s">
        <v>219</v>
      </c>
      <c r="D157" s="122" t="s">
        <v>38</v>
      </c>
      <c r="E157" s="648">
        <v>1</v>
      </c>
      <c r="F157" s="122" t="s">
        <v>228</v>
      </c>
      <c r="G157" s="330">
        <v>4.2</v>
      </c>
      <c r="H157" s="121" t="s">
        <v>65</v>
      </c>
      <c r="I157" s="330">
        <v>20</v>
      </c>
      <c r="J157" s="632">
        <v>1000</v>
      </c>
      <c r="K157" s="632">
        <v>1320.1</v>
      </c>
      <c r="L157" s="632">
        <v>29781</v>
      </c>
      <c r="M157" s="632">
        <v>236</v>
      </c>
      <c r="N157" s="632">
        <v>30017</v>
      </c>
    </row>
    <row r="158" spans="1:14" x14ac:dyDescent="0.2">
      <c r="A158" s="125" t="s">
        <v>763</v>
      </c>
      <c r="B158" s="121">
        <v>437</v>
      </c>
      <c r="C158" s="121" t="s">
        <v>230</v>
      </c>
      <c r="D158" s="122" t="s">
        <v>38</v>
      </c>
      <c r="E158" s="329">
        <v>110</v>
      </c>
      <c r="F158" s="122" t="s">
        <v>231</v>
      </c>
      <c r="G158" s="330">
        <v>3</v>
      </c>
      <c r="H158" s="121" t="s">
        <v>65</v>
      </c>
      <c r="I158" s="330">
        <v>5.93</v>
      </c>
      <c r="J158" s="632">
        <v>110000</v>
      </c>
      <c r="K158" s="632">
        <v>7846.63</v>
      </c>
      <c r="L158" s="632">
        <v>177016</v>
      </c>
      <c r="M158" s="632">
        <v>1006</v>
      </c>
      <c r="N158" s="632">
        <v>178022</v>
      </c>
    </row>
    <row r="159" spans="1:14" x14ac:dyDescent="0.2">
      <c r="A159" s="125" t="s">
        <v>764</v>
      </c>
      <c r="B159" s="121">
        <v>437</v>
      </c>
      <c r="C159" s="121" t="s">
        <v>230</v>
      </c>
      <c r="D159" s="122" t="s">
        <v>38</v>
      </c>
      <c r="E159" s="329">
        <v>33</v>
      </c>
      <c r="F159" s="122" t="s">
        <v>233</v>
      </c>
      <c r="G159" s="330">
        <v>3</v>
      </c>
      <c r="H159" s="121" t="s">
        <v>65</v>
      </c>
      <c r="I159" s="330">
        <v>5.93</v>
      </c>
      <c r="J159" s="632">
        <v>33000</v>
      </c>
      <c r="K159" s="632">
        <v>2354</v>
      </c>
      <c r="L159" s="632">
        <v>53105</v>
      </c>
      <c r="M159" s="632">
        <v>302</v>
      </c>
      <c r="N159" s="632">
        <v>53407</v>
      </c>
    </row>
    <row r="160" spans="1:14" x14ac:dyDescent="0.2">
      <c r="A160" s="125" t="s">
        <v>763</v>
      </c>
      <c r="B160" s="121">
        <v>437</v>
      </c>
      <c r="C160" s="121" t="s">
        <v>230</v>
      </c>
      <c r="D160" s="122" t="s">
        <v>38</v>
      </c>
      <c r="E160" s="329">
        <v>375</v>
      </c>
      <c r="F160" s="122" t="s">
        <v>234</v>
      </c>
      <c r="G160" s="330">
        <v>4.2</v>
      </c>
      <c r="H160" s="121" t="s">
        <v>65</v>
      </c>
      <c r="I160" s="330">
        <v>19.75</v>
      </c>
      <c r="J160" s="632">
        <v>375000</v>
      </c>
      <c r="K160" s="632">
        <v>294279.7</v>
      </c>
      <c r="L160" s="632">
        <v>6638797</v>
      </c>
      <c r="M160" s="632">
        <v>52557</v>
      </c>
      <c r="N160" s="632">
        <v>6691354</v>
      </c>
    </row>
    <row r="161" spans="1:15" x14ac:dyDescent="0.2">
      <c r="A161" s="125" t="s">
        <v>763</v>
      </c>
      <c r="B161" s="121">
        <v>437</v>
      </c>
      <c r="C161" s="121" t="s">
        <v>230</v>
      </c>
      <c r="D161" s="122" t="s">
        <v>38</v>
      </c>
      <c r="E161" s="329">
        <v>99</v>
      </c>
      <c r="F161" s="122" t="s">
        <v>235</v>
      </c>
      <c r="G161" s="330">
        <v>4.2</v>
      </c>
      <c r="H161" s="121" t="s">
        <v>65</v>
      </c>
      <c r="I161" s="330">
        <v>19.75</v>
      </c>
      <c r="J161" s="632">
        <v>99000</v>
      </c>
      <c r="K161" s="632">
        <v>77689.83</v>
      </c>
      <c r="L161" s="632">
        <v>1752642</v>
      </c>
      <c r="M161" s="632">
        <v>13875</v>
      </c>
      <c r="N161" s="632">
        <v>1766517</v>
      </c>
    </row>
    <row r="162" spans="1:15" x14ac:dyDescent="0.2">
      <c r="A162" s="125" t="s">
        <v>763</v>
      </c>
      <c r="B162" s="121">
        <v>437</v>
      </c>
      <c r="C162" s="121" t="s">
        <v>230</v>
      </c>
      <c r="D162" s="122" t="s">
        <v>38</v>
      </c>
      <c r="E162" s="329">
        <v>93</v>
      </c>
      <c r="F162" s="122" t="s">
        <v>236</v>
      </c>
      <c r="G162" s="330">
        <v>4.2</v>
      </c>
      <c r="H162" s="121" t="s">
        <v>65</v>
      </c>
      <c r="I162" s="330">
        <v>19.75</v>
      </c>
      <c r="J162" s="632">
        <v>93000</v>
      </c>
      <c r="K162" s="632">
        <v>69133.320000000007</v>
      </c>
      <c r="L162" s="632">
        <v>1559612</v>
      </c>
      <c r="M162" s="632">
        <v>12347</v>
      </c>
      <c r="N162" s="632">
        <v>1571959</v>
      </c>
    </row>
    <row r="163" spans="1:15" x14ac:dyDescent="0.2">
      <c r="A163" s="125" t="s">
        <v>765</v>
      </c>
      <c r="B163" s="121">
        <v>437</v>
      </c>
      <c r="C163" s="121" t="s">
        <v>230</v>
      </c>
      <c r="D163" s="122" t="s">
        <v>38</v>
      </c>
      <c r="E163" s="329">
        <v>122</v>
      </c>
      <c r="F163" s="122" t="s">
        <v>238</v>
      </c>
      <c r="G163" s="330">
        <v>4.2</v>
      </c>
      <c r="H163" s="121" t="s">
        <v>65</v>
      </c>
      <c r="I163" s="330">
        <v>19.75</v>
      </c>
      <c r="J163" s="632">
        <v>122000</v>
      </c>
      <c r="K163" s="632">
        <v>116216.13</v>
      </c>
      <c r="L163" s="632">
        <v>2621775</v>
      </c>
      <c r="M163" s="632">
        <v>20757</v>
      </c>
      <c r="N163" s="632">
        <v>2642532</v>
      </c>
    </row>
    <row r="164" spans="1:15" x14ac:dyDescent="0.2">
      <c r="A164" s="125" t="s">
        <v>765</v>
      </c>
      <c r="B164" s="121">
        <v>437</v>
      </c>
      <c r="C164" s="121" t="s">
        <v>230</v>
      </c>
      <c r="D164" s="122" t="s">
        <v>38</v>
      </c>
      <c r="E164" s="329">
        <v>1</v>
      </c>
      <c r="F164" s="122" t="s">
        <v>239</v>
      </c>
      <c r="G164" s="330">
        <v>4.2</v>
      </c>
      <c r="H164" s="121" t="s">
        <v>65</v>
      </c>
      <c r="I164" s="330">
        <v>19.75</v>
      </c>
      <c r="J164" s="632">
        <v>1000</v>
      </c>
      <c r="K164" s="632">
        <v>1249.6400000000001</v>
      </c>
      <c r="L164" s="632">
        <v>28191</v>
      </c>
      <c r="M164" s="632">
        <v>223</v>
      </c>
      <c r="N164" s="632">
        <v>28414</v>
      </c>
    </row>
    <row r="165" spans="1:15" x14ac:dyDescent="0.2">
      <c r="A165" s="125"/>
      <c r="D165" s="122"/>
      <c r="E165" s="329"/>
      <c r="F165" s="122"/>
      <c r="G165" s="330"/>
      <c r="H165" s="121"/>
      <c r="I165" s="330"/>
      <c r="J165" s="632"/>
      <c r="K165" s="632"/>
      <c r="L165" s="632"/>
      <c r="M165" s="632"/>
      <c r="N165" s="632"/>
    </row>
    <row r="166" spans="1:15" x14ac:dyDescent="0.2">
      <c r="A166" s="125" t="s">
        <v>69</v>
      </c>
      <c r="B166" s="121">
        <v>449</v>
      </c>
      <c r="C166" s="121" t="s">
        <v>240</v>
      </c>
      <c r="D166" s="122" t="s">
        <v>38</v>
      </c>
      <c r="E166" s="329">
        <v>162</v>
      </c>
      <c r="F166" s="122" t="s">
        <v>201</v>
      </c>
      <c r="G166" s="330">
        <v>4.8</v>
      </c>
      <c r="H166" s="122" t="s">
        <v>57</v>
      </c>
      <c r="I166" s="330">
        <v>7.75</v>
      </c>
      <c r="J166" s="632">
        <v>162000</v>
      </c>
      <c r="K166" s="632">
        <v>26649.08</v>
      </c>
      <c r="L166" s="632">
        <v>601189</v>
      </c>
      <c r="M166" s="632">
        <v>4699</v>
      </c>
      <c r="N166" s="632">
        <v>605888</v>
      </c>
    </row>
    <row r="167" spans="1:15" x14ac:dyDescent="0.2">
      <c r="A167" s="125" t="s">
        <v>241</v>
      </c>
      <c r="B167" s="121">
        <v>449</v>
      </c>
      <c r="C167" s="121" t="s">
        <v>240</v>
      </c>
      <c r="D167" s="122" t="s">
        <v>38</v>
      </c>
      <c r="E167" s="329">
        <v>50</v>
      </c>
      <c r="F167" s="122" t="s">
        <v>202</v>
      </c>
      <c r="G167" s="330">
        <v>5.4</v>
      </c>
      <c r="H167" s="122" t="s">
        <v>57</v>
      </c>
      <c r="I167" s="330">
        <v>14.75</v>
      </c>
      <c r="J167" s="632">
        <v>50000</v>
      </c>
      <c r="K167" s="632">
        <v>70995.09</v>
      </c>
      <c r="L167" s="632">
        <v>1601612</v>
      </c>
      <c r="M167" s="632">
        <v>0</v>
      </c>
      <c r="N167" s="632">
        <v>1601612</v>
      </c>
    </row>
    <row r="168" spans="1:15" x14ac:dyDescent="0.2">
      <c r="A168" s="125" t="s">
        <v>241</v>
      </c>
      <c r="B168" s="121">
        <v>449</v>
      </c>
      <c r="C168" s="121" t="s">
        <v>240</v>
      </c>
      <c r="D168" s="122" t="s">
        <v>38</v>
      </c>
      <c r="E168" s="329">
        <v>59.52</v>
      </c>
      <c r="F168" s="122" t="s">
        <v>203</v>
      </c>
      <c r="G168" s="330">
        <v>4.5</v>
      </c>
      <c r="H168" s="122" t="s">
        <v>57</v>
      </c>
      <c r="I168" s="330">
        <v>15</v>
      </c>
      <c r="J168" s="632">
        <v>59520</v>
      </c>
      <c r="K168" s="632">
        <v>79816.240000000005</v>
      </c>
      <c r="L168" s="632">
        <v>1800613</v>
      </c>
      <c r="M168" s="632">
        <v>0</v>
      </c>
      <c r="N168" s="632">
        <v>1800613</v>
      </c>
    </row>
    <row r="169" spans="1:15" x14ac:dyDescent="0.2">
      <c r="A169" s="125"/>
      <c r="D169" s="122"/>
      <c r="E169" s="329"/>
      <c r="F169" s="122"/>
      <c r="G169" s="330"/>
      <c r="H169" s="121"/>
      <c r="I169" s="330"/>
      <c r="J169" s="632"/>
      <c r="K169" s="632"/>
      <c r="L169" s="632"/>
      <c r="M169" s="632"/>
      <c r="N169" s="632"/>
    </row>
    <row r="170" spans="1:15" x14ac:dyDescent="0.2">
      <c r="A170" s="125" t="s">
        <v>738</v>
      </c>
      <c r="B170" s="121">
        <v>472</v>
      </c>
      <c r="C170" s="121" t="s">
        <v>242</v>
      </c>
      <c r="D170" s="122" t="s">
        <v>214</v>
      </c>
      <c r="E170" s="329">
        <v>15700000</v>
      </c>
      <c r="F170" s="122" t="s">
        <v>71</v>
      </c>
      <c r="G170" s="330">
        <v>6</v>
      </c>
      <c r="H170" s="121" t="s">
        <v>184</v>
      </c>
      <c r="I170" s="330">
        <v>4</v>
      </c>
      <c r="J170" s="632">
        <v>15700000000</v>
      </c>
      <c r="K170" s="632">
        <v>0</v>
      </c>
      <c r="L170" s="632">
        <v>0</v>
      </c>
      <c r="M170" s="632">
        <v>0</v>
      </c>
      <c r="N170" s="632">
        <v>0</v>
      </c>
    </row>
    <row r="171" spans="1:15" x14ac:dyDescent="0.2">
      <c r="A171" s="125" t="s">
        <v>738</v>
      </c>
      <c r="B171" s="121">
        <v>472</v>
      </c>
      <c r="C171" s="121" t="s">
        <v>242</v>
      </c>
      <c r="D171" s="122" t="s">
        <v>214</v>
      </c>
      <c r="E171" s="329">
        <v>500000</v>
      </c>
      <c r="F171" s="122" t="s">
        <v>73</v>
      </c>
      <c r="G171" s="330" t="s">
        <v>243</v>
      </c>
      <c r="H171" s="121" t="s">
        <v>184</v>
      </c>
      <c r="I171" s="330">
        <v>6</v>
      </c>
      <c r="J171" s="632">
        <v>500000000</v>
      </c>
      <c r="K171" s="632">
        <v>0</v>
      </c>
      <c r="L171" s="632">
        <v>0</v>
      </c>
      <c r="M171" s="632">
        <v>0</v>
      </c>
      <c r="N171" s="632">
        <v>0</v>
      </c>
    </row>
    <row r="172" spans="1:15" x14ac:dyDescent="0.2">
      <c r="A172" s="125" t="s">
        <v>738</v>
      </c>
      <c r="B172" s="121">
        <v>472</v>
      </c>
      <c r="C172" s="121" t="s">
        <v>242</v>
      </c>
      <c r="D172" s="122" t="s">
        <v>214</v>
      </c>
      <c r="E172" s="329">
        <v>1000</v>
      </c>
      <c r="F172" s="122" t="s">
        <v>119</v>
      </c>
      <c r="G172" s="330">
        <v>10</v>
      </c>
      <c r="H172" s="121" t="s">
        <v>184</v>
      </c>
      <c r="I172" s="330">
        <v>6</v>
      </c>
      <c r="J172" s="632">
        <v>1000000</v>
      </c>
      <c r="K172" s="632">
        <v>0</v>
      </c>
      <c r="L172" s="632">
        <v>0</v>
      </c>
      <c r="M172" s="632">
        <v>0</v>
      </c>
      <c r="N172" s="632">
        <v>0</v>
      </c>
      <c r="O172" s="134"/>
    </row>
    <row r="173" spans="1:15" x14ac:dyDescent="0.2">
      <c r="A173" s="125" t="s">
        <v>738</v>
      </c>
      <c r="B173" s="121">
        <v>486</v>
      </c>
      <c r="C173" s="121" t="s">
        <v>244</v>
      </c>
      <c r="D173" s="122" t="s">
        <v>38</v>
      </c>
      <c r="E173" s="329">
        <v>450</v>
      </c>
      <c r="F173" s="122" t="s">
        <v>105</v>
      </c>
      <c r="G173" s="330">
        <v>4.25</v>
      </c>
      <c r="H173" s="121" t="s">
        <v>65</v>
      </c>
      <c r="I173" s="330">
        <v>19.5</v>
      </c>
      <c r="J173" s="632">
        <v>450000</v>
      </c>
      <c r="K173" s="632">
        <v>295232</v>
      </c>
      <c r="L173" s="632">
        <v>6660280</v>
      </c>
      <c r="M173" s="632">
        <v>27006</v>
      </c>
      <c r="N173" s="632">
        <v>6687286</v>
      </c>
    </row>
    <row r="174" spans="1:15" x14ac:dyDescent="0.2">
      <c r="A174" s="125" t="s">
        <v>766</v>
      </c>
      <c r="B174" s="121">
        <v>486</v>
      </c>
      <c r="C174" s="121" t="s">
        <v>244</v>
      </c>
      <c r="D174" s="122" t="s">
        <v>38</v>
      </c>
      <c r="E174" s="329">
        <v>50</v>
      </c>
      <c r="F174" s="122" t="s">
        <v>107</v>
      </c>
      <c r="G174" s="330">
        <v>8</v>
      </c>
      <c r="H174" s="121" t="s">
        <v>65</v>
      </c>
      <c r="I174" s="330">
        <v>23.25</v>
      </c>
      <c r="J174" s="632">
        <v>50000</v>
      </c>
      <c r="K174" s="632">
        <v>50000</v>
      </c>
      <c r="L174" s="632">
        <v>1127974</v>
      </c>
      <c r="M174" s="632">
        <v>675423</v>
      </c>
      <c r="N174" s="632">
        <v>1803397</v>
      </c>
    </row>
    <row r="175" spans="1:15" x14ac:dyDescent="0.2">
      <c r="A175" s="125" t="s">
        <v>767</v>
      </c>
      <c r="B175" s="121">
        <v>486</v>
      </c>
      <c r="C175" s="121" t="s">
        <v>247</v>
      </c>
      <c r="D175" s="122" t="s">
        <v>38</v>
      </c>
      <c r="E175" s="329">
        <v>427</v>
      </c>
      <c r="F175" s="122" t="s">
        <v>199</v>
      </c>
      <c r="G175" s="330">
        <v>4</v>
      </c>
      <c r="H175" s="121" t="s">
        <v>65</v>
      </c>
      <c r="I175" s="330">
        <v>20</v>
      </c>
      <c r="J175" s="632">
        <v>427000</v>
      </c>
      <c r="K175" s="632">
        <v>312683</v>
      </c>
      <c r="L175" s="632">
        <v>7053966</v>
      </c>
      <c r="M175" s="632">
        <v>26963</v>
      </c>
      <c r="N175" s="632">
        <v>7080929</v>
      </c>
    </row>
    <row r="176" spans="1:15" x14ac:dyDescent="0.2">
      <c r="A176" s="125" t="s">
        <v>767</v>
      </c>
      <c r="B176" s="121">
        <v>486</v>
      </c>
      <c r="C176" s="121" t="s">
        <v>247</v>
      </c>
      <c r="D176" s="122" t="s">
        <v>38</v>
      </c>
      <c r="E176" s="329">
        <v>37</v>
      </c>
      <c r="F176" s="122" t="s">
        <v>248</v>
      </c>
      <c r="G176" s="330">
        <v>4</v>
      </c>
      <c r="H176" s="121" t="s">
        <v>65</v>
      </c>
      <c r="I176" s="330">
        <v>20</v>
      </c>
      <c r="J176" s="632">
        <v>37000</v>
      </c>
      <c r="K176" s="632">
        <v>37000</v>
      </c>
      <c r="L176" s="632">
        <v>834701</v>
      </c>
      <c r="M176" s="632">
        <v>164924</v>
      </c>
      <c r="N176" s="632">
        <v>999625</v>
      </c>
    </row>
    <row r="177" spans="1:14" x14ac:dyDescent="0.2">
      <c r="A177" s="125" t="s">
        <v>767</v>
      </c>
      <c r="B177" s="121">
        <v>486</v>
      </c>
      <c r="C177" s="121" t="s">
        <v>247</v>
      </c>
      <c r="D177" s="122" t="s">
        <v>38</v>
      </c>
      <c r="E177" s="329">
        <v>59</v>
      </c>
      <c r="F177" s="122" t="s">
        <v>249</v>
      </c>
      <c r="G177" s="330">
        <v>7</v>
      </c>
      <c r="H177" s="121" t="s">
        <v>65</v>
      </c>
      <c r="I177" s="330">
        <v>21.75</v>
      </c>
      <c r="J177" s="632">
        <v>59000</v>
      </c>
      <c r="K177" s="632">
        <v>59000</v>
      </c>
      <c r="L177" s="632">
        <v>1331009</v>
      </c>
      <c r="M177" s="632">
        <v>485614</v>
      </c>
      <c r="N177" s="632">
        <v>1816623</v>
      </c>
    </row>
    <row r="178" spans="1:14" x14ac:dyDescent="0.2">
      <c r="A178" s="125"/>
      <c r="D178" s="122"/>
      <c r="E178" s="329"/>
      <c r="F178" s="122"/>
      <c r="G178" s="330"/>
      <c r="H178" s="121"/>
      <c r="I178" s="330"/>
      <c r="J178" s="632"/>
      <c r="K178" s="632"/>
      <c r="L178" s="632"/>
      <c r="M178" s="632"/>
      <c r="N178" s="632"/>
    </row>
    <row r="179" spans="1:14" x14ac:dyDescent="0.2">
      <c r="A179" s="125" t="s">
        <v>62</v>
      </c>
      <c r="B179" s="121">
        <v>495</v>
      </c>
      <c r="C179" s="121" t="s">
        <v>250</v>
      </c>
      <c r="D179" s="122" t="s">
        <v>38</v>
      </c>
      <c r="E179" s="329">
        <v>578.5</v>
      </c>
      <c r="F179" s="122" t="s">
        <v>251</v>
      </c>
      <c r="G179" s="330">
        <v>4</v>
      </c>
      <c r="H179" s="121" t="s">
        <v>65</v>
      </c>
      <c r="I179" s="330">
        <v>19.25</v>
      </c>
      <c r="J179" s="632">
        <v>578500</v>
      </c>
      <c r="K179" s="632">
        <v>365125</v>
      </c>
      <c r="L179" s="632">
        <v>8237030</v>
      </c>
      <c r="M179" s="632">
        <v>54106</v>
      </c>
      <c r="N179" s="632">
        <v>8291136</v>
      </c>
    </row>
    <row r="180" spans="1:14" x14ac:dyDescent="0.2">
      <c r="A180" s="125" t="s">
        <v>62</v>
      </c>
      <c r="B180" s="121">
        <v>495</v>
      </c>
      <c r="C180" s="121" t="s">
        <v>250</v>
      </c>
      <c r="D180" s="122" t="s">
        <v>38</v>
      </c>
      <c r="E180" s="329">
        <v>52.2</v>
      </c>
      <c r="F180" s="122" t="s">
        <v>252</v>
      </c>
      <c r="G180" s="330">
        <v>5</v>
      </c>
      <c r="H180" s="121" t="s">
        <v>65</v>
      </c>
      <c r="I180" s="330">
        <v>19.25</v>
      </c>
      <c r="J180" s="632">
        <v>52200</v>
      </c>
      <c r="K180" s="632">
        <v>53489</v>
      </c>
      <c r="L180" s="632">
        <v>1206684</v>
      </c>
      <c r="M180" s="632">
        <v>9872</v>
      </c>
      <c r="N180" s="632">
        <v>1216556</v>
      </c>
    </row>
    <row r="181" spans="1:14" x14ac:dyDescent="0.2">
      <c r="A181" s="125" t="s">
        <v>66</v>
      </c>
      <c r="B181" s="121">
        <v>495</v>
      </c>
      <c r="C181" s="121" t="s">
        <v>250</v>
      </c>
      <c r="D181" s="122" t="s">
        <v>38</v>
      </c>
      <c r="E181" s="329">
        <v>27.4</v>
      </c>
      <c r="F181" s="122" t="s">
        <v>253</v>
      </c>
      <c r="G181" s="330">
        <v>5.5</v>
      </c>
      <c r="H181" s="121" t="s">
        <v>65</v>
      </c>
      <c r="I181" s="330">
        <v>19.25</v>
      </c>
      <c r="J181" s="632">
        <v>27400</v>
      </c>
      <c r="K181" s="632">
        <v>31324</v>
      </c>
      <c r="L181" s="632">
        <v>706653</v>
      </c>
      <c r="M181" s="632">
        <v>6348</v>
      </c>
      <c r="N181" s="632">
        <v>713001</v>
      </c>
    </row>
    <row r="182" spans="1:14" x14ac:dyDescent="0.2">
      <c r="A182" s="125" t="s">
        <v>66</v>
      </c>
      <c r="B182" s="121">
        <v>495</v>
      </c>
      <c r="C182" s="121" t="s">
        <v>250</v>
      </c>
      <c r="D182" s="122" t="s">
        <v>38</v>
      </c>
      <c r="E182" s="329">
        <v>20.399999999999999</v>
      </c>
      <c r="F182" s="122" t="s">
        <v>254</v>
      </c>
      <c r="G182" s="330">
        <v>6</v>
      </c>
      <c r="H182" s="121" t="s">
        <v>65</v>
      </c>
      <c r="I182" s="330">
        <v>19.25</v>
      </c>
      <c r="J182" s="632">
        <v>20400</v>
      </c>
      <c r="K182" s="632">
        <v>25382</v>
      </c>
      <c r="L182" s="632">
        <v>572605</v>
      </c>
      <c r="M182" s="632">
        <v>5601</v>
      </c>
      <c r="N182" s="632">
        <v>578206</v>
      </c>
    </row>
    <row r="183" spans="1:14" x14ac:dyDescent="0.2">
      <c r="A183" s="125" t="s">
        <v>255</v>
      </c>
      <c r="B183" s="121">
        <v>495</v>
      </c>
      <c r="C183" s="121" t="s">
        <v>250</v>
      </c>
      <c r="D183" s="122" t="s">
        <v>38</v>
      </c>
      <c r="E183" s="329">
        <v>22</v>
      </c>
      <c r="F183" s="649" t="s">
        <v>256</v>
      </c>
      <c r="G183" s="330">
        <v>7</v>
      </c>
      <c r="H183" s="121" t="s">
        <v>65</v>
      </c>
      <c r="I183" s="330">
        <v>19.25</v>
      </c>
      <c r="J183" s="632">
        <v>22000</v>
      </c>
      <c r="K183" s="632">
        <v>28353</v>
      </c>
      <c r="L183" s="632">
        <v>639629</v>
      </c>
      <c r="M183" s="632">
        <v>7274</v>
      </c>
      <c r="N183" s="632">
        <v>646903</v>
      </c>
    </row>
    <row r="184" spans="1:14" x14ac:dyDescent="0.2">
      <c r="A184" s="125" t="s">
        <v>255</v>
      </c>
      <c r="B184" s="121">
        <v>495</v>
      </c>
      <c r="C184" s="121" t="s">
        <v>250</v>
      </c>
      <c r="D184" s="122" t="s">
        <v>38</v>
      </c>
      <c r="E184" s="329">
        <v>31</v>
      </c>
      <c r="F184" s="122" t="s">
        <v>257</v>
      </c>
      <c r="G184" s="330">
        <v>7.5</v>
      </c>
      <c r="H184" s="121" t="s">
        <v>65</v>
      </c>
      <c r="I184" s="330">
        <v>19.25</v>
      </c>
      <c r="J184" s="632">
        <v>31000</v>
      </c>
      <c r="K184" s="632">
        <v>46142</v>
      </c>
      <c r="L184" s="632">
        <v>1040940</v>
      </c>
      <c r="M184" s="632">
        <v>12660</v>
      </c>
      <c r="N184" s="632">
        <v>1053600</v>
      </c>
    </row>
    <row r="185" spans="1:14" x14ac:dyDescent="0.2">
      <c r="A185" s="125" t="s">
        <v>768</v>
      </c>
      <c r="B185" s="121">
        <v>495</v>
      </c>
      <c r="C185" s="121" t="s">
        <v>259</v>
      </c>
      <c r="D185" s="122" t="s">
        <v>38</v>
      </c>
      <c r="E185" s="329">
        <v>478</v>
      </c>
      <c r="F185" s="122" t="s">
        <v>260</v>
      </c>
      <c r="G185" s="330">
        <v>4</v>
      </c>
      <c r="H185" s="121" t="s">
        <v>65</v>
      </c>
      <c r="I185" s="330">
        <v>18.25</v>
      </c>
      <c r="J185" s="632">
        <v>478000</v>
      </c>
      <c r="K185" s="632">
        <v>325135</v>
      </c>
      <c r="L185" s="632">
        <v>7334877</v>
      </c>
      <c r="M185" s="632">
        <v>48181</v>
      </c>
      <c r="N185" s="632">
        <v>7383058</v>
      </c>
    </row>
    <row r="186" spans="1:14" x14ac:dyDescent="0.2">
      <c r="A186" s="125" t="s">
        <v>769</v>
      </c>
      <c r="B186" s="121">
        <v>495</v>
      </c>
      <c r="C186" s="121" t="s">
        <v>259</v>
      </c>
      <c r="D186" s="122" t="s">
        <v>38</v>
      </c>
      <c r="E186" s="329">
        <v>55</v>
      </c>
      <c r="F186" s="122" t="s">
        <v>262</v>
      </c>
      <c r="G186" s="330">
        <v>5</v>
      </c>
      <c r="H186" s="121" t="s">
        <v>65</v>
      </c>
      <c r="I186" s="330">
        <v>18.25</v>
      </c>
      <c r="J186" s="632">
        <v>55000</v>
      </c>
      <c r="K186" s="632">
        <v>56358</v>
      </c>
      <c r="L186" s="632">
        <v>1271407</v>
      </c>
      <c r="M186" s="632">
        <v>10402</v>
      </c>
      <c r="N186" s="632">
        <v>1281809</v>
      </c>
    </row>
    <row r="187" spans="1:14" x14ac:dyDescent="0.2">
      <c r="A187" s="125" t="s">
        <v>770</v>
      </c>
      <c r="B187" s="121">
        <v>495</v>
      </c>
      <c r="C187" s="121" t="s">
        <v>259</v>
      </c>
      <c r="D187" s="122" t="s">
        <v>38</v>
      </c>
      <c r="E187" s="329">
        <v>18</v>
      </c>
      <c r="F187" s="122" t="s">
        <v>264</v>
      </c>
      <c r="G187" s="330">
        <v>5.5</v>
      </c>
      <c r="H187" s="121" t="s">
        <v>65</v>
      </c>
      <c r="I187" s="330">
        <v>18.25</v>
      </c>
      <c r="J187" s="632">
        <v>18000</v>
      </c>
      <c r="K187" s="632">
        <v>19505</v>
      </c>
      <c r="L187" s="632">
        <v>440023</v>
      </c>
      <c r="M187" s="632">
        <v>3953</v>
      </c>
      <c r="N187" s="632">
        <v>443976</v>
      </c>
    </row>
    <row r="188" spans="1:14" x14ac:dyDescent="0.2">
      <c r="A188" s="125" t="s">
        <v>771</v>
      </c>
      <c r="B188" s="121">
        <v>495</v>
      </c>
      <c r="C188" s="121" t="s">
        <v>259</v>
      </c>
      <c r="D188" s="122" t="s">
        <v>38</v>
      </c>
      <c r="E188" s="329">
        <v>8</v>
      </c>
      <c r="F188" s="122" t="s">
        <v>266</v>
      </c>
      <c r="G188" s="330">
        <v>6</v>
      </c>
      <c r="H188" s="121" t="s">
        <v>65</v>
      </c>
      <c r="I188" s="330">
        <v>18.25</v>
      </c>
      <c r="J188" s="632">
        <v>8000</v>
      </c>
      <c r="K188" s="632">
        <v>9390</v>
      </c>
      <c r="L188" s="632">
        <v>211834</v>
      </c>
      <c r="M188" s="632">
        <v>2072</v>
      </c>
      <c r="N188" s="632">
        <v>213906</v>
      </c>
    </row>
    <row r="189" spans="1:14" x14ac:dyDescent="0.2">
      <c r="A189" s="125" t="s">
        <v>771</v>
      </c>
      <c r="B189" s="121">
        <v>495</v>
      </c>
      <c r="C189" s="121" t="s">
        <v>259</v>
      </c>
      <c r="D189" s="122" t="s">
        <v>38</v>
      </c>
      <c r="E189" s="329">
        <v>15</v>
      </c>
      <c r="F189" s="122" t="s">
        <v>267</v>
      </c>
      <c r="G189" s="330">
        <v>7</v>
      </c>
      <c r="H189" s="121" t="s">
        <v>65</v>
      </c>
      <c r="I189" s="330">
        <v>18.25</v>
      </c>
      <c r="J189" s="632">
        <v>15000</v>
      </c>
      <c r="K189" s="632">
        <v>18067</v>
      </c>
      <c r="L189" s="632">
        <v>407582</v>
      </c>
      <c r="M189" s="632">
        <v>4635</v>
      </c>
      <c r="N189" s="632">
        <v>412217</v>
      </c>
    </row>
    <row r="190" spans="1:14" x14ac:dyDescent="0.2">
      <c r="A190" s="125" t="s">
        <v>771</v>
      </c>
      <c r="B190" s="121">
        <v>495</v>
      </c>
      <c r="C190" s="121" t="s">
        <v>259</v>
      </c>
      <c r="D190" s="122" t="s">
        <v>38</v>
      </c>
      <c r="E190" s="329">
        <v>25</v>
      </c>
      <c r="F190" s="122" t="s">
        <v>268</v>
      </c>
      <c r="G190" s="330">
        <v>7.5</v>
      </c>
      <c r="H190" s="121" t="s">
        <v>65</v>
      </c>
      <c r="I190" s="330">
        <v>18.25</v>
      </c>
      <c r="J190" s="632">
        <v>25000</v>
      </c>
      <c r="K190" s="632">
        <v>34616</v>
      </c>
      <c r="L190" s="632">
        <v>780919</v>
      </c>
      <c r="M190" s="632">
        <v>9498</v>
      </c>
      <c r="N190" s="632">
        <v>790417</v>
      </c>
    </row>
    <row r="191" spans="1:14" x14ac:dyDescent="0.2">
      <c r="A191" s="125" t="s">
        <v>772</v>
      </c>
      <c r="B191" s="121">
        <v>495</v>
      </c>
      <c r="C191" s="121" t="s">
        <v>270</v>
      </c>
      <c r="D191" s="122" t="s">
        <v>38</v>
      </c>
      <c r="E191" s="329">
        <v>402</v>
      </c>
      <c r="F191" s="122" t="s">
        <v>271</v>
      </c>
      <c r="G191" s="330">
        <v>4.7</v>
      </c>
      <c r="H191" s="122" t="s">
        <v>65</v>
      </c>
      <c r="I191" s="330">
        <v>17</v>
      </c>
      <c r="J191" s="650">
        <v>402000</v>
      </c>
      <c r="K191" s="632">
        <v>306766</v>
      </c>
      <c r="L191" s="632">
        <v>6920481</v>
      </c>
      <c r="M191" s="632">
        <v>53280</v>
      </c>
      <c r="N191" s="632">
        <v>6973761</v>
      </c>
    </row>
    <row r="192" spans="1:14" x14ac:dyDescent="0.2">
      <c r="A192" s="125" t="s">
        <v>773</v>
      </c>
      <c r="B192" s="121">
        <v>495</v>
      </c>
      <c r="C192" s="121" t="s">
        <v>270</v>
      </c>
      <c r="D192" s="122" t="s">
        <v>38</v>
      </c>
      <c r="E192" s="329">
        <v>38.200000000000003</v>
      </c>
      <c r="F192" s="122" t="s">
        <v>273</v>
      </c>
      <c r="G192" s="330">
        <v>5.2</v>
      </c>
      <c r="H192" s="122" t="s">
        <v>65</v>
      </c>
      <c r="I192" s="330">
        <v>17</v>
      </c>
      <c r="J192" s="650">
        <v>38200</v>
      </c>
      <c r="K192" s="632">
        <v>38687</v>
      </c>
      <c r="L192" s="632">
        <v>872759</v>
      </c>
      <c r="M192" s="632">
        <v>7420</v>
      </c>
      <c r="N192" s="632">
        <v>880179</v>
      </c>
    </row>
    <row r="193" spans="1:14" x14ac:dyDescent="0.2">
      <c r="A193" s="125" t="s">
        <v>773</v>
      </c>
      <c r="B193" s="121">
        <v>495</v>
      </c>
      <c r="C193" s="121" t="s">
        <v>270</v>
      </c>
      <c r="D193" s="122" t="s">
        <v>38</v>
      </c>
      <c r="E193" s="329">
        <v>12</v>
      </c>
      <c r="F193" s="122" t="s">
        <v>274</v>
      </c>
      <c r="G193" s="330">
        <v>5.2</v>
      </c>
      <c r="H193" s="122" t="s">
        <v>65</v>
      </c>
      <c r="I193" s="330">
        <v>17</v>
      </c>
      <c r="J193" s="650">
        <v>12000</v>
      </c>
      <c r="K193" s="632">
        <v>12465</v>
      </c>
      <c r="L193" s="632">
        <v>281204</v>
      </c>
      <c r="M193" s="632">
        <v>2391</v>
      </c>
      <c r="N193" s="632">
        <v>283595</v>
      </c>
    </row>
    <row r="194" spans="1:14" x14ac:dyDescent="0.2">
      <c r="A194" s="125" t="s">
        <v>773</v>
      </c>
      <c r="B194" s="121">
        <v>495</v>
      </c>
      <c r="C194" s="121" t="s">
        <v>270</v>
      </c>
      <c r="D194" s="122" t="s">
        <v>38</v>
      </c>
      <c r="E194" s="329">
        <v>6</v>
      </c>
      <c r="F194" s="122" t="s">
        <v>275</v>
      </c>
      <c r="G194" s="330">
        <v>5.2</v>
      </c>
      <c r="H194" s="122" t="s">
        <v>65</v>
      </c>
      <c r="I194" s="330">
        <v>17</v>
      </c>
      <c r="J194" s="650">
        <v>6000</v>
      </c>
      <c r="K194" s="632">
        <v>6474</v>
      </c>
      <c r="L194" s="632">
        <v>146050</v>
      </c>
      <c r="M194" s="632">
        <v>1242</v>
      </c>
      <c r="N194" s="632">
        <v>147292</v>
      </c>
    </row>
    <row r="195" spans="1:14" x14ac:dyDescent="0.2">
      <c r="A195" s="125" t="s">
        <v>773</v>
      </c>
      <c r="B195" s="121">
        <v>495</v>
      </c>
      <c r="C195" s="121" t="s">
        <v>270</v>
      </c>
      <c r="D195" s="122" t="s">
        <v>38</v>
      </c>
      <c r="E195" s="329">
        <v>9</v>
      </c>
      <c r="F195" s="122" t="s">
        <v>276</v>
      </c>
      <c r="G195" s="330">
        <v>5.2</v>
      </c>
      <c r="H195" s="122" t="s">
        <v>65</v>
      </c>
      <c r="I195" s="330">
        <v>17</v>
      </c>
      <c r="J195" s="650">
        <v>9000</v>
      </c>
      <c r="K195" s="632">
        <v>9711</v>
      </c>
      <c r="L195" s="632">
        <v>219075</v>
      </c>
      <c r="M195" s="632">
        <v>1863</v>
      </c>
      <c r="N195" s="632">
        <v>220938</v>
      </c>
    </row>
    <row r="196" spans="1:14" x14ac:dyDescent="0.2">
      <c r="A196" s="125" t="s">
        <v>773</v>
      </c>
      <c r="B196" s="121">
        <v>495</v>
      </c>
      <c r="C196" s="121" t="s">
        <v>270</v>
      </c>
      <c r="D196" s="122" t="s">
        <v>38</v>
      </c>
      <c r="E196" s="329">
        <v>27.4</v>
      </c>
      <c r="F196" s="122" t="s">
        <v>277</v>
      </c>
      <c r="G196" s="330">
        <v>5.2</v>
      </c>
      <c r="H196" s="122" t="s">
        <v>65</v>
      </c>
      <c r="I196" s="330">
        <v>17</v>
      </c>
      <c r="J196" s="650">
        <v>27400</v>
      </c>
      <c r="K196" s="632">
        <v>32307</v>
      </c>
      <c r="L196" s="632">
        <v>728829</v>
      </c>
      <c r="M196" s="632">
        <v>6196</v>
      </c>
      <c r="N196" s="632">
        <v>735025</v>
      </c>
    </row>
    <row r="197" spans="1:14" x14ac:dyDescent="0.2">
      <c r="A197" s="125"/>
      <c r="D197" s="122"/>
      <c r="E197" s="329"/>
      <c r="F197" s="122"/>
      <c r="G197" s="330"/>
      <c r="H197" s="121"/>
      <c r="I197" s="330"/>
      <c r="J197" s="632"/>
      <c r="K197" s="632"/>
      <c r="L197" s="632"/>
      <c r="M197" s="632"/>
      <c r="N197" s="632"/>
    </row>
    <row r="198" spans="1:14" x14ac:dyDescent="0.2">
      <c r="A198" s="125" t="s">
        <v>69</v>
      </c>
      <c r="B198" s="121">
        <v>501</v>
      </c>
      <c r="C198" s="121" t="s">
        <v>278</v>
      </c>
      <c r="D198" s="122" t="s">
        <v>38</v>
      </c>
      <c r="E198" s="329">
        <v>156.30000000000001</v>
      </c>
      <c r="F198" s="122" t="s">
        <v>279</v>
      </c>
      <c r="G198" s="330">
        <v>4.1500000000000004</v>
      </c>
      <c r="H198" s="122" t="s">
        <v>57</v>
      </c>
      <c r="I198" s="330">
        <v>7.75</v>
      </c>
      <c r="J198" s="632">
        <v>156300</v>
      </c>
      <c r="K198" s="632">
        <v>59024.06</v>
      </c>
      <c r="L198" s="632">
        <v>1331552</v>
      </c>
      <c r="M198" s="632">
        <v>13459</v>
      </c>
      <c r="N198" s="632">
        <v>1345011</v>
      </c>
    </row>
    <row r="199" spans="1:14" x14ac:dyDescent="0.2">
      <c r="A199" s="125" t="s">
        <v>241</v>
      </c>
      <c r="B199" s="121">
        <v>501</v>
      </c>
      <c r="C199" s="121" t="s">
        <v>278</v>
      </c>
      <c r="D199" s="122" t="s">
        <v>38</v>
      </c>
      <c r="E199" s="329">
        <v>47.1</v>
      </c>
      <c r="F199" s="122" t="s">
        <v>280</v>
      </c>
      <c r="G199" s="330">
        <v>4.5</v>
      </c>
      <c r="H199" s="122" t="s">
        <v>57</v>
      </c>
      <c r="I199" s="330">
        <v>14.75</v>
      </c>
      <c r="J199" s="632">
        <v>47100</v>
      </c>
      <c r="K199" s="632">
        <v>59994.12</v>
      </c>
      <c r="L199" s="632">
        <v>1353436</v>
      </c>
      <c r="M199" s="632">
        <v>0</v>
      </c>
      <c r="N199" s="632">
        <v>1353436</v>
      </c>
    </row>
    <row r="200" spans="1:14" x14ac:dyDescent="0.2">
      <c r="A200" s="125" t="s">
        <v>241</v>
      </c>
      <c r="B200" s="121">
        <v>501</v>
      </c>
      <c r="C200" s="121" t="s">
        <v>278</v>
      </c>
      <c r="D200" s="122" t="s">
        <v>38</v>
      </c>
      <c r="E200" s="329">
        <v>11.4</v>
      </c>
      <c r="F200" s="122" t="s">
        <v>281</v>
      </c>
      <c r="G200" s="330">
        <v>5.5</v>
      </c>
      <c r="H200" s="122" t="s">
        <v>57</v>
      </c>
      <c r="I200" s="330">
        <v>15</v>
      </c>
      <c r="J200" s="632">
        <v>11400</v>
      </c>
      <c r="K200" s="632">
        <v>15301.38</v>
      </c>
      <c r="L200" s="632">
        <v>345191</v>
      </c>
      <c r="M200" s="632">
        <v>0</v>
      </c>
      <c r="N200" s="632">
        <v>345191</v>
      </c>
    </row>
    <row r="201" spans="1:14" x14ac:dyDescent="0.2">
      <c r="A201" s="125" t="s">
        <v>241</v>
      </c>
      <c r="B201" s="121">
        <v>501</v>
      </c>
      <c r="C201" s="121" t="s">
        <v>278</v>
      </c>
      <c r="D201" s="122" t="s">
        <v>38</v>
      </c>
      <c r="E201" s="329">
        <v>58</v>
      </c>
      <c r="F201" s="122" t="s">
        <v>282</v>
      </c>
      <c r="G201" s="330">
        <v>5</v>
      </c>
      <c r="H201" s="122" t="s">
        <v>57</v>
      </c>
      <c r="I201" s="330">
        <v>15.25</v>
      </c>
      <c r="J201" s="632">
        <v>58000</v>
      </c>
      <c r="K201" s="632">
        <v>75842.350000000006</v>
      </c>
      <c r="L201" s="632">
        <v>1710964</v>
      </c>
      <c r="M201" s="632">
        <v>0</v>
      </c>
      <c r="N201" s="632">
        <v>1710964</v>
      </c>
    </row>
    <row r="202" spans="1:14" x14ac:dyDescent="0.2">
      <c r="A202" s="125"/>
      <c r="D202" s="122"/>
      <c r="E202" s="329"/>
      <c r="F202" s="122"/>
      <c r="G202" s="330"/>
      <c r="H202" s="121"/>
      <c r="I202" s="330"/>
      <c r="J202" s="632"/>
      <c r="K202" s="632"/>
      <c r="L202" s="632"/>
      <c r="M202" s="632"/>
      <c r="N202" s="632"/>
    </row>
    <row r="203" spans="1:14" x14ac:dyDescent="0.2">
      <c r="A203" s="125" t="s">
        <v>283</v>
      </c>
      <c r="B203" s="121">
        <v>510</v>
      </c>
      <c r="C203" s="122" t="s">
        <v>284</v>
      </c>
      <c r="D203" s="122" t="s">
        <v>38</v>
      </c>
      <c r="E203" s="329">
        <v>863</v>
      </c>
      <c r="F203" s="122" t="s">
        <v>285</v>
      </c>
      <c r="G203" s="330">
        <v>4</v>
      </c>
      <c r="H203" s="121" t="s">
        <v>65</v>
      </c>
      <c r="I203" s="330">
        <v>18.5</v>
      </c>
      <c r="J203" s="632">
        <v>863000</v>
      </c>
      <c r="K203" s="632">
        <v>560314</v>
      </c>
      <c r="L203" s="632">
        <v>12640392</v>
      </c>
      <c r="M203" s="632">
        <v>83028</v>
      </c>
      <c r="N203" s="632">
        <v>12723420</v>
      </c>
    </row>
    <row r="204" spans="1:14" x14ac:dyDescent="0.2">
      <c r="A204" s="125" t="s">
        <v>283</v>
      </c>
      <c r="B204" s="121">
        <v>510</v>
      </c>
      <c r="C204" s="122" t="s">
        <v>284</v>
      </c>
      <c r="D204" s="122" t="s">
        <v>38</v>
      </c>
      <c r="E204" s="329">
        <v>141</v>
      </c>
      <c r="F204" s="122" t="s">
        <v>286</v>
      </c>
      <c r="G204" s="330">
        <v>4</v>
      </c>
      <c r="H204" s="121" t="s">
        <v>65</v>
      </c>
      <c r="I204" s="330">
        <v>18.5</v>
      </c>
      <c r="J204" s="632">
        <v>141000</v>
      </c>
      <c r="K204" s="632">
        <v>91904</v>
      </c>
      <c r="L204" s="632">
        <v>2073306</v>
      </c>
      <c r="M204" s="632">
        <v>13618</v>
      </c>
      <c r="N204" s="632">
        <v>2086924</v>
      </c>
    </row>
    <row r="205" spans="1:14" x14ac:dyDescent="0.2">
      <c r="A205" s="125" t="s">
        <v>66</v>
      </c>
      <c r="B205" s="121">
        <v>510</v>
      </c>
      <c r="C205" s="122" t="s">
        <v>284</v>
      </c>
      <c r="D205" s="122" t="s">
        <v>38</v>
      </c>
      <c r="E205" s="329">
        <v>45</v>
      </c>
      <c r="F205" s="122" t="s">
        <v>287</v>
      </c>
      <c r="G205" s="330">
        <v>4</v>
      </c>
      <c r="H205" s="121" t="s">
        <v>65</v>
      </c>
      <c r="I205" s="330">
        <v>18.5</v>
      </c>
      <c r="J205" s="632">
        <v>45000</v>
      </c>
      <c r="K205" s="632">
        <v>54749</v>
      </c>
      <c r="L205" s="632">
        <v>1235109</v>
      </c>
      <c r="M205" s="632">
        <v>8113</v>
      </c>
      <c r="N205" s="632">
        <v>1243222</v>
      </c>
    </row>
    <row r="206" spans="1:14" x14ac:dyDescent="0.2">
      <c r="A206" s="125" t="s">
        <v>66</v>
      </c>
      <c r="B206" s="121">
        <v>510</v>
      </c>
      <c r="C206" s="122" t="s">
        <v>284</v>
      </c>
      <c r="D206" s="122" t="s">
        <v>38</v>
      </c>
      <c r="E206" s="329">
        <v>18</v>
      </c>
      <c r="F206" s="122" t="s">
        <v>288</v>
      </c>
      <c r="G206" s="330">
        <v>4</v>
      </c>
      <c r="H206" s="121" t="s">
        <v>65</v>
      </c>
      <c r="I206" s="330">
        <v>18.5</v>
      </c>
      <c r="J206" s="632">
        <v>18000</v>
      </c>
      <c r="K206" s="632">
        <v>21900</v>
      </c>
      <c r="L206" s="632">
        <v>494053</v>
      </c>
      <c r="M206" s="632">
        <v>3245</v>
      </c>
      <c r="N206" s="632">
        <v>497298</v>
      </c>
    </row>
    <row r="207" spans="1:14" x14ac:dyDescent="0.2">
      <c r="A207" s="125" t="s">
        <v>289</v>
      </c>
      <c r="B207" s="121">
        <v>510</v>
      </c>
      <c r="C207" s="122" t="s">
        <v>284</v>
      </c>
      <c r="D207" s="122" t="s">
        <v>38</v>
      </c>
      <c r="E207" s="329">
        <v>46</v>
      </c>
      <c r="F207" s="122" t="s">
        <v>290</v>
      </c>
      <c r="G207" s="330">
        <v>4</v>
      </c>
      <c r="H207" s="121" t="s">
        <v>65</v>
      </c>
      <c r="I207" s="330">
        <v>18.5</v>
      </c>
      <c r="J207" s="632">
        <v>46000</v>
      </c>
      <c r="K207" s="632">
        <v>55966</v>
      </c>
      <c r="L207" s="632">
        <v>1262564</v>
      </c>
      <c r="M207" s="632">
        <v>8293</v>
      </c>
      <c r="N207" s="632">
        <v>1270857</v>
      </c>
    </row>
    <row r="208" spans="1:14" x14ac:dyDescent="0.2">
      <c r="A208" s="125" t="s">
        <v>289</v>
      </c>
      <c r="B208" s="121">
        <v>510</v>
      </c>
      <c r="C208" s="122" t="s">
        <v>284</v>
      </c>
      <c r="D208" s="122" t="s">
        <v>38</v>
      </c>
      <c r="E208" s="329">
        <v>113</v>
      </c>
      <c r="F208" s="122" t="s">
        <v>291</v>
      </c>
      <c r="G208" s="330">
        <v>4</v>
      </c>
      <c r="H208" s="121" t="s">
        <v>65</v>
      </c>
      <c r="I208" s="330">
        <v>18.5</v>
      </c>
      <c r="J208" s="632">
        <v>113000</v>
      </c>
      <c r="K208" s="632">
        <v>137481</v>
      </c>
      <c r="L208" s="632">
        <v>3101500</v>
      </c>
      <c r="M208" s="632">
        <v>20373</v>
      </c>
      <c r="N208" s="632">
        <v>3121873</v>
      </c>
    </row>
    <row r="209" spans="1:14" x14ac:dyDescent="0.2">
      <c r="A209" s="125" t="s">
        <v>212</v>
      </c>
      <c r="B209" s="121">
        <v>511</v>
      </c>
      <c r="C209" s="121" t="s">
        <v>292</v>
      </c>
      <c r="D209" s="122" t="s">
        <v>214</v>
      </c>
      <c r="E209" s="329">
        <v>17160000</v>
      </c>
      <c r="F209" s="122" t="s">
        <v>293</v>
      </c>
      <c r="G209" s="330">
        <v>7</v>
      </c>
      <c r="H209" s="122" t="s">
        <v>184</v>
      </c>
      <c r="I209" s="330">
        <v>6</v>
      </c>
      <c r="J209" s="632">
        <v>17160000000</v>
      </c>
      <c r="K209" s="632">
        <v>0</v>
      </c>
      <c r="L209" s="632">
        <v>0</v>
      </c>
      <c r="M209" s="632"/>
      <c r="N209" s="632"/>
    </row>
    <row r="210" spans="1:14" x14ac:dyDescent="0.2">
      <c r="A210" s="125" t="s">
        <v>212</v>
      </c>
      <c r="B210" s="121">
        <v>511</v>
      </c>
      <c r="C210" s="121" t="s">
        <v>292</v>
      </c>
      <c r="D210" s="122" t="s">
        <v>214</v>
      </c>
      <c r="E210" s="329">
        <v>3450000</v>
      </c>
      <c r="F210" s="122" t="s">
        <v>294</v>
      </c>
      <c r="G210" s="330">
        <v>7.7</v>
      </c>
      <c r="H210" s="122" t="s">
        <v>184</v>
      </c>
      <c r="I210" s="330">
        <v>6</v>
      </c>
      <c r="J210" s="632">
        <v>3450000000</v>
      </c>
      <c r="K210" s="632">
        <v>0</v>
      </c>
      <c r="L210" s="632">
        <v>0</v>
      </c>
      <c r="M210" s="632"/>
      <c r="N210" s="632"/>
    </row>
    <row r="211" spans="1:14" x14ac:dyDescent="0.2">
      <c r="A211" s="125" t="s">
        <v>216</v>
      </c>
      <c r="B211" s="121">
        <v>511</v>
      </c>
      <c r="C211" s="121" t="s">
        <v>292</v>
      </c>
      <c r="D211" s="122" t="s">
        <v>214</v>
      </c>
      <c r="E211" s="329">
        <v>3596000</v>
      </c>
      <c r="F211" s="122" t="s">
        <v>295</v>
      </c>
      <c r="G211" s="330">
        <v>10</v>
      </c>
      <c r="H211" s="122" t="s">
        <v>184</v>
      </c>
      <c r="I211" s="330">
        <v>6.25</v>
      </c>
      <c r="J211" s="632">
        <v>3596000000</v>
      </c>
      <c r="K211" s="632">
        <v>0</v>
      </c>
      <c r="L211" s="632">
        <v>0</v>
      </c>
      <c r="M211" s="632"/>
      <c r="N211" s="632"/>
    </row>
    <row r="212" spans="1:14" x14ac:dyDescent="0.2">
      <c r="A212" s="125"/>
      <c r="D212" s="122"/>
      <c r="E212" s="329"/>
      <c r="F212" s="122"/>
      <c r="G212" s="330"/>
      <c r="H212" s="122"/>
      <c r="I212" s="330"/>
      <c r="J212" s="632"/>
      <c r="K212" s="632"/>
      <c r="L212" s="632"/>
      <c r="M212" s="632"/>
      <c r="N212" s="632"/>
    </row>
    <row r="213" spans="1:14" x14ac:dyDescent="0.2">
      <c r="A213" s="125" t="s">
        <v>296</v>
      </c>
      <c r="B213" s="121">
        <v>514</v>
      </c>
      <c r="C213" s="121" t="s">
        <v>297</v>
      </c>
      <c r="D213" s="122" t="s">
        <v>298</v>
      </c>
      <c r="E213" s="329">
        <v>65000</v>
      </c>
      <c r="F213" s="122" t="s">
        <v>299</v>
      </c>
      <c r="G213" s="330">
        <v>7.61</v>
      </c>
      <c r="H213" s="122" t="s">
        <v>300</v>
      </c>
      <c r="I213" s="330">
        <v>14.5</v>
      </c>
      <c r="J213" s="632">
        <v>65000000</v>
      </c>
      <c r="K213" s="632">
        <v>65000000</v>
      </c>
      <c r="L213" s="632">
        <v>31216250</v>
      </c>
      <c r="M213" s="632">
        <v>19796</v>
      </c>
      <c r="N213" s="632">
        <v>31236046</v>
      </c>
    </row>
    <row r="214" spans="1:14" x14ac:dyDescent="0.2">
      <c r="A214" s="125" t="s">
        <v>301</v>
      </c>
      <c r="B214" s="121">
        <v>514</v>
      </c>
      <c r="C214" s="121" t="s">
        <v>297</v>
      </c>
      <c r="D214" s="122" t="s">
        <v>298</v>
      </c>
      <c r="E214" s="329">
        <v>1</v>
      </c>
      <c r="F214" s="122" t="s">
        <v>302</v>
      </c>
      <c r="G214" s="330">
        <v>7.75</v>
      </c>
      <c r="H214" s="122" t="s">
        <v>300</v>
      </c>
      <c r="I214" s="330">
        <v>15</v>
      </c>
      <c r="J214" s="632">
        <v>1000</v>
      </c>
      <c r="K214" s="632">
        <v>1462.55</v>
      </c>
      <c r="L214" s="632">
        <v>702</v>
      </c>
      <c r="M214" s="632">
        <v>1</v>
      </c>
      <c r="N214" s="632">
        <v>703</v>
      </c>
    </row>
    <row r="215" spans="1:14" x14ac:dyDescent="0.2">
      <c r="A215" s="125" t="s">
        <v>303</v>
      </c>
      <c r="B215" s="121">
        <v>519</v>
      </c>
      <c r="C215" s="121" t="s">
        <v>304</v>
      </c>
      <c r="D215" s="122" t="s">
        <v>214</v>
      </c>
      <c r="E215" s="329">
        <v>34000000</v>
      </c>
      <c r="F215" s="122" t="s">
        <v>305</v>
      </c>
      <c r="G215" s="330">
        <v>6.5</v>
      </c>
      <c r="H215" s="122" t="s">
        <v>184</v>
      </c>
      <c r="I215" s="330">
        <v>7.25</v>
      </c>
      <c r="J215" s="632">
        <v>34000000000</v>
      </c>
      <c r="K215" s="632">
        <v>0</v>
      </c>
      <c r="L215" s="632">
        <v>0</v>
      </c>
      <c r="M215" s="632">
        <v>0</v>
      </c>
      <c r="N215" s="632">
        <v>0</v>
      </c>
    </row>
    <row r="216" spans="1:14" x14ac:dyDescent="0.2">
      <c r="A216" s="125" t="s">
        <v>303</v>
      </c>
      <c r="B216" s="121">
        <v>519</v>
      </c>
      <c r="C216" s="121" t="s">
        <v>304</v>
      </c>
      <c r="D216" s="122" t="s">
        <v>214</v>
      </c>
      <c r="E216" s="329">
        <v>6000000</v>
      </c>
      <c r="F216" s="122" t="s">
        <v>306</v>
      </c>
      <c r="G216" s="330">
        <v>0</v>
      </c>
      <c r="H216" s="122" t="s">
        <v>184</v>
      </c>
      <c r="I216" s="330">
        <v>7.5</v>
      </c>
      <c r="J216" s="632">
        <v>6000000000</v>
      </c>
      <c r="K216" s="632">
        <v>6000000000</v>
      </c>
      <c r="L216" s="632">
        <v>6000000</v>
      </c>
      <c r="M216" s="632">
        <v>0</v>
      </c>
      <c r="N216" s="632">
        <v>6000000</v>
      </c>
    </row>
    <row r="217" spans="1:14" x14ac:dyDescent="0.2">
      <c r="A217" s="125" t="s">
        <v>296</v>
      </c>
      <c r="B217" s="121">
        <v>536</v>
      </c>
      <c r="C217" s="121" t="s">
        <v>307</v>
      </c>
      <c r="D217" s="122" t="s">
        <v>38</v>
      </c>
      <c r="E217" s="329">
        <v>302</v>
      </c>
      <c r="F217" s="122" t="s">
        <v>308</v>
      </c>
      <c r="G217" s="330">
        <v>3.7</v>
      </c>
      <c r="H217" s="122" t="s">
        <v>65</v>
      </c>
      <c r="I217" s="330">
        <v>19.5</v>
      </c>
      <c r="J217" s="632">
        <v>302000</v>
      </c>
      <c r="K217" s="632">
        <v>210785.41</v>
      </c>
      <c r="L217" s="632">
        <v>4755209</v>
      </c>
      <c r="M217" s="632">
        <v>14208</v>
      </c>
      <c r="N217" s="632">
        <v>4769417</v>
      </c>
    </row>
    <row r="218" spans="1:14" x14ac:dyDescent="0.2">
      <c r="A218" s="125" t="s">
        <v>301</v>
      </c>
      <c r="B218" s="121">
        <v>536</v>
      </c>
      <c r="C218" s="121" t="s">
        <v>307</v>
      </c>
      <c r="D218" s="122" t="s">
        <v>38</v>
      </c>
      <c r="E218" s="329">
        <v>19</v>
      </c>
      <c r="F218" s="122" t="s">
        <v>309</v>
      </c>
      <c r="G218" s="330">
        <v>4</v>
      </c>
      <c r="H218" s="122" t="s">
        <v>65</v>
      </c>
      <c r="I218" s="330">
        <v>19.5</v>
      </c>
      <c r="J218" s="632">
        <v>19000</v>
      </c>
      <c r="K218" s="632">
        <v>19492.86</v>
      </c>
      <c r="L218" s="632">
        <v>439749</v>
      </c>
      <c r="M218" s="632">
        <v>1419</v>
      </c>
      <c r="N218" s="632">
        <v>441168</v>
      </c>
    </row>
    <row r="219" spans="1:14" x14ac:dyDescent="0.2">
      <c r="A219" s="125" t="s">
        <v>301</v>
      </c>
      <c r="B219" s="121">
        <v>536</v>
      </c>
      <c r="C219" s="121" t="s">
        <v>307</v>
      </c>
      <c r="D219" s="122" t="s">
        <v>38</v>
      </c>
      <c r="E219" s="329">
        <v>17</v>
      </c>
      <c r="F219" s="122" t="s">
        <v>310</v>
      </c>
      <c r="G219" s="330">
        <v>4.7</v>
      </c>
      <c r="H219" s="122" t="s">
        <v>65</v>
      </c>
      <c r="I219" s="330">
        <v>19.5</v>
      </c>
      <c r="J219" s="632">
        <v>17000</v>
      </c>
      <c r="K219" s="632">
        <v>20664.38</v>
      </c>
      <c r="L219" s="632">
        <v>466178</v>
      </c>
      <c r="M219" s="632">
        <v>1761</v>
      </c>
      <c r="N219" s="632">
        <v>467939</v>
      </c>
    </row>
    <row r="220" spans="1:14" x14ac:dyDescent="0.2">
      <c r="A220" s="125" t="s">
        <v>301</v>
      </c>
      <c r="B220" s="121">
        <v>536</v>
      </c>
      <c r="C220" s="121" t="s">
        <v>307</v>
      </c>
      <c r="D220" s="122" t="s">
        <v>38</v>
      </c>
      <c r="E220" s="329">
        <v>11.5</v>
      </c>
      <c r="F220" s="122" t="s">
        <v>311</v>
      </c>
      <c r="G220" s="330">
        <v>5.5</v>
      </c>
      <c r="H220" s="122" t="s">
        <v>65</v>
      </c>
      <c r="I220" s="330">
        <v>19.5</v>
      </c>
      <c r="J220" s="632">
        <v>11500</v>
      </c>
      <c r="K220" s="632">
        <v>14438.46</v>
      </c>
      <c r="L220" s="632">
        <v>325724</v>
      </c>
      <c r="M220" s="632">
        <v>1436</v>
      </c>
      <c r="N220" s="632">
        <v>327160</v>
      </c>
    </row>
    <row r="221" spans="1:14" x14ac:dyDescent="0.2">
      <c r="A221" s="125" t="s">
        <v>312</v>
      </c>
      <c r="B221" s="121">
        <v>536</v>
      </c>
      <c r="C221" s="121" t="s">
        <v>307</v>
      </c>
      <c r="D221" s="122" t="s">
        <v>38</v>
      </c>
      <c r="E221" s="329">
        <v>20</v>
      </c>
      <c r="F221" s="122" t="s">
        <v>313</v>
      </c>
      <c r="G221" s="330">
        <v>7.5</v>
      </c>
      <c r="H221" s="122" t="s">
        <v>65</v>
      </c>
      <c r="I221" s="330">
        <v>19.5</v>
      </c>
      <c r="J221" s="632">
        <v>20000</v>
      </c>
      <c r="K221" s="632">
        <v>27196.7</v>
      </c>
      <c r="L221" s="632">
        <v>613543</v>
      </c>
      <c r="M221" s="632">
        <v>3655</v>
      </c>
      <c r="N221" s="632">
        <v>617198</v>
      </c>
    </row>
    <row r="222" spans="1:14" x14ac:dyDescent="0.2">
      <c r="A222" s="125"/>
      <c r="D222" s="122"/>
      <c r="E222" s="329"/>
      <c r="F222" s="122"/>
      <c r="G222" s="330"/>
      <c r="H222" s="122"/>
      <c r="I222" s="330"/>
      <c r="J222" s="632"/>
      <c r="K222" s="632"/>
      <c r="L222" s="632"/>
      <c r="M222" s="632"/>
      <c r="N222" s="632"/>
    </row>
    <row r="223" spans="1:14" x14ac:dyDescent="0.2">
      <c r="A223" s="125" t="s">
        <v>69</v>
      </c>
      <c r="B223" s="121">
        <v>557</v>
      </c>
      <c r="C223" s="121" t="s">
        <v>314</v>
      </c>
      <c r="D223" s="122" t="s">
        <v>38</v>
      </c>
      <c r="E223" s="329">
        <v>120.8</v>
      </c>
      <c r="F223" s="122" t="s">
        <v>215</v>
      </c>
      <c r="G223" s="330">
        <v>4.2</v>
      </c>
      <c r="H223" s="122" t="s">
        <v>57</v>
      </c>
      <c r="I223" s="330">
        <v>9.75</v>
      </c>
      <c r="J223" s="632">
        <v>120800</v>
      </c>
      <c r="K223" s="632">
        <v>0</v>
      </c>
      <c r="L223" s="632">
        <v>0</v>
      </c>
      <c r="M223" s="632"/>
      <c r="N223" s="632"/>
    </row>
    <row r="224" spans="1:14" x14ac:dyDescent="0.2">
      <c r="A224" s="125" t="s">
        <v>315</v>
      </c>
      <c r="B224" s="121">
        <v>557</v>
      </c>
      <c r="C224" s="121" t="s">
        <v>314</v>
      </c>
      <c r="D224" s="122" t="s">
        <v>38</v>
      </c>
      <c r="E224" s="329">
        <v>41.9</v>
      </c>
      <c r="F224" s="122" t="s">
        <v>217</v>
      </c>
      <c r="G224" s="330">
        <v>5</v>
      </c>
      <c r="H224" s="122" t="s">
        <v>57</v>
      </c>
      <c r="I224" s="330">
        <v>19.5</v>
      </c>
      <c r="J224" s="632"/>
      <c r="K224" s="632"/>
      <c r="L224" s="632"/>
      <c r="M224" s="632"/>
      <c r="N224" s="632"/>
    </row>
    <row r="225" spans="1:14" x14ac:dyDescent="0.2">
      <c r="A225" s="125" t="s">
        <v>315</v>
      </c>
      <c r="B225" s="121">
        <v>557</v>
      </c>
      <c r="C225" s="121" t="s">
        <v>314</v>
      </c>
      <c r="D225" s="122" t="s">
        <v>38</v>
      </c>
      <c r="E225" s="329">
        <v>11</v>
      </c>
      <c r="F225" s="122" t="s">
        <v>316</v>
      </c>
      <c r="G225" s="330">
        <v>5</v>
      </c>
      <c r="H225" s="122" t="s">
        <v>57</v>
      </c>
      <c r="I225" s="330">
        <v>19.75</v>
      </c>
      <c r="J225" s="632"/>
      <c r="K225" s="632"/>
      <c r="L225" s="632"/>
      <c r="M225" s="632"/>
      <c r="N225" s="632"/>
    </row>
    <row r="226" spans="1:14" x14ac:dyDescent="0.2">
      <c r="A226" s="125" t="s">
        <v>315</v>
      </c>
      <c r="B226" s="121">
        <v>557</v>
      </c>
      <c r="C226" s="121" t="s">
        <v>314</v>
      </c>
      <c r="D226" s="122" t="s">
        <v>38</v>
      </c>
      <c r="E226" s="329">
        <v>64</v>
      </c>
      <c r="F226" s="122" t="s">
        <v>317</v>
      </c>
      <c r="G226" s="330">
        <v>3</v>
      </c>
      <c r="H226" s="122" t="s">
        <v>57</v>
      </c>
      <c r="I226" s="330">
        <v>20</v>
      </c>
      <c r="J226" s="632"/>
      <c r="K226" s="632"/>
      <c r="L226" s="632"/>
      <c r="M226" s="632"/>
      <c r="N226" s="632"/>
    </row>
    <row r="227" spans="1:14" x14ac:dyDescent="0.2">
      <c r="A227" s="125" t="s">
        <v>303</v>
      </c>
      <c r="B227" s="121">
        <v>571</v>
      </c>
      <c r="C227" s="121" t="s">
        <v>318</v>
      </c>
      <c r="D227" s="122" t="s">
        <v>214</v>
      </c>
      <c r="E227" s="329">
        <v>90000000</v>
      </c>
      <c r="F227" s="122" t="s">
        <v>319</v>
      </c>
      <c r="G227" s="330">
        <v>5</v>
      </c>
      <c r="H227" s="122" t="s">
        <v>184</v>
      </c>
      <c r="I227" s="330">
        <v>6.5</v>
      </c>
      <c r="J227" s="632">
        <v>90000000000</v>
      </c>
      <c r="K227" s="632">
        <v>90000000000</v>
      </c>
      <c r="L227" s="632">
        <v>90000000</v>
      </c>
      <c r="M227" s="632">
        <v>1092493</v>
      </c>
      <c r="N227" s="632">
        <v>91092493</v>
      </c>
    </row>
    <row r="228" spans="1:14" x14ac:dyDescent="0.2">
      <c r="A228" s="125" t="s">
        <v>303</v>
      </c>
      <c r="B228" s="121">
        <v>571</v>
      </c>
      <c r="C228" s="121" t="s">
        <v>318</v>
      </c>
      <c r="D228" s="122" t="s">
        <v>214</v>
      </c>
      <c r="E228" s="329">
        <v>21495000</v>
      </c>
      <c r="F228" s="122" t="s">
        <v>320</v>
      </c>
      <c r="G228" s="330">
        <v>0</v>
      </c>
      <c r="H228" s="122" t="s">
        <v>184</v>
      </c>
      <c r="I228" s="330">
        <v>6.75</v>
      </c>
      <c r="J228" s="632">
        <v>21495000000</v>
      </c>
      <c r="K228" s="632">
        <v>21495000000</v>
      </c>
      <c r="L228" s="632">
        <v>21495000</v>
      </c>
      <c r="M228" s="632">
        <v>0</v>
      </c>
      <c r="N228" s="632">
        <v>21495000</v>
      </c>
    </row>
    <row r="229" spans="1:14" x14ac:dyDescent="0.2">
      <c r="A229" s="125" t="s">
        <v>303</v>
      </c>
      <c r="B229" s="121">
        <v>571</v>
      </c>
      <c r="C229" s="121" t="s">
        <v>318</v>
      </c>
      <c r="D229" s="122" t="s">
        <v>214</v>
      </c>
      <c r="E229" s="329">
        <v>3500000</v>
      </c>
      <c r="F229" s="122" t="s">
        <v>321</v>
      </c>
      <c r="G229" s="330">
        <v>0</v>
      </c>
      <c r="H229" s="122" t="s">
        <v>184</v>
      </c>
      <c r="I229" s="330">
        <v>6.75</v>
      </c>
      <c r="J229" s="632">
        <v>3500000000</v>
      </c>
      <c r="K229" s="632">
        <v>3500000000</v>
      </c>
      <c r="L229" s="632">
        <v>3500000</v>
      </c>
      <c r="M229" s="632">
        <v>0</v>
      </c>
      <c r="N229" s="632">
        <v>3500000</v>
      </c>
    </row>
    <row r="230" spans="1:14" x14ac:dyDescent="0.2">
      <c r="A230" s="125" t="s">
        <v>303</v>
      </c>
      <c r="B230" s="121">
        <v>571</v>
      </c>
      <c r="C230" s="121" t="s">
        <v>318</v>
      </c>
      <c r="D230" s="122" t="s">
        <v>214</v>
      </c>
      <c r="E230" s="329">
        <v>5000</v>
      </c>
      <c r="F230" s="122" t="s">
        <v>322</v>
      </c>
      <c r="G230" s="330">
        <v>0</v>
      </c>
      <c r="H230" s="122" t="s">
        <v>184</v>
      </c>
      <c r="I230" s="330">
        <v>6.75</v>
      </c>
      <c r="J230" s="632">
        <v>5000000</v>
      </c>
      <c r="K230" s="632">
        <v>5000000</v>
      </c>
      <c r="L230" s="632">
        <v>5000</v>
      </c>
      <c r="M230" s="632">
        <v>0</v>
      </c>
      <c r="N230" s="632">
        <v>5000</v>
      </c>
    </row>
    <row r="231" spans="1:14" x14ac:dyDescent="0.2">
      <c r="A231" s="125"/>
      <c r="D231" s="122"/>
      <c r="E231" s="329"/>
      <c r="F231" s="122"/>
      <c r="G231" s="330"/>
      <c r="H231" s="122"/>
      <c r="I231" s="330"/>
      <c r="J231" s="630"/>
      <c r="K231" s="632"/>
      <c r="L231" s="632"/>
      <c r="M231" s="632"/>
      <c r="N231" s="632"/>
    </row>
    <row r="232" spans="1:14" x14ac:dyDescent="0.2">
      <c r="A232" s="125" t="s">
        <v>283</v>
      </c>
      <c r="B232" s="121">
        <v>582</v>
      </c>
      <c r="C232" s="121" t="s">
        <v>323</v>
      </c>
      <c r="D232" s="122" t="s">
        <v>38</v>
      </c>
      <c r="E232" s="329">
        <v>750</v>
      </c>
      <c r="F232" s="122" t="s">
        <v>308</v>
      </c>
      <c r="G232" s="330">
        <v>4.5</v>
      </c>
      <c r="H232" s="122" t="s">
        <v>65</v>
      </c>
      <c r="I232" s="330">
        <v>18.5</v>
      </c>
      <c r="J232" s="632">
        <v>750000</v>
      </c>
      <c r="K232" s="632">
        <v>602246</v>
      </c>
      <c r="L232" s="632">
        <v>13586357</v>
      </c>
      <c r="M232" s="632">
        <v>100223</v>
      </c>
      <c r="N232" s="632">
        <v>13686580</v>
      </c>
    </row>
    <row r="233" spans="1:14" x14ac:dyDescent="0.2">
      <c r="A233" s="125" t="s">
        <v>289</v>
      </c>
      <c r="B233" s="121">
        <v>582</v>
      </c>
      <c r="C233" s="121" t="s">
        <v>323</v>
      </c>
      <c r="D233" s="122" t="s">
        <v>38</v>
      </c>
      <c r="E233" s="329">
        <v>45</v>
      </c>
      <c r="F233" s="122" t="s">
        <v>309</v>
      </c>
      <c r="G233" s="330">
        <v>4.5</v>
      </c>
      <c r="H233" s="122" t="s">
        <v>65</v>
      </c>
      <c r="I233" s="330">
        <v>18.5</v>
      </c>
      <c r="J233" s="632">
        <v>45000</v>
      </c>
      <c r="K233" s="632">
        <v>36228</v>
      </c>
      <c r="L233" s="632">
        <v>817285</v>
      </c>
      <c r="M233" s="632">
        <v>6029</v>
      </c>
      <c r="N233" s="632">
        <v>823314</v>
      </c>
    </row>
    <row r="234" spans="1:14" x14ac:dyDescent="0.2">
      <c r="A234" s="125" t="s">
        <v>289</v>
      </c>
      <c r="B234" s="121">
        <v>582</v>
      </c>
      <c r="C234" s="121" t="s">
        <v>323</v>
      </c>
      <c r="D234" s="122" t="s">
        <v>38</v>
      </c>
      <c r="E234" s="329">
        <v>19</v>
      </c>
      <c r="F234" s="122" t="s">
        <v>310</v>
      </c>
      <c r="G234" s="330">
        <v>4.5</v>
      </c>
      <c r="H234" s="122" t="s">
        <v>65</v>
      </c>
      <c r="I234" s="330">
        <v>18.5</v>
      </c>
      <c r="J234" s="632">
        <v>19000</v>
      </c>
      <c r="K234" s="632">
        <v>21922</v>
      </c>
      <c r="L234" s="632">
        <v>494549</v>
      </c>
      <c r="M234" s="632">
        <v>3648</v>
      </c>
      <c r="N234" s="632">
        <v>498197</v>
      </c>
    </row>
    <row r="235" spans="1:14" x14ac:dyDescent="0.2">
      <c r="A235" s="125" t="s">
        <v>289</v>
      </c>
      <c r="B235" s="121">
        <v>582</v>
      </c>
      <c r="C235" s="121" t="s">
        <v>323</v>
      </c>
      <c r="D235" s="122" t="s">
        <v>38</v>
      </c>
      <c r="E235" s="329">
        <v>9</v>
      </c>
      <c r="F235" s="122" t="s">
        <v>311</v>
      </c>
      <c r="G235" s="330">
        <v>4.5</v>
      </c>
      <c r="H235" s="122" t="s">
        <v>65</v>
      </c>
      <c r="I235" s="330">
        <v>18.5</v>
      </c>
      <c r="J235" s="632">
        <v>9000</v>
      </c>
      <c r="K235" s="632">
        <v>10384</v>
      </c>
      <c r="L235" s="632">
        <v>234258</v>
      </c>
      <c r="M235" s="632">
        <v>1728</v>
      </c>
      <c r="N235" s="632">
        <v>235986</v>
      </c>
    </row>
    <row r="236" spans="1:14" x14ac:dyDescent="0.2">
      <c r="A236" s="125" t="s">
        <v>289</v>
      </c>
      <c r="B236" s="121">
        <v>582</v>
      </c>
      <c r="C236" s="121" t="s">
        <v>323</v>
      </c>
      <c r="D236" s="122" t="s">
        <v>38</v>
      </c>
      <c r="E236" s="329">
        <v>24.6</v>
      </c>
      <c r="F236" s="122" t="s">
        <v>313</v>
      </c>
      <c r="G236" s="330">
        <v>4.5</v>
      </c>
      <c r="H236" s="122" t="s">
        <v>65</v>
      </c>
      <c r="I236" s="330">
        <v>18.5</v>
      </c>
      <c r="J236" s="632">
        <v>24600</v>
      </c>
      <c r="K236" s="632">
        <v>28383</v>
      </c>
      <c r="L236" s="632">
        <v>640306</v>
      </c>
      <c r="M236" s="632">
        <v>4723</v>
      </c>
      <c r="N236" s="632">
        <v>645029</v>
      </c>
    </row>
    <row r="237" spans="1:14" x14ac:dyDescent="0.2">
      <c r="A237" s="125" t="s">
        <v>289</v>
      </c>
      <c r="B237" s="121">
        <v>582</v>
      </c>
      <c r="C237" s="121" t="s">
        <v>323</v>
      </c>
      <c r="D237" s="122" t="s">
        <v>38</v>
      </c>
      <c r="E237" s="329">
        <v>112.4</v>
      </c>
      <c r="F237" s="122" t="s">
        <v>324</v>
      </c>
      <c r="G237" s="330">
        <v>4.5</v>
      </c>
      <c r="H237" s="122" t="s">
        <v>65</v>
      </c>
      <c r="I237" s="330">
        <v>18.5</v>
      </c>
      <c r="J237" s="632">
        <v>112400</v>
      </c>
      <c r="K237" s="632">
        <v>129686</v>
      </c>
      <c r="L237" s="632">
        <v>2925649</v>
      </c>
      <c r="M237" s="632">
        <v>21581</v>
      </c>
      <c r="N237" s="632">
        <v>2947230</v>
      </c>
    </row>
    <row r="238" spans="1:14" x14ac:dyDescent="0.2">
      <c r="A238" s="125"/>
      <c r="D238" s="122"/>
      <c r="E238" s="329"/>
      <c r="F238" s="122"/>
      <c r="G238" s="330"/>
      <c r="H238" s="122"/>
      <c r="I238" s="330"/>
      <c r="J238" s="630"/>
      <c r="K238" s="632"/>
      <c r="L238" s="632"/>
      <c r="M238" s="632"/>
      <c r="N238" s="632"/>
    </row>
    <row r="239" spans="1:14" x14ac:dyDescent="0.2">
      <c r="A239" s="125" t="s">
        <v>296</v>
      </c>
      <c r="B239" s="121">
        <v>607</v>
      </c>
      <c r="C239" s="121" t="s">
        <v>325</v>
      </c>
      <c r="D239" s="122" t="s">
        <v>214</v>
      </c>
      <c r="E239" s="329">
        <v>52800000</v>
      </c>
      <c r="F239" s="122" t="s">
        <v>326</v>
      </c>
      <c r="G239" s="330">
        <v>7.5</v>
      </c>
      <c r="H239" s="122" t="s">
        <v>184</v>
      </c>
      <c r="I239" s="330">
        <v>9.75</v>
      </c>
      <c r="J239" s="632">
        <v>52800000000</v>
      </c>
      <c r="K239" s="632">
        <v>52800000000</v>
      </c>
      <c r="L239" s="632">
        <v>52800000</v>
      </c>
      <c r="M239" s="632">
        <v>314539</v>
      </c>
      <c r="N239" s="632">
        <v>53114539</v>
      </c>
    </row>
    <row r="240" spans="1:14" x14ac:dyDescent="0.2">
      <c r="A240" s="125" t="s">
        <v>296</v>
      </c>
      <c r="B240" s="121">
        <v>607</v>
      </c>
      <c r="C240" s="121" t="s">
        <v>325</v>
      </c>
      <c r="D240" s="122" t="s">
        <v>214</v>
      </c>
      <c r="E240" s="329">
        <v>2700000</v>
      </c>
      <c r="F240" s="122" t="s">
        <v>327</v>
      </c>
      <c r="G240" s="330">
        <v>9</v>
      </c>
      <c r="H240" s="122" t="s">
        <v>184</v>
      </c>
      <c r="I240" s="330">
        <v>9.75</v>
      </c>
      <c r="J240" s="632">
        <v>2700000000</v>
      </c>
      <c r="K240" s="632">
        <v>2700000000</v>
      </c>
      <c r="L240" s="632">
        <v>2700000</v>
      </c>
      <c r="M240" s="632">
        <v>19182</v>
      </c>
      <c r="N240" s="632">
        <v>2719182</v>
      </c>
    </row>
    <row r="241" spans="1:14" x14ac:dyDescent="0.2">
      <c r="A241" s="125" t="s">
        <v>296</v>
      </c>
      <c r="B241" s="121">
        <v>607</v>
      </c>
      <c r="C241" s="121" t="s">
        <v>325</v>
      </c>
      <c r="D241" s="122" t="s">
        <v>214</v>
      </c>
      <c r="E241" s="329">
        <v>4500000</v>
      </c>
      <c r="F241" s="122" t="s">
        <v>328</v>
      </c>
      <c r="G241" s="330">
        <v>0</v>
      </c>
      <c r="H241" s="122" t="s">
        <v>184</v>
      </c>
      <c r="I241" s="330">
        <v>10</v>
      </c>
      <c r="J241" s="632">
        <v>4500000000</v>
      </c>
      <c r="K241" s="632">
        <v>4500000000</v>
      </c>
      <c r="L241" s="632">
        <v>4500000</v>
      </c>
      <c r="M241" s="632">
        <v>0</v>
      </c>
      <c r="N241" s="632">
        <v>4500000</v>
      </c>
    </row>
    <row r="242" spans="1:14" x14ac:dyDescent="0.2">
      <c r="A242" s="125"/>
      <c r="D242" s="122"/>
      <c r="E242" s="329"/>
      <c r="F242" s="122"/>
      <c r="G242" s="330"/>
      <c r="H242" s="122"/>
      <c r="I242" s="330"/>
      <c r="J242" s="630"/>
      <c r="K242" s="632"/>
      <c r="L242" s="632"/>
      <c r="M242" s="632"/>
      <c r="N242" s="632"/>
    </row>
    <row r="243" spans="1:14" x14ac:dyDescent="0.2">
      <c r="A243" s="125" t="s">
        <v>303</v>
      </c>
      <c r="B243" s="121">
        <v>612</v>
      </c>
      <c r="C243" s="121" t="s">
        <v>329</v>
      </c>
      <c r="D243" s="122" t="s">
        <v>214</v>
      </c>
      <c r="E243" s="329">
        <v>34500000</v>
      </c>
      <c r="F243" s="122" t="s">
        <v>330</v>
      </c>
      <c r="G243" s="330">
        <v>6</v>
      </c>
      <c r="H243" s="122" t="s">
        <v>184</v>
      </c>
      <c r="I243" s="330">
        <v>7.25</v>
      </c>
      <c r="J243" s="632">
        <v>34500000000</v>
      </c>
      <c r="K243" s="632">
        <v>34500000000</v>
      </c>
      <c r="L243" s="632">
        <v>34500000</v>
      </c>
      <c r="M243" s="632">
        <v>500743</v>
      </c>
      <c r="N243" s="632">
        <v>35000743</v>
      </c>
    </row>
    <row r="244" spans="1:14" x14ac:dyDescent="0.2">
      <c r="A244" s="125" t="s">
        <v>303</v>
      </c>
      <c r="B244" s="121">
        <v>612</v>
      </c>
      <c r="C244" s="121" t="s">
        <v>329</v>
      </c>
      <c r="D244" s="122" t="s">
        <v>214</v>
      </c>
      <c r="E244" s="329">
        <v>10500000</v>
      </c>
      <c r="F244" s="122" t="s">
        <v>331</v>
      </c>
      <c r="G244" s="330">
        <v>0</v>
      </c>
      <c r="H244" s="122" t="s">
        <v>184</v>
      </c>
      <c r="I244" s="330">
        <v>7.5</v>
      </c>
      <c r="J244" s="632">
        <v>10500000000</v>
      </c>
      <c r="K244" s="632">
        <v>10500000000</v>
      </c>
      <c r="L244" s="632">
        <v>10500000</v>
      </c>
      <c r="M244" s="632">
        <v>0</v>
      </c>
      <c r="N244" s="632">
        <v>10500000</v>
      </c>
    </row>
    <row r="245" spans="1:14" x14ac:dyDescent="0.2">
      <c r="A245" s="125" t="s">
        <v>303</v>
      </c>
      <c r="B245" s="121">
        <v>614</v>
      </c>
      <c r="C245" s="121" t="s">
        <v>332</v>
      </c>
      <c r="D245" s="122" t="s">
        <v>214</v>
      </c>
      <c r="E245" s="329">
        <v>13500000</v>
      </c>
      <c r="F245" s="122" t="s">
        <v>333</v>
      </c>
      <c r="G245" s="330">
        <v>6.5</v>
      </c>
      <c r="H245" s="122" t="s">
        <v>184</v>
      </c>
      <c r="I245" s="330">
        <v>6.5</v>
      </c>
      <c r="J245" s="632">
        <v>13500000000</v>
      </c>
      <c r="K245" s="632">
        <v>13500000000</v>
      </c>
      <c r="L245" s="632">
        <v>13500000</v>
      </c>
      <c r="M245" s="632">
        <v>142038</v>
      </c>
      <c r="N245" s="632">
        <v>13642038</v>
      </c>
    </row>
    <row r="246" spans="1:14" x14ac:dyDescent="0.2">
      <c r="A246" s="125" t="s">
        <v>303</v>
      </c>
      <c r="B246" s="121">
        <v>614</v>
      </c>
      <c r="C246" s="121" t="s">
        <v>332</v>
      </c>
      <c r="D246" s="122" t="s">
        <v>214</v>
      </c>
      <c r="E246" s="329">
        <v>10500000</v>
      </c>
      <c r="F246" s="122" t="s">
        <v>334</v>
      </c>
      <c r="G246" s="330">
        <v>0</v>
      </c>
      <c r="H246" s="122" t="s">
        <v>184</v>
      </c>
      <c r="I246" s="330">
        <v>6.75</v>
      </c>
      <c r="J246" s="632">
        <v>10500000000</v>
      </c>
      <c r="K246" s="632">
        <v>7500000900</v>
      </c>
      <c r="L246" s="632">
        <v>7500001</v>
      </c>
      <c r="M246" s="632">
        <v>0</v>
      </c>
      <c r="N246" s="632">
        <v>7500001</v>
      </c>
    </row>
    <row r="247" spans="1:14" x14ac:dyDescent="0.2">
      <c r="A247" s="125"/>
      <c r="D247" s="122"/>
      <c r="E247" s="329"/>
      <c r="F247" s="122"/>
      <c r="G247" s="330"/>
      <c r="H247" s="122"/>
      <c r="I247" s="330"/>
      <c r="J247" s="632"/>
      <c r="K247" s="632"/>
      <c r="L247" s="632"/>
      <c r="M247" s="632"/>
      <c r="N247" s="632"/>
    </row>
    <row r="248" spans="1:14" x14ac:dyDescent="0.2">
      <c r="A248" s="125" t="s">
        <v>335</v>
      </c>
      <c r="B248" s="121">
        <v>626</v>
      </c>
      <c r="C248" s="121" t="s">
        <v>336</v>
      </c>
      <c r="D248" s="122" t="s">
        <v>298</v>
      </c>
      <c r="E248" s="329">
        <v>100000</v>
      </c>
      <c r="F248" s="122" t="s">
        <v>337</v>
      </c>
      <c r="G248" s="330">
        <v>0</v>
      </c>
      <c r="H248" s="122" t="s">
        <v>338</v>
      </c>
      <c r="I248" s="330">
        <v>0.5</v>
      </c>
      <c r="J248" s="632"/>
      <c r="K248" s="632"/>
      <c r="L248" s="632"/>
      <c r="M248" s="632"/>
      <c r="N248" s="632"/>
    </row>
    <row r="249" spans="1:14" x14ac:dyDescent="0.2">
      <c r="A249" s="125" t="s">
        <v>335</v>
      </c>
      <c r="B249" s="121">
        <v>626</v>
      </c>
      <c r="C249" s="121" t="s">
        <v>336</v>
      </c>
      <c r="D249" s="122" t="s">
        <v>298</v>
      </c>
      <c r="E249" s="329">
        <v>100000</v>
      </c>
      <c r="F249" s="122" t="s">
        <v>339</v>
      </c>
      <c r="G249" s="330">
        <v>0</v>
      </c>
      <c r="H249" s="122" t="s">
        <v>338</v>
      </c>
      <c r="I249" s="330">
        <v>0.25</v>
      </c>
      <c r="J249" s="632"/>
      <c r="K249" s="632"/>
      <c r="L249" s="632"/>
      <c r="M249" s="632"/>
      <c r="N249" s="632"/>
    </row>
    <row r="250" spans="1:14" x14ac:dyDescent="0.2">
      <c r="A250" s="125" t="s">
        <v>303</v>
      </c>
      <c r="B250" s="121">
        <v>628</v>
      </c>
      <c r="C250" s="121" t="s">
        <v>340</v>
      </c>
      <c r="D250" s="122" t="s">
        <v>214</v>
      </c>
      <c r="E250" s="329">
        <v>33500000</v>
      </c>
      <c r="F250" s="122" t="s">
        <v>341</v>
      </c>
      <c r="G250" s="330">
        <v>6.5</v>
      </c>
      <c r="H250" s="122" t="s">
        <v>184</v>
      </c>
      <c r="I250" s="330">
        <v>7.25</v>
      </c>
      <c r="J250" s="632">
        <v>33500000000</v>
      </c>
      <c r="K250" s="632">
        <v>33500000000</v>
      </c>
      <c r="L250" s="632">
        <v>33500000</v>
      </c>
      <c r="M250" s="632">
        <v>525807</v>
      </c>
      <c r="N250" s="632">
        <v>34025807</v>
      </c>
    </row>
    <row r="251" spans="1:14" x14ac:dyDescent="0.2">
      <c r="A251" s="125" t="s">
        <v>303</v>
      </c>
      <c r="B251" s="121">
        <v>628</v>
      </c>
      <c r="C251" s="121" t="s">
        <v>340</v>
      </c>
      <c r="D251" s="122" t="s">
        <v>214</v>
      </c>
      <c r="E251" s="329">
        <v>6500000</v>
      </c>
      <c r="F251" s="122" t="s">
        <v>342</v>
      </c>
      <c r="G251" s="330">
        <v>0</v>
      </c>
      <c r="H251" s="122" t="s">
        <v>184</v>
      </c>
      <c r="I251" s="330">
        <v>7.5</v>
      </c>
      <c r="J251" s="632">
        <v>6500000000</v>
      </c>
      <c r="K251" s="632">
        <v>6500000000</v>
      </c>
      <c r="L251" s="632">
        <v>6500000</v>
      </c>
      <c r="M251" s="632">
        <v>0</v>
      </c>
      <c r="N251" s="632">
        <v>6500000</v>
      </c>
    </row>
    <row r="252" spans="1:14" x14ac:dyDescent="0.2">
      <c r="A252" s="125" t="s">
        <v>303</v>
      </c>
      <c r="B252" s="121">
        <v>631</v>
      </c>
      <c r="C252" s="121" t="s">
        <v>343</v>
      </c>
      <c r="D252" s="122" t="s">
        <v>214</v>
      </c>
      <c r="E252" s="329">
        <v>25000000</v>
      </c>
      <c r="F252" s="122" t="s">
        <v>344</v>
      </c>
      <c r="G252" s="330">
        <v>6.5</v>
      </c>
      <c r="H252" s="122" t="s">
        <v>184</v>
      </c>
      <c r="I252" s="330">
        <v>6</v>
      </c>
      <c r="J252" s="632">
        <v>25000000000</v>
      </c>
      <c r="K252" s="632">
        <v>25000000000</v>
      </c>
      <c r="L252" s="632">
        <v>25000000</v>
      </c>
      <c r="M252" s="632">
        <v>392393</v>
      </c>
      <c r="N252" s="632">
        <v>25392393</v>
      </c>
    </row>
    <row r="253" spans="1:14" x14ac:dyDescent="0.2">
      <c r="A253" s="125" t="s">
        <v>345</v>
      </c>
      <c r="B253" s="121">
        <v>631</v>
      </c>
      <c r="C253" s="121" t="s">
        <v>343</v>
      </c>
      <c r="D253" s="122" t="s">
        <v>214</v>
      </c>
      <c r="E253" s="329">
        <v>3500000</v>
      </c>
      <c r="F253" s="122" t="s">
        <v>346</v>
      </c>
      <c r="G253" s="330">
        <v>7</v>
      </c>
      <c r="H253" s="122" t="s">
        <v>184</v>
      </c>
      <c r="I253" s="330">
        <v>6</v>
      </c>
      <c r="J253" s="632"/>
      <c r="K253" s="632"/>
      <c r="L253" s="632"/>
      <c r="M253" s="632"/>
      <c r="N253" s="632"/>
    </row>
    <row r="254" spans="1:14" x14ac:dyDescent="0.2">
      <c r="A254" s="125" t="s">
        <v>303</v>
      </c>
      <c r="B254" s="121">
        <v>631</v>
      </c>
      <c r="C254" s="121" t="s">
        <v>343</v>
      </c>
      <c r="D254" s="122" t="s">
        <v>214</v>
      </c>
      <c r="E254" s="329">
        <v>10000</v>
      </c>
      <c r="F254" s="122" t="s">
        <v>347</v>
      </c>
      <c r="G254" s="330">
        <v>0</v>
      </c>
      <c r="H254" s="122" t="s">
        <v>184</v>
      </c>
      <c r="I254" s="330">
        <v>6.25</v>
      </c>
      <c r="J254" s="632">
        <v>10000000</v>
      </c>
      <c r="K254" s="632">
        <v>10000000</v>
      </c>
      <c r="L254" s="632">
        <v>10000</v>
      </c>
      <c r="M254" s="632">
        <v>0</v>
      </c>
      <c r="N254" s="632">
        <v>10000</v>
      </c>
    </row>
    <row r="255" spans="1:14" x14ac:dyDescent="0.2">
      <c r="A255" s="125"/>
      <c r="D255" s="122"/>
      <c r="E255" s="329"/>
      <c r="F255" s="122"/>
      <c r="G255" s="330"/>
      <c r="H255" s="122"/>
      <c r="I255" s="330"/>
      <c r="J255" s="632"/>
      <c r="K255" s="632"/>
      <c r="L255" s="632"/>
      <c r="M255" s="632"/>
      <c r="N255" s="632"/>
    </row>
    <row r="256" spans="1:14" x14ac:dyDescent="0.2">
      <c r="A256" s="125" t="s">
        <v>348</v>
      </c>
      <c r="B256" s="121">
        <v>634</v>
      </c>
      <c r="C256" s="121" t="s">
        <v>349</v>
      </c>
      <c r="D256" s="122" t="s">
        <v>298</v>
      </c>
      <c r="E256" s="329">
        <v>50000</v>
      </c>
      <c r="F256" s="122" t="s">
        <v>350</v>
      </c>
      <c r="G256" s="330">
        <v>0</v>
      </c>
      <c r="H256" s="122" t="s">
        <v>338</v>
      </c>
      <c r="I256" s="330">
        <v>8.4931506849315067E-2</v>
      </c>
      <c r="J256" s="632"/>
      <c r="K256" s="632"/>
      <c r="L256" s="632"/>
      <c r="M256" s="632"/>
      <c r="N256" s="632"/>
    </row>
    <row r="257" spans="1:14" x14ac:dyDescent="0.2">
      <c r="A257" s="125" t="s">
        <v>348</v>
      </c>
      <c r="B257" s="121">
        <v>634</v>
      </c>
      <c r="C257" s="121" t="s">
        <v>349</v>
      </c>
      <c r="D257" s="122" t="s">
        <v>298</v>
      </c>
      <c r="E257" s="329">
        <v>50000</v>
      </c>
      <c r="F257" s="122" t="s">
        <v>351</v>
      </c>
      <c r="G257" s="330">
        <v>0</v>
      </c>
      <c r="H257" s="122" t="s">
        <v>338</v>
      </c>
      <c r="I257" s="330">
        <v>0.24931506849315069</v>
      </c>
      <c r="J257" s="632"/>
      <c r="K257" s="632"/>
      <c r="L257" s="632"/>
      <c r="M257" s="632"/>
      <c r="N257" s="632"/>
    </row>
    <row r="258" spans="1:14" x14ac:dyDescent="0.2">
      <c r="A258" s="125" t="s">
        <v>348</v>
      </c>
      <c r="B258" s="121">
        <v>634</v>
      </c>
      <c r="C258" s="121" t="s">
        <v>349</v>
      </c>
      <c r="D258" s="122" t="s">
        <v>298</v>
      </c>
      <c r="E258" s="329">
        <v>50000</v>
      </c>
      <c r="F258" s="122" t="s">
        <v>352</v>
      </c>
      <c r="G258" s="330">
        <v>0</v>
      </c>
      <c r="H258" s="122" t="s">
        <v>338</v>
      </c>
      <c r="I258" s="330">
        <v>0.49589041095890413</v>
      </c>
    </row>
    <row r="259" spans="1:14" x14ac:dyDescent="0.2">
      <c r="A259" s="125" t="s">
        <v>348</v>
      </c>
      <c r="B259" s="121">
        <v>634</v>
      </c>
      <c r="C259" s="121" t="s">
        <v>349</v>
      </c>
      <c r="D259" s="122" t="s">
        <v>298</v>
      </c>
      <c r="E259" s="329">
        <v>50000</v>
      </c>
      <c r="F259" s="122" t="s">
        <v>353</v>
      </c>
      <c r="G259" s="330">
        <v>0</v>
      </c>
      <c r="H259" s="122" t="s">
        <v>338</v>
      </c>
      <c r="I259" s="330">
        <v>0.989041095890411</v>
      </c>
    </row>
    <row r="260" spans="1:14" x14ac:dyDescent="0.2">
      <c r="A260" s="125" t="s">
        <v>348</v>
      </c>
      <c r="B260" s="121">
        <v>634</v>
      </c>
      <c r="C260" s="121" t="s">
        <v>349</v>
      </c>
      <c r="D260" s="122" t="s">
        <v>214</v>
      </c>
      <c r="E260" s="329">
        <v>25000000</v>
      </c>
      <c r="F260" s="122" t="s">
        <v>354</v>
      </c>
      <c r="G260" s="330">
        <v>0</v>
      </c>
      <c r="H260" s="122" t="s">
        <v>338</v>
      </c>
      <c r="I260" s="330">
        <v>8.4931506849315067E-2</v>
      </c>
    </row>
    <row r="261" spans="1:14" x14ac:dyDescent="0.2">
      <c r="A261" s="125" t="s">
        <v>348</v>
      </c>
      <c r="B261" s="121">
        <v>634</v>
      </c>
      <c r="C261" s="121" t="s">
        <v>349</v>
      </c>
      <c r="D261" s="122" t="s">
        <v>214</v>
      </c>
      <c r="E261" s="329">
        <v>25000000</v>
      </c>
      <c r="F261" s="122" t="s">
        <v>355</v>
      </c>
      <c r="G261" s="330">
        <v>0</v>
      </c>
      <c r="H261" s="122" t="s">
        <v>338</v>
      </c>
      <c r="I261" s="330">
        <v>0.24931506849315069</v>
      </c>
      <c r="J261" s="632"/>
      <c r="K261" s="632"/>
      <c r="L261" s="632"/>
      <c r="M261" s="632"/>
      <c r="N261" s="632"/>
    </row>
    <row r="262" spans="1:14" x14ac:dyDescent="0.2">
      <c r="A262" s="125" t="s">
        <v>348</v>
      </c>
      <c r="B262" s="121">
        <v>634</v>
      </c>
      <c r="C262" s="121" t="s">
        <v>349</v>
      </c>
      <c r="D262" s="122" t="s">
        <v>214</v>
      </c>
      <c r="E262" s="329">
        <v>25000000</v>
      </c>
      <c r="F262" s="122" t="s">
        <v>356</v>
      </c>
      <c r="G262" s="330">
        <v>0</v>
      </c>
      <c r="H262" s="122" t="s">
        <v>338</v>
      </c>
      <c r="I262" s="330">
        <v>0.49589041095890413</v>
      </c>
      <c r="J262" s="632"/>
      <c r="K262" s="632"/>
      <c r="L262" s="632"/>
      <c r="M262" s="632"/>
      <c r="N262" s="632"/>
    </row>
    <row r="263" spans="1:14" x14ac:dyDescent="0.2">
      <c r="A263" s="125" t="s">
        <v>348</v>
      </c>
      <c r="B263" s="121">
        <v>634</v>
      </c>
      <c r="C263" s="121" t="s">
        <v>349</v>
      </c>
      <c r="D263" s="122" t="s">
        <v>214</v>
      </c>
      <c r="E263" s="329">
        <v>25000000</v>
      </c>
      <c r="F263" s="122" t="s">
        <v>357</v>
      </c>
      <c r="G263" s="330">
        <v>0</v>
      </c>
      <c r="H263" s="122" t="s">
        <v>338</v>
      </c>
      <c r="I263" s="330">
        <v>0.989041095890411</v>
      </c>
    </row>
    <row r="264" spans="1:14" x14ac:dyDescent="0.2">
      <c r="A264" s="125" t="s">
        <v>348</v>
      </c>
      <c r="B264" s="121">
        <v>634</v>
      </c>
      <c r="C264" s="121" t="s">
        <v>349</v>
      </c>
      <c r="D264" s="122" t="s">
        <v>214</v>
      </c>
      <c r="E264" s="329">
        <v>25000000</v>
      </c>
      <c r="F264" s="122" t="s">
        <v>358</v>
      </c>
      <c r="G264" s="330">
        <v>0</v>
      </c>
      <c r="H264" s="122" t="s">
        <v>338</v>
      </c>
      <c r="I264" s="330">
        <v>0.24931506849315069</v>
      </c>
    </row>
    <row r="265" spans="1:14" x14ac:dyDescent="0.2">
      <c r="A265" s="125" t="s">
        <v>348</v>
      </c>
      <c r="B265" s="121">
        <v>634</v>
      </c>
      <c r="C265" s="121" t="s">
        <v>349</v>
      </c>
      <c r="D265" s="122" t="s">
        <v>214</v>
      </c>
      <c r="E265" s="329">
        <v>25000000</v>
      </c>
      <c r="F265" s="122" t="s">
        <v>359</v>
      </c>
      <c r="G265" s="330">
        <v>0</v>
      </c>
      <c r="H265" s="122" t="s">
        <v>338</v>
      </c>
      <c r="I265" s="330">
        <v>0.49589041095890413</v>
      </c>
    </row>
    <row r="266" spans="1:14" x14ac:dyDescent="0.2">
      <c r="A266" s="125" t="s">
        <v>348</v>
      </c>
      <c r="B266" s="121">
        <v>634</v>
      </c>
      <c r="C266" s="121" t="s">
        <v>349</v>
      </c>
      <c r="D266" s="122" t="s">
        <v>214</v>
      </c>
      <c r="E266" s="329">
        <v>25000000</v>
      </c>
      <c r="F266" s="122" t="s">
        <v>360</v>
      </c>
      <c r="G266" s="330">
        <v>0</v>
      </c>
      <c r="H266" s="122" t="s">
        <v>338</v>
      </c>
      <c r="I266" s="330">
        <v>0.989041095890411</v>
      </c>
    </row>
    <row r="267" spans="1:14" x14ac:dyDescent="0.2">
      <c r="A267" s="125" t="s">
        <v>348</v>
      </c>
      <c r="B267" s="121">
        <v>634</v>
      </c>
      <c r="C267" s="121" t="s">
        <v>349</v>
      </c>
      <c r="D267" s="122" t="s">
        <v>298</v>
      </c>
      <c r="E267" s="329">
        <v>50000</v>
      </c>
      <c r="F267" s="122" t="s">
        <v>361</v>
      </c>
      <c r="G267" s="330">
        <v>0</v>
      </c>
      <c r="H267" s="122" t="s">
        <v>338</v>
      </c>
      <c r="I267" s="330">
        <v>0.24931506849315069</v>
      </c>
      <c r="J267" s="632"/>
      <c r="K267" s="632"/>
      <c r="L267" s="632"/>
      <c r="M267" s="632"/>
      <c r="N267" s="632"/>
    </row>
    <row r="268" spans="1:14" x14ac:dyDescent="0.2">
      <c r="A268" s="125" t="s">
        <v>348</v>
      </c>
      <c r="B268" s="121">
        <v>634</v>
      </c>
      <c r="C268" s="121" t="s">
        <v>349</v>
      </c>
      <c r="D268" s="122" t="s">
        <v>298</v>
      </c>
      <c r="E268" s="329">
        <v>50000</v>
      </c>
      <c r="F268" s="122" t="s">
        <v>362</v>
      </c>
      <c r="G268" s="330">
        <v>0</v>
      </c>
      <c r="H268" s="122" t="s">
        <v>338</v>
      </c>
      <c r="I268" s="330">
        <v>0.49589041095890413</v>
      </c>
      <c r="J268" s="632"/>
      <c r="K268" s="632"/>
      <c r="L268" s="632"/>
      <c r="M268" s="632"/>
      <c r="N268" s="632"/>
    </row>
    <row r="269" spans="1:14" x14ac:dyDescent="0.2">
      <c r="A269" s="125" t="s">
        <v>296</v>
      </c>
      <c r="B269" s="121">
        <v>634</v>
      </c>
      <c r="C269" s="121" t="s">
        <v>349</v>
      </c>
      <c r="D269" s="122" t="s">
        <v>298</v>
      </c>
      <c r="E269" s="329">
        <v>50000</v>
      </c>
      <c r="F269" s="122" t="s">
        <v>363</v>
      </c>
      <c r="G269" s="330">
        <v>0</v>
      </c>
      <c r="H269" s="122" t="s">
        <v>338</v>
      </c>
      <c r="I269" s="330">
        <v>0.989041095890411</v>
      </c>
      <c r="J269" s="632">
        <v>25440000</v>
      </c>
      <c r="K269" s="632">
        <v>0</v>
      </c>
      <c r="L269" s="632">
        <v>0</v>
      </c>
      <c r="M269" s="632"/>
      <c r="N269" s="632"/>
    </row>
    <row r="270" spans="1:14" x14ac:dyDescent="0.2">
      <c r="A270" s="125"/>
      <c r="D270" s="122"/>
      <c r="E270" s="329"/>
      <c r="F270" s="122"/>
      <c r="G270" s="330"/>
      <c r="H270" s="122"/>
      <c r="I270" s="330"/>
      <c r="J270" s="632"/>
      <c r="K270" s="632"/>
      <c r="L270" s="632"/>
      <c r="M270" s="632"/>
      <c r="N270" s="632"/>
    </row>
    <row r="271" spans="1:14" x14ac:dyDescent="0.2">
      <c r="A271" s="125" t="s">
        <v>345</v>
      </c>
      <c r="B271" s="121">
        <v>657</v>
      </c>
      <c r="C271" s="121" t="s">
        <v>364</v>
      </c>
      <c r="D271" s="122" t="s">
        <v>214</v>
      </c>
      <c r="E271" s="329">
        <v>26100000</v>
      </c>
      <c r="F271" s="122" t="s">
        <v>365</v>
      </c>
      <c r="G271" s="330">
        <v>7.5</v>
      </c>
      <c r="H271" s="122" t="s">
        <v>184</v>
      </c>
      <c r="I271" s="330">
        <v>6.5</v>
      </c>
      <c r="J271" s="632"/>
      <c r="K271" s="632"/>
      <c r="L271" s="632"/>
      <c r="M271" s="632"/>
      <c r="N271" s="632"/>
    </row>
    <row r="272" spans="1:14" x14ac:dyDescent="0.2">
      <c r="A272" s="125" t="s">
        <v>345</v>
      </c>
      <c r="B272" s="121">
        <v>657</v>
      </c>
      <c r="C272" s="121" t="s">
        <v>364</v>
      </c>
      <c r="D272" s="122" t="s">
        <v>214</v>
      </c>
      <c r="E272" s="329">
        <v>18900000</v>
      </c>
      <c r="F272" s="122" t="s">
        <v>366</v>
      </c>
      <c r="G272" s="330">
        <v>0</v>
      </c>
      <c r="H272" s="122" t="s">
        <v>184</v>
      </c>
      <c r="I272" s="330">
        <v>6.75</v>
      </c>
      <c r="J272" s="632"/>
      <c r="K272" s="632"/>
      <c r="L272" s="632"/>
      <c r="M272" s="632"/>
      <c r="N272" s="632"/>
    </row>
    <row r="273" spans="1:14" x14ac:dyDescent="0.2">
      <c r="A273" s="125" t="s">
        <v>296</v>
      </c>
      <c r="B273" s="121">
        <v>658</v>
      </c>
      <c r="C273" s="651" t="s">
        <v>367</v>
      </c>
      <c r="D273" s="122" t="s">
        <v>214</v>
      </c>
      <c r="E273" s="329">
        <v>10000000</v>
      </c>
      <c r="F273" s="122" t="s">
        <v>368</v>
      </c>
      <c r="G273" s="330">
        <v>7</v>
      </c>
      <c r="H273" s="122" t="s">
        <v>184</v>
      </c>
      <c r="I273" s="330">
        <v>5</v>
      </c>
      <c r="J273" s="632">
        <v>10000000000</v>
      </c>
      <c r="K273" s="632">
        <v>10000000000</v>
      </c>
      <c r="L273" s="632">
        <v>10000000</v>
      </c>
      <c r="M273" s="632">
        <v>113598</v>
      </c>
      <c r="N273" s="632">
        <v>10113598</v>
      </c>
    </row>
    <row r="274" spans="1:14" x14ac:dyDescent="0.2">
      <c r="A274" s="125" t="s">
        <v>301</v>
      </c>
      <c r="B274" s="121">
        <v>658</v>
      </c>
      <c r="C274" s="651" t="s">
        <v>367</v>
      </c>
      <c r="D274" s="122" t="s">
        <v>214</v>
      </c>
      <c r="E274" s="329">
        <v>50</v>
      </c>
      <c r="F274" s="122" t="s">
        <v>369</v>
      </c>
      <c r="G274" s="330">
        <v>8.5</v>
      </c>
      <c r="H274" s="122" t="s">
        <v>184</v>
      </c>
      <c r="I274" s="330">
        <v>5.25</v>
      </c>
      <c r="J274" s="632">
        <v>50000</v>
      </c>
      <c r="K274" s="632">
        <v>55367</v>
      </c>
      <c r="L274" s="632">
        <v>55</v>
      </c>
      <c r="M274" s="632">
        <v>1</v>
      </c>
      <c r="N274" s="632">
        <v>56</v>
      </c>
    </row>
    <row r="275" spans="1:14" x14ac:dyDescent="0.2">
      <c r="A275" s="125"/>
      <c r="C275" s="651"/>
      <c r="D275" s="122"/>
      <c r="E275" s="329"/>
      <c r="F275" s="122"/>
      <c r="G275" s="330"/>
      <c r="H275" s="122"/>
      <c r="I275" s="330"/>
      <c r="J275" s="632"/>
      <c r="K275" s="632"/>
      <c r="L275" s="632"/>
      <c r="M275" s="632"/>
      <c r="N275" s="632"/>
    </row>
    <row r="276" spans="1:14" x14ac:dyDescent="0.2">
      <c r="A276" s="125" t="s">
        <v>370</v>
      </c>
      <c r="B276" s="121">
        <v>693</v>
      </c>
      <c r="C276" s="651" t="s">
        <v>371</v>
      </c>
      <c r="D276" s="122" t="s">
        <v>298</v>
      </c>
      <c r="E276" s="329">
        <v>50000</v>
      </c>
      <c r="F276" s="122" t="s">
        <v>51</v>
      </c>
      <c r="G276" s="330">
        <v>0</v>
      </c>
      <c r="H276" s="122" t="s">
        <v>338</v>
      </c>
      <c r="I276" s="330">
        <v>8.3333333333333329E-2</v>
      </c>
      <c r="J276" s="632"/>
      <c r="K276" s="632"/>
      <c r="L276" s="632"/>
      <c r="M276" s="632"/>
      <c r="N276" s="632"/>
    </row>
    <row r="277" spans="1:14" x14ac:dyDescent="0.2">
      <c r="A277" s="125" t="s">
        <v>370</v>
      </c>
      <c r="B277" s="121">
        <v>693</v>
      </c>
      <c r="C277" s="651" t="s">
        <v>371</v>
      </c>
      <c r="D277" s="122" t="s">
        <v>298</v>
      </c>
      <c r="E277" s="329">
        <v>50000</v>
      </c>
      <c r="F277" s="122" t="s">
        <v>52</v>
      </c>
      <c r="G277" s="330">
        <v>0</v>
      </c>
      <c r="H277" s="122" t="s">
        <v>338</v>
      </c>
      <c r="I277" s="330">
        <v>0.25</v>
      </c>
      <c r="J277" s="632"/>
      <c r="K277" s="632"/>
      <c r="L277" s="632"/>
      <c r="M277" s="632"/>
      <c r="N277" s="632"/>
    </row>
    <row r="278" spans="1:14" x14ac:dyDescent="0.2">
      <c r="A278" s="125" t="s">
        <v>370</v>
      </c>
      <c r="B278" s="121">
        <v>693</v>
      </c>
      <c r="C278" s="651" t="s">
        <v>371</v>
      </c>
      <c r="D278" s="122" t="s">
        <v>298</v>
      </c>
      <c r="E278" s="329">
        <v>50000</v>
      </c>
      <c r="F278" s="122" t="s">
        <v>372</v>
      </c>
      <c r="G278" s="330">
        <v>0</v>
      </c>
      <c r="H278" s="122" t="s">
        <v>338</v>
      </c>
      <c r="I278" s="330">
        <v>0.5</v>
      </c>
      <c r="J278" s="632"/>
      <c r="K278" s="632"/>
      <c r="L278" s="632"/>
      <c r="M278" s="632"/>
      <c r="N278" s="632"/>
    </row>
    <row r="279" spans="1:14" x14ac:dyDescent="0.2">
      <c r="A279" s="125" t="s">
        <v>370</v>
      </c>
      <c r="B279" s="121">
        <v>693</v>
      </c>
      <c r="C279" s="651" t="s">
        <v>371</v>
      </c>
      <c r="D279" s="122" t="s">
        <v>298</v>
      </c>
      <c r="E279" s="329">
        <v>50000</v>
      </c>
      <c r="F279" s="122" t="s">
        <v>373</v>
      </c>
      <c r="G279" s="330">
        <v>0</v>
      </c>
      <c r="H279" s="122" t="s">
        <v>338</v>
      </c>
      <c r="I279" s="330">
        <v>1</v>
      </c>
      <c r="J279" s="632"/>
      <c r="K279" s="632"/>
      <c r="L279" s="632"/>
      <c r="M279" s="632"/>
      <c r="N279" s="632"/>
    </row>
    <row r="280" spans="1:14" x14ac:dyDescent="0.2">
      <c r="A280" s="125" t="s">
        <v>370</v>
      </c>
      <c r="B280" s="121">
        <v>693</v>
      </c>
      <c r="C280" s="651" t="s">
        <v>371</v>
      </c>
      <c r="D280" s="122" t="s">
        <v>298</v>
      </c>
      <c r="E280" s="329">
        <v>50000</v>
      </c>
      <c r="F280" s="122" t="s">
        <v>374</v>
      </c>
      <c r="G280" s="330">
        <v>0</v>
      </c>
      <c r="H280" s="122" t="s">
        <v>338</v>
      </c>
      <c r="I280" s="330">
        <v>1.5</v>
      </c>
      <c r="J280" s="632"/>
      <c r="K280" s="632"/>
      <c r="L280" s="632"/>
      <c r="M280" s="632"/>
      <c r="N280" s="632"/>
    </row>
    <row r="281" spans="1:14" x14ac:dyDescent="0.2">
      <c r="A281" s="125" t="s">
        <v>370</v>
      </c>
      <c r="B281" s="121">
        <v>693</v>
      </c>
      <c r="C281" s="651" t="s">
        <v>371</v>
      </c>
      <c r="D281" s="122" t="s">
        <v>214</v>
      </c>
      <c r="E281" s="329">
        <v>25000000</v>
      </c>
      <c r="F281" s="122" t="s">
        <v>54</v>
      </c>
      <c r="G281" s="330">
        <v>0</v>
      </c>
      <c r="H281" s="122" t="s">
        <v>338</v>
      </c>
      <c r="I281" s="330">
        <v>8.3333333333333329E-2</v>
      </c>
      <c r="J281" s="632"/>
      <c r="K281" s="632"/>
      <c r="L281" s="632"/>
      <c r="M281" s="632"/>
      <c r="N281" s="632"/>
    </row>
    <row r="282" spans="1:14" x14ac:dyDescent="0.2">
      <c r="A282" s="125" t="s">
        <v>370</v>
      </c>
      <c r="B282" s="121">
        <v>693</v>
      </c>
      <c r="C282" s="651" t="s">
        <v>371</v>
      </c>
      <c r="D282" s="122" t="s">
        <v>214</v>
      </c>
      <c r="E282" s="329">
        <v>25000000</v>
      </c>
      <c r="F282" s="122" t="s">
        <v>375</v>
      </c>
      <c r="G282" s="330">
        <v>0</v>
      </c>
      <c r="H282" s="122" t="s">
        <v>338</v>
      </c>
      <c r="I282" s="330">
        <v>0.25</v>
      </c>
      <c r="J282" s="632"/>
      <c r="K282" s="632"/>
      <c r="L282" s="632"/>
      <c r="M282" s="632"/>
      <c r="N282" s="632"/>
    </row>
    <row r="283" spans="1:14" x14ac:dyDescent="0.2">
      <c r="A283" s="125" t="s">
        <v>370</v>
      </c>
      <c r="B283" s="121">
        <v>693</v>
      </c>
      <c r="C283" s="651" t="s">
        <v>371</v>
      </c>
      <c r="D283" s="122" t="s">
        <v>214</v>
      </c>
      <c r="E283" s="329">
        <v>25000000</v>
      </c>
      <c r="F283" s="122" t="s">
        <v>376</v>
      </c>
      <c r="G283" s="330">
        <v>0</v>
      </c>
      <c r="H283" s="122" t="s">
        <v>338</v>
      </c>
      <c r="I283" s="330">
        <v>0.5</v>
      </c>
      <c r="J283" s="632"/>
      <c r="K283" s="632"/>
      <c r="L283" s="632"/>
      <c r="M283" s="632"/>
      <c r="N283" s="632"/>
    </row>
    <row r="284" spans="1:14" x14ac:dyDescent="0.2">
      <c r="A284" s="125" t="s">
        <v>370</v>
      </c>
      <c r="B284" s="121">
        <v>693</v>
      </c>
      <c r="C284" s="651" t="s">
        <v>371</v>
      </c>
      <c r="D284" s="122" t="s">
        <v>214</v>
      </c>
      <c r="E284" s="329">
        <v>25000000</v>
      </c>
      <c r="F284" s="122" t="s">
        <v>377</v>
      </c>
      <c r="G284" s="330">
        <v>0</v>
      </c>
      <c r="H284" s="122" t="s">
        <v>338</v>
      </c>
      <c r="I284" s="330">
        <v>1</v>
      </c>
      <c r="J284" s="632"/>
      <c r="K284" s="632"/>
      <c r="L284" s="632"/>
      <c r="M284" s="632"/>
      <c r="N284" s="632"/>
    </row>
    <row r="285" spans="1:14" x14ac:dyDescent="0.2">
      <c r="A285" s="125" t="s">
        <v>370</v>
      </c>
      <c r="B285" s="121">
        <v>693</v>
      </c>
      <c r="C285" s="651" t="s">
        <v>371</v>
      </c>
      <c r="D285" s="122" t="s">
        <v>214</v>
      </c>
      <c r="E285" s="329">
        <v>25000000</v>
      </c>
      <c r="F285" s="122" t="s">
        <v>378</v>
      </c>
      <c r="G285" s="330">
        <v>0</v>
      </c>
      <c r="H285" s="122" t="s">
        <v>338</v>
      </c>
      <c r="I285" s="330">
        <v>1.5</v>
      </c>
      <c r="J285" s="632"/>
      <c r="K285" s="632"/>
      <c r="L285" s="632"/>
      <c r="M285" s="632"/>
      <c r="N285" s="632"/>
    </row>
    <row r="286" spans="1:14" x14ac:dyDescent="0.2">
      <c r="A286" s="125" t="s">
        <v>370</v>
      </c>
      <c r="B286" s="121">
        <v>693</v>
      </c>
      <c r="C286" s="651" t="s">
        <v>371</v>
      </c>
      <c r="D286" s="122" t="s">
        <v>214</v>
      </c>
      <c r="E286" s="329">
        <v>25000000</v>
      </c>
      <c r="F286" s="122" t="s">
        <v>379</v>
      </c>
      <c r="G286" s="330">
        <v>0</v>
      </c>
      <c r="H286" s="122" t="s">
        <v>338</v>
      </c>
      <c r="I286" s="330">
        <v>0.25</v>
      </c>
      <c r="J286" s="632"/>
      <c r="K286" s="632"/>
      <c r="L286" s="632"/>
      <c r="M286" s="632"/>
      <c r="N286" s="632"/>
    </row>
    <row r="287" spans="1:14" x14ac:dyDescent="0.2">
      <c r="A287" s="125" t="s">
        <v>370</v>
      </c>
      <c r="B287" s="121">
        <v>693</v>
      </c>
      <c r="C287" s="651" t="s">
        <v>371</v>
      </c>
      <c r="D287" s="122" t="s">
        <v>214</v>
      </c>
      <c r="E287" s="329">
        <v>25000000</v>
      </c>
      <c r="F287" s="122" t="s">
        <v>380</v>
      </c>
      <c r="G287" s="330">
        <v>0</v>
      </c>
      <c r="H287" s="122" t="s">
        <v>338</v>
      </c>
      <c r="I287" s="330">
        <v>0.5</v>
      </c>
      <c r="J287" s="632"/>
      <c r="K287" s="632"/>
      <c r="L287" s="632"/>
      <c r="M287" s="632"/>
      <c r="N287" s="632"/>
    </row>
    <row r="288" spans="1:14" x14ac:dyDescent="0.2">
      <c r="A288" s="125" t="s">
        <v>370</v>
      </c>
      <c r="B288" s="121">
        <v>693</v>
      </c>
      <c r="C288" s="651" t="s">
        <v>371</v>
      </c>
      <c r="D288" s="122" t="s">
        <v>214</v>
      </c>
      <c r="E288" s="329">
        <v>25000000</v>
      </c>
      <c r="F288" s="122" t="s">
        <v>381</v>
      </c>
      <c r="G288" s="330">
        <v>0</v>
      </c>
      <c r="H288" s="122" t="s">
        <v>338</v>
      </c>
      <c r="I288" s="330">
        <v>1</v>
      </c>
      <c r="J288" s="632"/>
      <c r="K288" s="632"/>
      <c r="L288" s="632"/>
      <c r="M288" s="632"/>
      <c r="N288" s="632"/>
    </row>
    <row r="289" spans="1:14" x14ac:dyDescent="0.2">
      <c r="A289" s="125" t="s">
        <v>370</v>
      </c>
      <c r="B289" s="121">
        <v>693</v>
      </c>
      <c r="C289" s="651" t="s">
        <v>371</v>
      </c>
      <c r="D289" s="122" t="s">
        <v>214</v>
      </c>
      <c r="E289" s="329">
        <v>25000000</v>
      </c>
      <c r="F289" s="122" t="s">
        <v>382</v>
      </c>
      <c r="G289" s="330">
        <v>0</v>
      </c>
      <c r="H289" s="122" t="s">
        <v>338</v>
      </c>
      <c r="I289" s="330">
        <v>1.5</v>
      </c>
      <c r="J289" s="632"/>
      <c r="K289" s="632"/>
      <c r="L289" s="632"/>
      <c r="M289" s="632"/>
      <c r="N289" s="632"/>
    </row>
    <row r="290" spans="1:14" x14ac:dyDescent="0.2">
      <c r="A290" s="125" t="s">
        <v>370</v>
      </c>
      <c r="B290" s="121">
        <v>693</v>
      </c>
      <c r="C290" s="651" t="s">
        <v>371</v>
      </c>
      <c r="D290" s="122" t="s">
        <v>38</v>
      </c>
      <c r="E290" s="329">
        <v>1100</v>
      </c>
      <c r="F290" s="122" t="s">
        <v>383</v>
      </c>
      <c r="G290" s="330">
        <v>0</v>
      </c>
      <c r="H290" s="122" t="s">
        <v>338</v>
      </c>
      <c r="I290" s="330">
        <v>0.25</v>
      </c>
      <c r="J290" s="632"/>
      <c r="K290" s="632"/>
      <c r="L290" s="632"/>
      <c r="M290" s="632"/>
      <c r="N290" s="632"/>
    </row>
    <row r="291" spans="1:14" x14ac:dyDescent="0.2">
      <c r="A291" s="125" t="s">
        <v>370</v>
      </c>
      <c r="B291" s="121">
        <v>693</v>
      </c>
      <c r="C291" s="651" t="s">
        <v>371</v>
      </c>
      <c r="D291" s="122" t="s">
        <v>38</v>
      </c>
      <c r="E291" s="329">
        <v>1100</v>
      </c>
      <c r="F291" s="122" t="s">
        <v>384</v>
      </c>
      <c r="G291" s="330">
        <v>0</v>
      </c>
      <c r="H291" s="122" t="s">
        <v>338</v>
      </c>
      <c r="I291" s="330">
        <v>0.5</v>
      </c>
      <c r="J291" s="632"/>
      <c r="K291" s="632"/>
      <c r="L291" s="632"/>
      <c r="M291" s="632"/>
      <c r="N291" s="632"/>
    </row>
    <row r="292" spans="1:14" x14ac:dyDescent="0.2">
      <c r="A292" s="125" t="s">
        <v>370</v>
      </c>
      <c r="B292" s="121">
        <v>693</v>
      </c>
      <c r="C292" s="651" t="s">
        <v>371</v>
      </c>
      <c r="D292" s="122" t="s">
        <v>38</v>
      </c>
      <c r="E292" s="329">
        <v>1100</v>
      </c>
      <c r="F292" s="122" t="s">
        <v>385</v>
      </c>
      <c r="G292" s="330">
        <v>0</v>
      </c>
      <c r="H292" s="122" t="s">
        <v>338</v>
      </c>
      <c r="I292" s="330">
        <v>1</v>
      </c>
      <c r="J292" s="632"/>
      <c r="K292" s="632"/>
      <c r="L292" s="632"/>
      <c r="M292" s="632"/>
      <c r="N292" s="632"/>
    </row>
    <row r="293" spans="1:14" x14ac:dyDescent="0.2">
      <c r="A293" s="125" t="s">
        <v>370</v>
      </c>
      <c r="B293" s="121">
        <v>693</v>
      </c>
      <c r="C293" s="651" t="s">
        <v>371</v>
      </c>
      <c r="D293" s="122" t="s">
        <v>38</v>
      </c>
      <c r="E293" s="329">
        <v>1100</v>
      </c>
      <c r="F293" s="122" t="s">
        <v>386</v>
      </c>
      <c r="G293" s="330">
        <v>0</v>
      </c>
      <c r="H293" s="122" t="s">
        <v>338</v>
      </c>
      <c r="I293" s="330">
        <v>1.5</v>
      </c>
      <c r="J293" s="632"/>
      <c r="K293" s="632"/>
      <c r="L293" s="632"/>
      <c r="M293" s="632"/>
      <c r="N293" s="632"/>
    </row>
    <row r="294" spans="1:14" x14ac:dyDescent="0.2">
      <c r="A294" s="125" t="s">
        <v>370</v>
      </c>
      <c r="B294" s="121">
        <v>693</v>
      </c>
      <c r="C294" s="651" t="s">
        <v>371</v>
      </c>
      <c r="D294" s="122" t="s">
        <v>298</v>
      </c>
      <c r="E294" s="329">
        <v>50000</v>
      </c>
      <c r="F294" s="122" t="s">
        <v>387</v>
      </c>
      <c r="G294" s="330">
        <v>0</v>
      </c>
      <c r="H294" s="122" t="s">
        <v>338</v>
      </c>
      <c r="I294" s="330">
        <v>0.25</v>
      </c>
      <c r="J294" s="632"/>
      <c r="K294" s="632"/>
      <c r="L294" s="632"/>
      <c r="M294" s="632"/>
      <c r="N294" s="632"/>
    </row>
    <row r="295" spans="1:14" x14ac:dyDescent="0.2">
      <c r="A295" s="125" t="s">
        <v>370</v>
      </c>
      <c r="B295" s="121">
        <v>693</v>
      </c>
      <c r="C295" s="651" t="s">
        <v>371</v>
      </c>
      <c r="D295" s="122" t="s">
        <v>298</v>
      </c>
      <c r="E295" s="329">
        <v>50000</v>
      </c>
      <c r="F295" s="122" t="s">
        <v>388</v>
      </c>
      <c r="G295" s="330">
        <v>0</v>
      </c>
      <c r="H295" s="122" t="s">
        <v>338</v>
      </c>
      <c r="I295" s="330">
        <v>0.5</v>
      </c>
      <c r="J295" s="632"/>
      <c r="K295" s="632"/>
      <c r="L295" s="632"/>
      <c r="M295" s="632"/>
      <c r="N295" s="632"/>
    </row>
    <row r="296" spans="1:14" x14ac:dyDescent="0.2">
      <c r="A296" s="125" t="s">
        <v>370</v>
      </c>
      <c r="B296" s="121">
        <v>693</v>
      </c>
      <c r="C296" s="651" t="s">
        <v>371</v>
      </c>
      <c r="D296" s="122" t="s">
        <v>298</v>
      </c>
      <c r="E296" s="329">
        <v>50000</v>
      </c>
      <c r="F296" s="122" t="s">
        <v>389</v>
      </c>
      <c r="G296" s="330">
        <v>0</v>
      </c>
      <c r="H296" s="122" t="s">
        <v>338</v>
      </c>
      <c r="I296" s="330">
        <v>1</v>
      </c>
      <c r="J296" s="632"/>
      <c r="K296" s="632"/>
      <c r="L296" s="632"/>
      <c r="M296" s="632"/>
      <c r="N296" s="632"/>
    </row>
    <row r="297" spans="1:14" x14ac:dyDescent="0.2">
      <c r="A297" s="125" t="s">
        <v>370</v>
      </c>
      <c r="B297" s="121">
        <v>693</v>
      </c>
      <c r="C297" s="651" t="s">
        <v>371</v>
      </c>
      <c r="D297" s="122" t="s">
        <v>298</v>
      </c>
      <c r="E297" s="329">
        <v>50000</v>
      </c>
      <c r="F297" s="122" t="s">
        <v>390</v>
      </c>
      <c r="G297" s="330">
        <v>0</v>
      </c>
      <c r="H297" s="122" t="s">
        <v>338</v>
      </c>
      <c r="I297" s="330">
        <v>1.5</v>
      </c>
      <c r="J297" s="632"/>
      <c r="K297" s="632"/>
      <c r="L297" s="632"/>
      <c r="M297" s="632"/>
      <c r="N297" s="632"/>
    </row>
    <row r="298" spans="1:14" x14ac:dyDescent="0.2">
      <c r="A298" s="125" t="s">
        <v>370</v>
      </c>
      <c r="B298" s="121">
        <v>693</v>
      </c>
      <c r="C298" s="651" t="s">
        <v>371</v>
      </c>
      <c r="D298" s="122" t="s">
        <v>38</v>
      </c>
      <c r="E298" s="329">
        <v>1100</v>
      </c>
      <c r="F298" s="122" t="s">
        <v>391</v>
      </c>
      <c r="G298" s="330">
        <v>0</v>
      </c>
      <c r="H298" s="122" t="s">
        <v>338</v>
      </c>
      <c r="I298" s="330">
        <v>0.25</v>
      </c>
      <c r="J298" s="632"/>
      <c r="K298" s="632"/>
      <c r="L298" s="632"/>
      <c r="M298" s="632"/>
      <c r="N298" s="632"/>
    </row>
    <row r="299" spans="1:14" x14ac:dyDescent="0.2">
      <c r="A299" s="125" t="s">
        <v>370</v>
      </c>
      <c r="B299" s="121">
        <v>693</v>
      </c>
      <c r="C299" s="651" t="s">
        <v>371</v>
      </c>
      <c r="D299" s="122" t="s">
        <v>38</v>
      </c>
      <c r="E299" s="329">
        <v>1100</v>
      </c>
      <c r="F299" s="122" t="s">
        <v>392</v>
      </c>
      <c r="G299" s="330">
        <v>0</v>
      </c>
      <c r="H299" s="122" t="s">
        <v>338</v>
      </c>
      <c r="I299" s="330">
        <v>0.5</v>
      </c>
      <c r="J299" s="632"/>
      <c r="K299" s="632"/>
      <c r="L299" s="632"/>
      <c r="M299" s="632"/>
      <c r="N299" s="632"/>
    </row>
    <row r="300" spans="1:14" x14ac:dyDescent="0.2">
      <c r="A300" s="125" t="s">
        <v>370</v>
      </c>
      <c r="B300" s="121">
        <v>693</v>
      </c>
      <c r="C300" s="651" t="s">
        <v>371</v>
      </c>
      <c r="D300" s="122" t="s">
        <v>38</v>
      </c>
      <c r="E300" s="329">
        <v>1100</v>
      </c>
      <c r="F300" s="122" t="s">
        <v>393</v>
      </c>
      <c r="G300" s="330">
        <v>0</v>
      </c>
      <c r="H300" s="122" t="s">
        <v>338</v>
      </c>
      <c r="I300" s="330">
        <v>1</v>
      </c>
      <c r="J300" s="632"/>
      <c r="K300" s="632"/>
      <c r="L300" s="632"/>
      <c r="M300" s="632"/>
      <c r="N300" s="632"/>
    </row>
    <row r="301" spans="1:14" x14ac:dyDescent="0.2">
      <c r="A301" s="125" t="s">
        <v>370</v>
      </c>
      <c r="B301" s="121">
        <v>693</v>
      </c>
      <c r="C301" s="651" t="s">
        <v>371</v>
      </c>
      <c r="D301" s="122" t="s">
        <v>38</v>
      </c>
      <c r="E301" s="329">
        <v>1100</v>
      </c>
      <c r="F301" s="122" t="s">
        <v>394</v>
      </c>
      <c r="G301" s="330">
        <v>0</v>
      </c>
      <c r="H301" s="122" t="s">
        <v>338</v>
      </c>
      <c r="I301" s="330">
        <v>1.5</v>
      </c>
      <c r="J301" s="632"/>
      <c r="K301" s="632"/>
      <c r="L301" s="632"/>
      <c r="M301" s="632"/>
      <c r="N301" s="632"/>
    </row>
    <row r="302" spans="1:14" x14ac:dyDescent="0.2">
      <c r="A302" s="125" t="s">
        <v>370</v>
      </c>
      <c r="B302" s="121">
        <v>693</v>
      </c>
      <c r="C302" s="651" t="s">
        <v>371</v>
      </c>
      <c r="D302" s="122" t="s">
        <v>38</v>
      </c>
      <c r="E302" s="646">
        <v>1E-3</v>
      </c>
      <c r="F302" s="122" t="s">
        <v>395</v>
      </c>
      <c r="G302" s="330">
        <v>0</v>
      </c>
      <c r="H302" s="122" t="s">
        <v>338</v>
      </c>
      <c r="I302" s="330">
        <v>1.5027777777777778</v>
      </c>
      <c r="J302" s="632"/>
      <c r="K302" s="632"/>
      <c r="L302" s="632"/>
      <c r="M302" s="632"/>
      <c r="N302" s="632"/>
    </row>
    <row r="303" spans="1:14" x14ac:dyDescent="0.2">
      <c r="A303" s="125"/>
      <c r="C303" s="651"/>
      <c r="D303" s="122"/>
      <c r="E303" s="329"/>
      <c r="F303" s="122"/>
      <c r="G303" s="330"/>
      <c r="H303" s="122"/>
      <c r="I303" s="330"/>
      <c r="J303" s="632"/>
      <c r="K303" s="632"/>
      <c r="L303" s="632"/>
      <c r="M303" s="632"/>
      <c r="N303" s="632"/>
    </row>
    <row r="304" spans="1:14" x14ac:dyDescent="0.2">
      <c r="A304" s="125" t="s">
        <v>348</v>
      </c>
      <c r="B304" s="121">
        <v>707</v>
      </c>
      <c r="C304" s="651" t="s">
        <v>396</v>
      </c>
      <c r="D304" s="122" t="s">
        <v>38</v>
      </c>
      <c r="E304" s="329">
        <v>1267</v>
      </c>
      <c r="F304" s="122" t="s">
        <v>305</v>
      </c>
      <c r="G304" s="330">
        <v>4.5407200000000003</v>
      </c>
      <c r="H304" s="122" t="s">
        <v>184</v>
      </c>
      <c r="I304" s="330">
        <v>6</v>
      </c>
      <c r="J304" s="632"/>
      <c r="K304" s="632"/>
      <c r="L304" s="632"/>
      <c r="M304" s="632"/>
      <c r="N304" s="632"/>
    </row>
    <row r="305" spans="1:15" x14ac:dyDescent="0.2">
      <c r="A305" s="125" t="s">
        <v>348</v>
      </c>
      <c r="B305" s="121">
        <v>707</v>
      </c>
      <c r="C305" s="651" t="s">
        <v>396</v>
      </c>
      <c r="D305" s="122" t="s">
        <v>38</v>
      </c>
      <c r="E305" s="646">
        <v>1E-3</v>
      </c>
      <c r="F305" s="122" t="s">
        <v>306</v>
      </c>
      <c r="G305" s="330">
        <v>0</v>
      </c>
      <c r="H305" s="122" t="s">
        <v>184</v>
      </c>
      <c r="I305" s="330">
        <v>6</v>
      </c>
      <c r="J305" s="632"/>
      <c r="K305" s="632"/>
      <c r="L305" s="632"/>
      <c r="M305" s="632"/>
      <c r="N305" s="632"/>
    </row>
    <row r="306" spans="1:15" x14ac:dyDescent="0.2">
      <c r="A306" s="125"/>
      <c r="D306" s="122"/>
      <c r="E306" s="329"/>
      <c r="F306" s="122"/>
      <c r="G306" s="330"/>
      <c r="H306" s="122"/>
      <c r="I306" s="330"/>
      <c r="J306" s="630"/>
      <c r="K306" s="632"/>
      <c r="L306" s="632"/>
      <c r="M306" s="632"/>
      <c r="N306" s="632"/>
    </row>
    <row r="307" spans="1:15" x14ac:dyDescent="0.2">
      <c r="A307" s="129" t="s">
        <v>407</v>
      </c>
      <c r="B307" s="331"/>
      <c r="C307" s="331"/>
      <c r="D307" s="127"/>
      <c r="E307" s="332"/>
      <c r="F307" s="127"/>
      <c r="G307" s="127"/>
      <c r="H307" s="127" t="s">
        <v>3</v>
      </c>
      <c r="I307" s="130"/>
      <c r="J307" s="639"/>
      <c r="K307" s="640"/>
      <c r="L307" s="641">
        <v>789202030</v>
      </c>
      <c r="M307" s="641">
        <v>24699787</v>
      </c>
      <c r="N307" s="641">
        <v>813901817</v>
      </c>
      <c r="O307" s="335"/>
    </row>
    <row r="308" spans="1:15" x14ac:dyDescent="0.2">
      <c r="A308" s="132"/>
      <c r="G308" s="336"/>
      <c r="H308" s="337"/>
      <c r="I308" s="338"/>
      <c r="J308" s="642"/>
      <c r="K308" s="643"/>
      <c r="L308" s="643"/>
      <c r="M308" s="643"/>
      <c r="N308" s="643"/>
      <c r="O308" s="134"/>
    </row>
    <row r="309" spans="1:15" x14ac:dyDescent="0.2">
      <c r="A309" s="135" t="s">
        <v>853</v>
      </c>
      <c r="B309" s="135"/>
      <c r="C309" s="135" t="s">
        <v>854</v>
      </c>
      <c r="G309" s="336"/>
      <c r="H309" s="337"/>
      <c r="I309" s="338"/>
      <c r="J309" s="642"/>
    </row>
    <row r="310" spans="1:15" x14ac:dyDescent="0.2">
      <c r="A310" s="135" t="s">
        <v>410</v>
      </c>
      <c r="H310" s="340"/>
    </row>
    <row r="311" spans="1:15" x14ac:dyDescent="0.2">
      <c r="A311" s="135" t="s">
        <v>411</v>
      </c>
    </row>
    <row r="312" spans="1:15" x14ac:dyDescent="0.2">
      <c r="A312" s="135" t="s">
        <v>776</v>
      </c>
    </row>
    <row r="313" spans="1:15" x14ac:dyDescent="0.2">
      <c r="A313" s="135" t="s">
        <v>777</v>
      </c>
    </row>
    <row r="314" spans="1:15" x14ac:dyDescent="0.2">
      <c r="A314" s="342" t="s">
        <v>778</v>
      </c>
      <c r="B314" s="342" t="s">
        <v>779</v>
      </c>
    </row>
    <row r="315" spans="1:15" x14ac:dyDescent="0.2">
      <c r="A315" s="342" t="s">
        <v>780</v>
      </c>
    </row>
    <row r="316" spans="1:15" x14ac:dyDescent="0.2">
      <c r="A316" s="342" t="s">
        <v>807</v>
      </c>
    </row>
    <row r="317" spans="1:15" x14ac:dyDescent="0.2">
      <c r="A317" s="342" t="s">
        <v>808</v>
      </c>
      <c r="E317" s="343"/>
    </row>
    <row r="318" spans="1:15" x14ac:dyDescent="0.2">
      <c r="A318" s="125" t="s">
        <v>809</v>
      </c>
      <c r="B318" s="125" t="s">
        <v>784</v>
      </c>
      <c r="G318" s="125" t="s">
        <v>785</v>
      </c>
    </row>
    <row r="319" spans="1:15" x14ac:dyDescent="0.2">
      <c r="A319" s="125" t="s">
        <v>810</v>
      </c>
      <c r="B319" s="125" t="s">
        <v>787</v>
      </c>
      <c r="G319" s="125" t="s">
        <v>788</v>
      </c>
    </row>
    <row r="321" spans="1:6" x14ac:dyDescent="0.2">
      <c r="A321" s="344" t="s">
        <v>425</v>
      </c>
      <c r="C321" s="102"/>
      <c r="D321" s="340"/>
      <c r="E321" s="340"/>
    </row>
    <row r="322" spans="1:6" x14ac:dyDescent="0.2">
      <c r="A322" s="300" t="s">
        <v>426</v>
      </c>
      <c r="C322" s="102"/>
      <c r="D322" s="340"/>
      <c r="E322" s="340"/>
    </row>
    <row r="323" spans="1:6" x14ac:dyDescent="0.2">
      <c r="A323" s="344" t="s">
        <v>855</v>
      </c>
      <c r="C323" s="102"/>
      <c r="D323" s="340"/>
      <c r="E323" s="340"/>
    </row>
    <row r="324" spans="1:6" x14ac:dyDescent="0.2">
      <c r="A324" s="107"/>
      <c r="B324" s="122"/>
      <c r="C324" s="107"/>
      <c r="D324" s="518"/>
      <c r="E324" s="518"/>
      <c r="F324" s="107"/>
    </row>
    <row r="325" spans="1:6" x14ac:dyDescent="0.2">
      <c r="A325" s="77"/>
      <c r="B325" s="78"/>
      <c r="C325" s="79"/>
      <c r="D325" s="80" t="s">
        <v>427</v>
      </c>
      <c r="E325" s="81"/>
      <c r="F325" s="82" t="s">
        <v>428</v>
      </c>
    </row>
    <row r="326" spans="1:6" x14ac:dyDescent="0.2">
      <c r="A326" s="83" t="s">
        <v>4</v>
      </c>
      <c r="B326" s="84" t="s">
        <v>5</v>
      </c>
      <c r="C326" s="22"/>
      <c r="D326" s="85" t="s">
        <v>429</v>
      </c>
      <c r="E326" s="85" t="s">
        <v>430</v>
      </c>
      <c r="F326" s="86" t="s">
        <v>431</v>
      </c>
    </row>
    <row r="327" spans="1:6" x14ac:dyDescent="0.2">
      <c r="A327" s="83" t="s">
        <v>432</v>
      </c>
      <c r="B327" s="84" t="s">
        <v>433</v>
      </c>
      <c r="C327" s="84" t="s">
        <v>7</v>
      </c>
      <c r="D327" s="85" t="s">
        <v>434</v>
      </c>
      <c r="E327" s="85" t="s">
        <v>435</v>
      </c>
      <c r="F327" s="86" t="s">
        <v>436</v>
      </c>
    </row>
    <row r="328" spans="1:6" x14ac:dyDescent="0.2">
      <c r="A328" s="87"/>
      <c r="B328" s="88"/>
      <c r="C328" s="35"/>
      <c r="D328" s="89" t="s">
        <v>35</v>
      </c>
      <c r="E328" s="89" t="s">
        <v>35</v>
      </c>
      <c r="F328" s="90" t="s">
        <v>35</v>
      </c>
    </row>
    <row r="329" spans="1:6" x14ac:dyDescent="0.2">
      <c r="A329" s="107"/>
      <c r="B329" s="122"/>
      <c r="C329" s="107"/>
      <c r="D329" s="518"/>
      <c r="E329" s="518"/>
      <c r="F329" s="107"/>
    </row>
    <row r="330" spans="1:6" x14ac:dyDescent="0.2">
      <c r="A330" s="125" t="s">
        <v>791</v>
      </c>
      <c r="B330" s="121">
        <v>337</v>
      </c>
      <c r="C330" s="122" t="s">
        <v>39</v>
      </c>
      <c r="D330" s="506">
        <v>118672</v>
      </c>
      <c r="E330" s="506">
        <v>65306</v>
      </c>
      <c r="F330" s="507"/>
    </row>
    <row r="331" spans="1:6" x14ac:dyDescent="0.2">
      <c r="A331" s="125" t="s">
        <v>791</v>
      </c>
      <c r="B331" s="121">
        <v>337</v>
      </c>
      <c r="C331" s="122" t="s">
        <v>41</v>
      </c>
      <c r="D331" s="506">
        <v>21987</v>
      </c>
      <c r="E331" s="506">
        <v>12099</v>
      </c>
      <c r="F331" s="507"/>
    </row>
    <row r="332" spans="1:6" x14ac:dyDescent="0.2">
      <c r="A332" s="125" t="s">
        <v>791</v>
      </c>
      <c r="B332" s="121">
        <v>337</v>
      </c>
      <c r="C332" s="122" t="s">
        <v>792</v>
      </c>
      <c r="D332" s="506">
        <v>283531</v>
      </c>
      <c r="E332" s="506">
        <v>72403</v>
      </c>
      <c r="F332" s="507"/>
    </row>
    <row r="333" spans="1:6" x14ac:dyDescent="0.2">
      <c r="A333" s="125" t="s">
        <v>92</v>
      </c>
      <c r="B333" s="121">
        <v>363</v>
      </c>
      <c r="C333" s="122" t="s">
        <v>183</v>
      </c>
      <c r="D333" s="506">
        <v>42271</v>
      </c>
      <c r="E333" s="506">
        <v>22510</v>
      </c>
      <c r="F333" s="507"/>
    </row>
    <row r="334" spans="1:6" x14ac:dyDescent="0.2">
      <c r="A334" s="125" t="s">
        <v>92</v>
      </c>
      <c r="B334" s="121">
        <v>363</v>
      </c>
      <c r="C334" s="122" t="s">
        <v>185</v>
      </c>
      <c r="D334" s="506">
        <v>10145</v>
      </c>
      <c r="E334" s="506">
        <v>5402</v>
      </c>
      <c r="F334" s="507"/>
    </row>
    <row r="335" spans="1:6" x14ac:dyDescent="0.2">
      <c r="A335" s="125" t="s">
        <v>439</v>
      </c>
      <c r="B335" s="121">
        <v>383</v>
      </c>
      <c r="C335" s="122" t="s">
        <v>99</v>
      </c>
      <c r="D335" s="506">
        <v>53956</v>
      </c>
      <c r="E335" s="506">
        <v>35903</v>
      </c>
      <c r="F335" s="507"/>
    </row>
    <row r="336" spans="1:6" x14ac:dyDescent="0.2">
      <c r="A336" s="125" t="s">
        <v>212</v>
      </c>
      <c r="B336" s="121">
        <v>514</v>
      </c>
      <c r="C336" s="122" t="s">
        <v>299</v>
      </c>
      <c r="D336" s="506">
        <v>0</v>
      </c>
      <c r="E336" s="506">
        <v>1187778</v>
      </c>
      <c r="F336" s="507"/>
    </row>
    <row r="337" spans="1:12" x14ac:dyDescent="0.2">
      <c r="A337" s="125" t="s">
        <v>303</v>
      </c>
      <c r="B337" s="121">
        <v>519</v>
      </c>
      <c r="C337" s="122" t="s">
        <v>305</v>
      </c>
      <c r="D337" s="506">
        <v>9456638</v>
      </c>
      <c r="E337" s="506">
        <v>101449</v>
      </c>
      <c r="F337" s="507"/>
    </row>
    <row r="338" spans="1:12" x14ac:dyDescent="0.2">
      <c r="A338" s="125" t="s">
        <v>296</v>
      </c>
      <c r="B338" s="121">
        <v>536</v>
      </c>
      <c r="C338" s="122" t="s">
        <v>308</v>
      </c>
      <c r="D338" s="506">
        <v>164771</v>
      </c>
      <c r="E338" s="506">
        <v>44892</v>
      </c>
    </row>
    <row r="339" spans="1:12" x14ac:dyDescent="0.2">
      <c r="A339" s="125" t="s">
        <v>296</v>
      </c>
      <c r="B339" s="121">
        <v>536</v>
      </c>
      <c r="C339" s="122" t="s">
        <v>309</v>
      </c>
      <c r="D339" s="506">
        <v>66629</v>
      </c>
      <c r="E339" s="506">
        <v>117</v>
      </c>
      <c r="F339" s="507"/>
    </row>
    <row r="340" spans="1:12" x14ac:dyDescent="0.2">
      <c r="A340" s="125" t="s">
        <v>296</v>
      </c>
      <c r="B340" s="121">
        <v>607</v>
      </c>
      <c r="C340" s="122" t="s">
        <v>326</v>
      </c>
      <c r="D340" s="506">
        <v>0</v>
      </c>
      <c r="E340" s="506">
        <v>963315</v>
      </c>
      <c r="F340" s="507"/>
    </row>
    <row r="341" spans="1:12" x14ac:dyDescent="0.2">
      <c r="A341" s="125" t="s">
        <v>296</v>
      </c>
      <c r="B341" s="121">
        <v>607</v>
      </c>
      <c r="C341" s="122" t="s">
        <v>327</v>
      </c>
      <c r="D341" s="506">
        <v>0</v>
      </c>
      <c r="E341" s="506">
        <v>58801</v>
      </c>
      <c r="F341" s="507"/>
    </row>
    <row r="342" spans="1:12" x14ac:dyDescent="0.2">
      <c r="A342" s="125"/>
      <c r="C342" s="122"/>
      <c r="D342" s="506"/>
      <c r="E342" s="506"/>
      <c r="F342" s="507"/>
    </row>
    <row r="343" spans="1:12" x14ac:dyDescent="0.2">
      <c r="A343" s="356" t="s">
        <v>440</v>
      </c>
      <c r="B343" s="331"/>
      <c r="C343" s="127"/>
      <c r="D343" s="652">
        <v>10592900</v>
      </c>
      <c r="E343" s="652">
        <v>2689341</v>
      </c>
      <c r="F343" s="129">
        <v>0</v>
      </c>
    </row>
    <row r="344" spans="1:12" x14ac:dyDescent="0.2">
      <c r="A344" s="653"/>
      <c r="C344" s="102"/>
      <c r="D344" s="654"/>
      <c r="E344" s="654"/>
      <c r="F344" s="132"/>
    </row>
    <row r="345" spans="1:12" ht="12.75" x14ac:dyDescent="0.2">
      <c r="A345" s="100" t="s">
        <v>441</v>
      </c>
      <c r="B345" s="101"/>
      <c r="C345" s="101"/>
      <c r="E345" s="102"/>
      <c r="F345" s="103"/>
      <c r="G345" s="103"/>
      <c r="J345" s="102"/>
      <c r="K345" s="102"/>
      <c r="L345" s="104"/>
    </row>
    <row r="346" spans="1:12" ht="12.75" x14ac:dyDescent="0.2">
      <c r="A346" s="105" t="s">
        <v>426</v>
      </c>
      <c r="B346" s="101"/>
      <c r="C346" s="101"/>
      <c r="E346" s="102"/>
      <c r="F346" s="103"/>
      <c r="G346" s="103"/>
      <c r="J346" s="102"/>
      <c r="K346" s="102"/>
      <c r="L346" s="104"/>
    </row>
    <row r="347" spans="1:12" ht="12.75" x14ac:dyDescent="0.2">
      <c r="A347" s="106" t="s">
        <v>855</v>
      </c>
      <c r="B347" s="102"/>
      <c r="C347" s="102"/>
      <c r="E347" s="102"/>
      <c r="F347" s="103"/>
      <c r="G347" s="103"/>
      <c r="J347" s="102"/>
      <c r="K347" s="102"/>
      <c r="L347" s="104"/>
    </row>
    <row r="348" spans="1:12" x14ac:dyDescent="0.2">
      <c r="A348" s="107"/>
      <c r="B348" s="107"/>
      <c r="C348" s="107"/>
      <c r="D348" s="107"/>
      <c r="E348" s="107"/>
      <c r="F348" s="108"/>
      <c r="G348" s="108"/>
      <c r="H348" s="107"/>
      <c r="I348" s="107"/>
      <c r="J348" s="107"/>
      <c r="K348" s="107"/>
      <c r="L348" s="104"/>
    </row>
    <row r="349" spans="1:12" ht="12.75" x14ac:dyDescent="0.2">
      <c r="A349" s="109"/>
      <c r="B349" s="110" t="s">
        <v>443</v>
      </c>
      <c r="C349" s="110"/>
      <c r="D349" s="110"/>
      <c r="E349" s="111"/>
      <c r="F349" s="110" t="s">
        <v>444</v>
      </c>
      <c r="G349" s="110" t="s">
        <v>445</v>
      </c>
      <c r="H349" s="110" t="s">
        <v>446</v>
      </c>
      <c r="I349" s="110" t="s">
        <v>14</v>
      </c>
      <c r="J349" s="110" t="s">
        <v>446</v>
      </c>
      <c r="K349" s="110" t="s">
        <v>447</v>
      </c>
      <c r="L349" s="110" t="s">
        <v>448</v>
      </c>
    </row>
    <row r="350" spans="1:12" ht="12.75" x14ac:dyDescent="0.2">
      <c r="A350" s="112" t="s">
        <v>449</v>
      </c>
      <c r="B350" s="113" t="s">
        <v>450</v>
      </c>
      <c r="C350" s="113" t="s">
        <v>451</v>
      </c>
      <c r="D350" s="113" t="s">
        <v>5</v>
      </c>
      <c r="E350" s="113" t="s">
        <v>7</v>
      </c>
      <c r="F350" s="113" t="s">
        <v>15</v>
      </c>
      <c r="G350" s="113" t="s">
        <v>452</v>
      </c>
      <c r="H350" s="113" t="s">
        <v>453</v>
      </c>
      <c r="I350" s="113" t="s">
        <v>454</v>
      </c>
      <c r="J350" s="113" t="s">
        <v>455</v>
      </c>
      <c r="K350" s="113" t="s">
        <v>456</v>
      </c>
      <c r="L350" s="113" t="s">
        <v>457</v>
      </c>
    </row>
    <row r="351" spans="1:12" ht="12.75" x14ac:dyDescent="0.2">
      <c r="A351" s="112" t="s">
        <v>432</v>
      </c>
      <c r="B351" s="113" t="s">
        <v>458</v>
      </c>
      <c r="C351" s="113" t="s">
        <v>459</v>
      </c>
      <c r="D351" s="113" t="s">
        <v>460</v>
      </c>
      <c r="E351" s="114"/>
      <c r="F351" s="113" t="s">
        <v>461</v>
      </c>
      <c r="G351" s="113" t="s">
        <v>462</v>
      </c>
      <c r="H351" s="113" t="s">
        <v>463</v>
      </c>
      <c r="I351" s="113" t="s">
        <v>464</v>
      </c>
      <c r="J351" s="113" t="s">
        <v>22</v>
      </c>
      <c r="K351" s="115" t="s">
        <v>22</v>
      </c>
      <c r="L351" s="115" t="s">
        <v>465</v>
      </c>
    </row>
    <row r="352" spans="1:12" ht="12.75" x14ac:dyDescent="0.2">
      <c r="A352" s="116"/>
      <c r="B352" s="117" t="s">
        <v>466</v>
      </c>
      <c r="C352" s="117"/>
      <c r="D352" s="117"/>
      <c r="E352" s="118"/>
      <c r="F352" s="119"/>
      <c r="G352" s="119"/>
      <c r="H352" s="117"/>
      <c r="I352" s="117" t="s">
        <v>35</v>
      </c>
      <c r="J352" s="117"/>
      <c r="K352" s="120"/>
      <c r="L352" s="120" t="s">
        <v>467</v>
      </c>
    </row>
    <row r="353" spans="1:12" x14ac:dyDescent="0.2">
      <c r="A353" s="107"/>
      <c r="B353" s="107"/>
      <c r="C353" s="107"/>
      <c r="D353" s="107"/>
      <c r="E353" s="107"/>
      <c r="F353" s="108"/>
      <c r="G353" s="108"/>
      <c r="H353" s="107"/>
      <c r="I353" s="107"/>
      <c r="J353" s="107"/>
      <c r="K353" s="107"/>
      <c r="L353" s="104"/>
    </row>
    <row r="354" spans="1:12" ht="12.75" x14ac:dyDescent="0.2">
      <c r="A354" s="106" t="s">
        <v>856</v>
      </c>
      <c r="B354" s="102"/>
      <c r="C354" s="102"/>
      <c r="D354" s="121"/>
      <c r="E354" s="122"/>
      <c r="F354" s="123"/>
      <c r="G354" s="122"/>
      <c r="H354" s="124"/>
      <c r="I354" s="124"/>
      <c r="J354" s="124"/>
      <c r="K354" s="124"/>
      <c r="L354" s="104"/>
    </row>
    <row r="355" spans="1:12" x14ac:dyDescent="0.2">
      <c r="A355" s="125"/>
      <c r="B355" s="125"/>
      <c r="C355" s="102"/>
      <c r="D355" s="121"/>
      <c r="E355" s="122"/>
      <c r="F355" s="123"/>
      <c r="G355" s="122"/>
      <c r="H355" s="124"/>
      <c r="I355" s="124"/>
      <c r="J355" s="124"/>
      <c r="K355" s="124"/>
      <c r="L355" s="104"/>
    </row>
    <row r="356" spans="1:12" x14ac:dyDescent="0.2">
      <c r="A356" s="126" t="s">
        <v>440</v>
      </c>
      <c r="B356" s="127"/>
      <c r="C356" s="127"/>
      <c r="D356" s="127"/>
      <c r="E356" s="127"/>
      <c r="F356" s="128"/>
      <c r="G356" s="128"/>
      <c r="H356" s="129"/>
      <c r="I356" s="130">
        <v>0</v>
      </c>
      <c r="J356" s="130">
        <v>0</v>
      </c>
      <c r="K356" s="130">
        <v>0</v>
      </c>
      <c r="L356" s="129"/>
    </row>
    <row r="357" spans="1:12" x14ac:dyDescent="0.2">
      <c r="A357" s="131"/>
      <c r="B357" s="102"/>
      <c r="C357" s="102"/>
      <c r="E357" s="102"/>
      <c r="F357" s="103"/>
      <c r="G357" s="103"/>
      <c r="H357" s="132"/>
      <c r="I357" s="132"/>
      <c r="J357" s="132"/>
      <c r="K357" s="132"/>
      <c r="L357" s="104"/>
    </row>
    <row r="358" spans="1:12" x14ac:dyDescent="0.2">
      <c r="A358" s="133" t="s">
        <v>469</v>
      </c>
      <c r="B358" s="102"/>
      <c r="C358" s="102"/>
      <c r="E358" s="102"/>
      <c r="F358" s="103"/>
      <c r="G358" s="103"/>
      <c r="H358" s="134"/>
      <c r="I358" s="134"/>
      <c r="J358" s="134"/>
      <c r="K358" s="134"/>
      <c r="L358" s="104"/>
    </row>
    <row r="359" spans="1:12" x14ac:dyDescent="0.2">
      <c r="A359" s="135" t="s">
        <v>470</v>
      </c>
      <c r="B359" s="102"/>
      <c r="C359" s="102"/>
      <c r="E359" s="136"/>
      <c r="F359" s="137"/>
      <c r="G359" s="138"/>
      <c r="H359" s="134"/>
      <c r="I359" s="134"/>
      <c r="J359" s="134"/>
      <c r="K359" s="134"/>
      <c r="L359" s="104"/>
    </row>
    <row r="360" spans="1:12" x14ac:dyDescent="0.2">
      <c r="A360" s="135" t="s">
        <v>471</v>
      </c>
      <c r="B360" s="102"/>
      <c r="C360" s="102"/>
      <c r="E360" s="102"/>
      <c r="F360" s="103"/>
      <c r="G360" s="103"/>
      <c r="J360" s="102"/>
      <c r="K360" s="102"/>
      <c r="L360" s="104"/>
    </row>
    <row r="361" spans="1:12" x14ac:dyDescent="0.2">
      <c r="A361" s="139"/>
      <c r="B361" s="102"/>
      <c r="C361" s="102"/>
      <c r="E361" s="102"/>
      <c r="F361" s="103"/>
      <c r="G361" s="103"/>
      <c r="H361" s="134"/>
      <c r="I361" s="134"/>
      <c r="J361" s="134"/>
      <c r="K361" s="134"/>
      <c r="L361" s="104"/>
    </row>
    <row r="362" spans="1:12" x14ac:dyDescent="0.2">
      <c r="A362" s="121"/>
      <c r="C362" s="102"/>
      <c r="E362" s="102"/>
    </row>
    <row r="363" spans="1:12" x14ac:dyDescent="0.2">
      <c r="A363" s="77" t="s">
        <v>472</v>
      </c>
      <c r="B363" s="14"/>
      <c r="C363" s="14"/>
      <c r="D363" s="14"/>
      <c r="E363" s="14"/>
      <c r="F363" s="140"/>
    </row>
    <row r="364" spans="1:12" ht="22.5" x14ac:dyDescent="0.2">
      <c r="A364" s="141" t="s">
        <v>473</v>
      </c>
      <c r="B364" s="142" t="s">
        <v>474</v>
      </c>
      <c r="C364" s="142" t="s">
        <v>475</v>
      </c>
      <c r="D364" s="143" t="s">
        <v>476</v>
      </c>
      <c r="E364" s="142" t="s">
        <v>477</v>
      </c>
      <c r="F364" s="144" t="s">
        <v>478</v>
      </c>
    </row>
    <row r="365" spans="1:12" ht="90" x14ac:dyDescent="0.2">
      <c r="A365" s="145">
        <v>193</v>
      </c>
      <c r="B365" s="146" t="s">
        <v>37</v>
      </c>
      <c r="C365" s="146" t="s">
        <v>479</v>
      </c>
      <c r="D365" s="146" t="s">
        <v>480</v>
      </c>
      <c r="E365" s="147" t="s">
        <v>481</v>
      </c>
      <c r="F365" s="147" t="s">
        <v>482</v>
      </c>
    </row>
    <row r="366" spans="1:12" ht="90" x14ac:dyDescent="0.2">
      <c r="A366" s="148">
        <v>199</v>
      </c>
      <c r="B366" s="149" t="s">
        <v>42</v>
      </c>
      <c r="C366" s="149" t="s">
        <v>479</v>
      </c>
      <c r="D366" s="149" t="s">
        <v>480</v>
      </c>
      <c r="E366" s="150" t="s">
        <v>481</v>
      </c>
      <c r="F366" s="150" t="s">
        <v>483</v>
      </c>
    </row>
    <row r="367" spans="1:12" ht="123.75" x14ac:dyDescent="0.2">
      <c r="A367" s="145">
        <v>202</v>
      </c>
      <c r="B367" s="146" t="s">
        <v>45</v>
      </c>
      <c r="C367" s="146" t="s">
        <v>479</v>
      </c>
      <c r="D367" s="146" t="s">
        <v>480</v>
      </c>
      <c r="E367" s="147" t="s">
        <v>484</v>
      </c>
      <c r="F367" s="147" t="s">
        <v>485</v>
      </c>
    </row>
    <row r="368" spans="1:12" ht="33.75" x14ac:dyDescent="0.2">
      <c r="A368" s="148">
        <v>211</v>
      </c>
      <c r="B368" s="149" t="s">
        <v>50</v>
      </c>
      <c r="C368" s="149" t="s">
        <v>486</v>
      </c>
      <c r="D368" s="149" t="s">
        <v>480</v>
      </c>
      <c r="E368" s="149" t="s">
        <v>487</v>
      </c>
      <c r="F368" s="149" t="s">
        <v>488</v>
      </c>
    </row>
    <row r="369" spans="1:6" ht="56.25" x14ac:dyDescent="0.2">
      <c r="A369" s="145">
        <v>221</v>
      </c>
      <c r="B369" s="146" t="s">
        <v>55</v>
      </c>
      <c r="C369" s="146" t="s">
        <v>486</v>
      </c>
      <c r="D369" s="146" t="s">
        <v>489</v>
      </c>
      <c r="E369" s="149" t="s">
        <v>490</v>
      </c>
      <c r="F369" s="149" t="s">
        <v>491</v>
      </c>
    </row>
    <row r="370" spans="1:6" ht="33.75" x14ac:dyDescent="0.2">
      <c r="A370" s="148">
        <v>225</v>
      </c>
      <c r="B370" s="149" t="s">
        <v>63</v>
      </c>
      <c r="C370" s="149" t="s">
        <v>492</v>
      </c>
      <c r="D370" s="149" t="s">
        <v>493</v>
      </c>
      <c r="E370" s="149" t="s">
        <v>494</v>
      </c>
      <c r="F370" s="149" t="s">
        <v>495</v>
      </c>
    </row>
    <row r="371" spans="1:6" ht="22.5" x14ac:dyDescent="0.2">
      <c r="A371" s="145">
        <v>226</v>
      </c>
      <c r="B371" s="146" t="s">
        <v>496</v>
      </c>
      <c r="C371" s="146" t="s">
        <v>486</v>
      </c>
      <c r="D371" s="146" t="s">
        <v>480</v>
      </c>
      <c r="E371" s="146" t="s">
        <v>497</v>
      </c>
      <c r="F371" s="146" t="s">
        <v>498</v>
      </c>
    </row>
    <row r="372" spans="1:6" ht="22.5" x14ac:dyDescent="0.2">
      <c r="A372" s="148">
        <v>228</v>
      </c>
      <c r="B372" s="149" t="s">
        <v>68</v>
      </c>
      <c r="C372" s="149" t="s">
        <v>492</v>
      </c>
      <c r="D372" s="149" t="s">
        <v>493</v>
      </c>
      <c r="E372" s="149" t="s">
        <v>499</v>
      </c>
      <c r="F372" s="149" t="s">
        <v>499</v>
      </c>
    </row>
    <row r="373" spans="1:6" ht="33.75" x14ac:dyDescent="0.2">
      <c r="A373" s="145">
        <v>233</v>
      </c>
      <c r="B373" s="146" t="s">
        <v>500</v>
      </c>
      <c r="C373" s="146" t="s">
        <v>486</v>
      </c>
      <c r="D373" s="146" t="s">
        <v>501</v>
      </c>
      <c r="E373" s="149" t="s">
        <v>502</v>
      </c>
      <c r="F373" s="149" t="s">
        <v>503</v>
      </c>
    </row>
    <row r="374" spans="1:6" ht="45" x14ac:dyDescent="0.2">
      <c r="A374" s="148">
        <v>236</v>
      </c>
      <c r="B374" s="149" t="s">
        <v>70</v>
      </c>
      <c r="C374" s="149" t="s">
        <v>479</v>
      </c>
      <c r="D374" s="149" t="s">
        <v>493</v>
      </c>
      <c r="E374" s="149" t="s">
        <v>504</v>
      </c>
      <c r="F374" s="149" t="s">
        <v>505</v>
      </c>
    </row>
    <row r="375" spans="1:6" ht="22.5" x14ac:dyDescent="0.2">
      <c r="A375" s="145">
        <v>239</v>
      </c>
      <c r="B375" s="146" t="s">
        <v>506</v>
      </c>
      <c r="C375" s="146" t="s">
        <v>507</v>
      </c>
      <c r="D375" s="146" t="s">
        <v>480</v>
      </c>
      <c r="E375" s="146" t="s">
        <v>508</v>
      </c>
      <c r="F375" s="146" t="s">
        <v>508</v>
      </c>
    </row>
    <row r="376" spans="1:6" ht="22.5" x14ac:dyDescent="0.2">
      <c r="A376" s="148">
        <v>243</v>
      </c>
      <c r="B376" s="149" t="s">
        <v>509</v>
      </c>
      <c r="C376" s="149" t="s">
        <v>507</v>
      </c>
      <c r="D376" s="149" t="s">
        <v>480</v>
      </c>
      <c r="E376" s="149" t="s">
        <v>510</v>
      </c>
      <c r="F376" s="149" t="s">
        <v>510</v>
      </c>
    </row>
    <row r="377" spans="1:6" ht="56.25" x14ac:dyDescent="0.2">
      <c r="A377" s="145">
        <v>245</v>
      </c>
      <c r="B377" s="146" t="s">
        <v>74</v>
      </c>
      <c r="C377" s="146" t="s">
        <v>486</v>
      </c>
      <c r="D377" s="146" t="s">
        <v>489</v>
      </c>
      <c r="E377" s="149" t="s">
        <v>511</v>
      </c>
      <c r="F377" s="149" t="s">
        <v>512</v>
      </c>
    </row>
    <row r="378" spans="1:6" ht="78.75" x14ac:dyDescent="0.2">
      <c r="A378" s="148">
        <v>247</v>
      </c>
      <c r="B378" s="149" t="s">
        <v>79</v>
      </c>
      <c r="C378" s="149" t="s">
        <v>486</v>
      </c>
      <c r="D378" s="149" t="s">
        <v>489</v>
      </c>
      <c r="E378" s="149" t="s">
        <v>513</v>
      </c>
      <c r="F378" s="149" t="s">
        <v>514</v>
      </c>
    </row>
    <row r="379" spans="1:6" ht="22.5" x14ac:dyDescent="0.2">
      <c r="A379" s="145">
        <v>262</v>
      </c>
      <c r="B379" s="146" t="s">
        <v>84</v>
      </c>
      <c r="C379" s="146" t="s">
        <v>515</v>
      </c>
      <c r="D379" s="146" t="s">
        <v>480</v>
      </c>
      <c r="E379" s="146" t="s">
        <v>516</v>
      </c>
      <c r="F379" s="146" t="s">
        <v>516</v>
      </c>
    </row>
    <row r="380" spans="1:6" ht="45" x14ac:dyDescent="0.2">
      <c r="A380" s="148">
        <v>265</v>
      </c>
      <c r="B380" s="149" t="s">
        <v>517</v>
      </c>
      <c r="C380" s="149" t="s">
        <v>518</v>
      </c>
      <c r="D380" s="149" t="s">
        <v>489</v>
      </c>
      <c r="E380" s="149" t="s">
        <v>519</v>
      </c>
      <c r="F380" s="149" t="s">
        <v>520</v>
      </c>
    </row>
    <row r="381" spans="1:6" ht="22.5" x14ac:dyDescent="0.2">
      <c r="A381" s="145">
        <v>270</v>
      </c>
      <c r="B381" s="146" t="s">
        <v>91</v>
      </c>
      <c r="C381" s="146" t="s">
        <v>492</v>
      </c>
      <c r="D381" s="146" t="s">
        <v>493</v>
      </c>
      <c r="E381" s="146" t="s">
        <v>499</v>
      </c>
      <c r="F381" s="146" t="s">
        <v>499</v>
      </c>
    </row>
    <row r="382" spans="1:6" ht="67.5" x14ac:dyDescent="0.2">
      <c r="A382" s="148">
        <v>271</v>
      </c>
      <c r="B382" s="149" t="s">
        <v>93</v>
      </c>
      <c r="C382" s="149" t="s">
        <v>521</v>
      </c>
      <c r="D382" s="149" t="s">
        <v>489</v>
      </c>
      <c r="E382" s="149" t="s">
        <v>522</v>
      </c>
      <c r="F382" s="149" t="s">
        <v>523</v>
      </c>
    </row>
    <row r="383" spans="1:6" ht="22.5" x14ac:dyDescent="0.2">
      <c r="A383" s="145">
        <v>278</v>
      </c>
      <c r="B383" s="146" t="s">
        <v>524</v>
      </c>
      <c r="C383" s="146" t="s">
        <v>525</v>
      </c>
      <c r="D383" s="146" t="s">
        <v>480</v>
      </c>
      <c r="E383" s="146" t="s">
        <v>526</v>
      </c>
      <c r="F383" s="146" t="s">
        <v>526</v>
      </c>
    </row>
    <row r="384" spans="1:6" ht="33.75" x14ac:dyDescent="0.2">
      <c r="A384" s="148">
        <v>280</v>
      </c>
      <c r="B384" s="149" t="s">
        <v>527</v>
      </c>
      <c r="C384" s="149" t="s">
        <v>486</v>
      </c>
      <c r="D384" s="149" t="s">
        <v>528</v>
      </c>
      <c r="E384" s="149" t="s">
        <v>529</v>
      </c>
      <c r="F384" s="149" t="s">
        <v>530</v>
      </c>
    </row>
    <row r="385" spans="1:6" ht="67.5" x14ac:dyDescent="0.2">
      <c r="A385" s="145">
        <v>282</v>
      </c>
      <c r="B385" s="146" t="s">
        <v>98</v>
      </c>
      <c r="C385" s="146" t="s">
        <v>521</v>
      </c>
      <c r="D385" s="146" t="s">
        <v>489</v>
      </c>
      <c r="E385" s="149" t="s">
        <v>531</v>
      </c>
      <c r="F385" s="149" t="s">
        <v>532</v>
      </c>
    </row>
    <row r="386" spans="1:6" ht="45" x14ac:dyDescent="0.2">
      <c r="A386" s="148">
        <v>283</v>
      </c>
      <c r="B386" s="149" t="s">
        <v>104</v>
      </c>
      <c r="C386" s="149" t="s">
        <v>479</v>
      </c>
      <c r="D386" s="149" t="s">
        <v>493</v>
      </c>
      <c r="E386" s="149" t="s">
        <v>533</v>
      </c>
      <c r="F386" s="149" t="s">
        <v>534</v>
      </c>
    </row>
    <row r="387" spans="1:6" ht="22.5" x14ac:dyDescent="0.2">
      <c r="A387" s="145">
        <v>290</v>
      </c>
      <c r="B387" s="146" t="s">
        <v>535</v>
      </c>
      <c r="C387" s="146" t="s">
        <v>521</v>
      </c>
      <c r="D387" s="146" t="s">
        <v>536</v>
      </c>
      <c r="E387" s="146"/>
      <c r="F387" s="146" t="s">
        <v>537</v>
      </c>
    </row>
    <row r="388" spans="1:6" ht="67.5" x14ac:dyDescent="0.2">
      <c r="A388" s="148">
        <v>294</v>
      </c>
      <c r="B388" s="149" t="s">
        <v>108</v>
      </c>
      <c r="C388" s="149" t="s">
        <v>486</v>
      </c>
      <c r="D388" s="149" t="s">
        <v>489</v>
      </c>
      <c r="E388" s="150" t="s">
        <v>538</v>
      </c>
      <c r="F388" s="150" t="s">
        <v>539</v>
      </c>
    </row>
    <row r="389" spans="1:6" ht="33.75" x14ac:dyDescent="0.2">
      <c r="A389" s="145">
        <v>295</v>
      </c>
      <c r="B389" s="146" t="s">
        <v>540</v>
      </c>
      <c r="C389" s="146" t="s">
        <v>521</v>
      </c>
      <c r="D389" s="146" t="s">
        <v>541</v>
      </c>
      <c r="E389" s="146" t="s">
        <v>542</v>
      </c>
      <c r="F389" s="146" t="s">
        <v>542</v>
      </c>
    </row>
    <row r="390" spans="1:6" ht="22.5" x14ac:dyDescent="0.2">
      <c r="A390" s="148">
        <v>299</v>
      </c>
      <c r="B390" s="149" t="s">
        <v>543</v>
      </c>
      <c r="C390" s="149" t="s">
        <v>521</v>
      </c>
      <c r="D390" s="149" t="s">
        <v>536</v>
      </c>
      <c r="E390" s="149"/>
      <c r="F390" s="149" t="s">
        <v>537</v>
      </c>
    </row>
    <row r="391" spans="1:6" ht="33.75" x14ac:dyDescent="0.2">
      <c r="A391" s="145">
        <v>300</v>
      </c>
      <c r="B391" s="146" t="s">
        <v>113</v>
      </c>
      <c r="C391" s="146" t="s">
        <v>518</v>
      </c>
      <c r="D391" s="146" t="s">
        <v>493</v>
      </c>
      <c r="E391" s="146" t="s">
        <v>544</v>
      </c>
      <c r="F391" s="146" t="s">
        <v>545</v>
      </c>
    </row>
    <row r="392" spans="1:6" ht="22.5" x14ac:dyDescent="0.2">
      <c r="A392" s="148">
        <v>304</v>
      </c>
      <c r="B392" s="149" t="s">
        <v>546</v>
      </c>
      <c r="C392" s="149" t="s">
        <v>515</v>
      </c>
      <c r="D392" s="149" t="s">
        <v>547</v>
      </c>
      <c r="E392" s="149" t="s">
        <v>548</v>
      </c>
      <c r="F392" s="149" t="s">
        <v>549</v>
      </c>
    </row>
    <row r="393" spans="1:6" ht="33.75" x14ac:dyDescent="0.2">
      <c r="A393" s="148" t="s">
        <v>550</v>
      </c>
      <c r="B393" s="149" t="s">
        <v>551</v>
      </c>
      <c r="C393" s="149" t="s">
        <v>486</v>
      </c>
      <c r="D393" s="149" t="s">
        <v>552</v>
      </c>
      <c r="E393" s="149" t="s">
        <v>553</v>
      </c>
      <c r="F393" s="149" t="s">
        <v>554</v>
      </c>
    </row>
    <row r="394" spans="1:6" ht="33.75" x14ac:dyDescent="0.2">
      <c r="A394" s="145">
        <v>311</v>
      </c>
      <c r="B394" s="146" t="s">
        <v>555</v>
      </c>
      <c r="C394" s="146" t="s">
        <v>515</v>
      </c>
      <c r="D394" s="146" t="s">
        <v>556</v>
      </c>
      <c r="E394" s="146" t="s">
        <v>557</v>
      </c>
      <c r="F394" s="146" t="s">
        <v>558</v>
      </c>
    </row>
    <row r="395" spans="1:6" ht="22.5" x14ac:dyDescent="0.2">
      <c r="A395" s="148">
        <v>312</v>
      </c>
      <c r="B395" s="149" t="s">
        <v>559</v>
      </c>
      <c r="C395" s="149" t="s">
        <v>560</v>
      </c>
      <c r="D395" s="149" t="s">
        <v>480</v>
      </c>
      <c r="E395" s="149" t="s">
        <v>561</v>
      </c>
      <c r="F395" s="149" t="s">
        <v>561</v>
      </c>
    </row>
    <row r="396" spans="1:6" ht="56.25" x14ac:dyDescent="0.2">
      <c r="A396" s="145">
        <v>313</v>
      </c>
      <c r="B396" s="146" t="s">
        <v>562</v>
      </c>
      <c r="C396" s="146" t="s">
        <v>563</v>
      </c>
      <c r="D396" s="146" t="s">
        <v>564</v>
      </c>
      <c r="E396" s="149" t="s">
        <v>565</v>
      </c>
      <c r="F396" s="146" t="s">
        <v>566</v>
      </c>
    </row>
    <row r="397" spans="1:6" ht="33.75" x14ac:dyDescent="0.2">
      <c r="A397" s="148">
        <v>315</v>
      </c>
      <c r="B397" s="149" t="s">
        <v>567</v>
      </c>
      <c r="C397" s="149" t="s">
        <v>568</v>
      </c>
      <c r="D397" s="149" t="s">
        <v>569</v>
      </c>
      <c r="E397" s="149"/>
      <c r="F397" s="149" t="s">
        <v>537</v>
      </c>
    </row>
    <row r="398" spans="1:6" ht="22.5" x14ac:dyDescent="0.2">
      <c r="A398" s="145">
        <v>316</v>
      </c>
      <c r="B398" s="146" t="s">
        <v>567</v>
      </c>
      <c r="C398" s="146" t="s">
        <v>521</v>
      </c>
      <c r="D398" s="146" t="s">
        <v>536</v>
      </c>
      <c r="E398" s="146"/>
      <c r="F398" s="146" t="s">
        <v>537</v>
      </c>
    </row>
    <row r="399" spans="1:6" ht="22.5" x14ac:dyDescent="0.2">
      <c r="A399" s="148">
        <v>319</v>
      </c>
      <c r="B399" s="149" t="s">
        <v>118</v>
      </c>
      <c r="C399" s="149" t="s">
        <v>492</v>
      </c>
      <c r="D399" s="149" t="s">
        <v>493</v>
      </c>
      <c r="E399" s="149" t="s">
        <v>499</v>
      </c>
      <c r="F399" s="149" t="s">
        <v>499</v>
      </c>
    </row>
    <row r="400" spans="1:6" ht="56.25" x14ac:dyDescent="0.2">
      <c r="A400" s="145">
        <v>322</v>
      </c>
      <c r="B400" s="146" t="s">
        <v>120</v>
      </c>
      <c r="C400" s="146" t="s">
        <v>521</v>
      </c>
      <c r="D400" s="146" t="s">
        <v>489</v>
      </c>
      <c r="E400" s="149" t="s">
        <v>570</v>
      </c>
      <c r="F400" s="149" t="s">
        <v>512</v>
      </c>
    </row>
    <row r="401" spans="1:6" ht="33.75" x14ac:dyDescent="0.2">
      <c r="A401" s="148">
        <v>323</v>
      </c>
      <c r="B401" s="149" t="s">
        <v>571</v>
      </c>
      <c r="C401" s="149" t="s">
        <v>560</v>
      </c>
      <c r="D401" s="149" t="s">
        <v>572</v>
      </c>
      <c r="E401" s="149" t="s">
        <v>573</v>
      </c>
      <c r="F401" s="149" t="s">
        <v>574</v>
      </c>
    </row>
    <row r="402" spans="1:6" ht="22.5" x14ac:dyDescent="0.2">
      <c r="A402" s="145">
        <v>330</v>
      </c>
      <c r="B402" s="146" t="s">
        <v>575</v>
      </c>
      <c r="C402" s="146" t="s">
        <v>518</v>
      </c>
      <c r="D402" s="146" t="s">
        <v>576</v>
      </c>
      <c r="E402" s="146" t="s">
        <v>577</v>
      </c>
      <c r="F402" s="146" t="s">
        <v>577</v>
      </c>
    </row>
    <row r="403" spans="1:6" ht="33.75" x14ac:dyDescent="0.2">
      <c r="A403" s="148">
        <v>331</v>
      </c>
      <c r="B403" s="149" t="s">
        <v>578</v>
      </c>
      <c r="C403" s="149" t="s">
        <v>568</v>
      </c>
      <c r="D403" s="149" t="s">
        <v>579</v>
      </c>
      <c r="E403" s="149" t="s">
        <v>580</v>
      </c>
      <c r="F403" s="149" t="s">
        <v>581</v>
      </c>
    </row>
    <row r="404" spans="1:6" ht="45" x14ac:dyDescent="0.2">
      <c r="A404" s="148">
        <v>332</v>
      </c>
      <c r="B404" s="149" t="s">
        <v>578</v>
      </c>
      <c r="C404" s="149" t="s">
        <v>582</v>
      </c>
      <c r="D404" s="149" t="s">
        <v>583</v>
      </c>
      <c r="E404" s="149" t="s">
        <v>584</v>
      </c>
      <c r="F404" s="149" t="s">
        <v>585</v>
      </c>
    </row>
    <row r="405" spans="1:6" ht="33.75" x14ac:dyDescent="0.2">
      <c r="A405" s="145" t="s">
        <v>586</v>
      </c>
      <c r="B405" s="146" t="s">
        <v>587</v>
      </c>
      <c r="C405" s="146" t="s">
        <v>486</v>
      </c>
      <c r="D405" s="146" t="s">
        <v>552</v>
      </c>
      <c r="E405" s="146" t="s">
        <v>553</v>
      </c>
      <c r="F405" s="146" t="s">
        <v>554</v>
      </c>
    </row>
    <row r="406" spans="1:6" ht="22.5" x14ac:dyDescent="0.2">
      <c r="A406" s="148" t="s">
        <v>588</v>
      </c>
      <c r="B406" s="149" t="s">
        <v>130</v>
      </c>
      <c r="C406" s="149" t="s">
        <v>589</v>
      </c>
      <c r="D406" s="149" t="s">
        <v>493</v>
      </c>
      <c r="E406" s="149" t="s">
        <v>590</v>
      </c>
      <c r="F406" s="149" t="s">
        <v>590</v>
      </c>
    </row>
    <row r="407" spans="1:6" ht="22.5" x14ac:dyDescent="0.2">
      <c r="A407" s="145">
        <v>338</v>
      </c>
      <c r="B407" s="146" t="s">
        <v>591</v>
      </c>
      <c r="C407" s="146" t="s">
        <v>515</v>
      </c>
      <c r="D407" s="146" t="s">
        <v>480</v>
      </c>
      <c r="E407" s="149" t="s">
        <v>592</v>
      </c>
      <c r="F407" s="149" t="s">
        <v>592</v>
      </c>
    </row>
    <row r="408" spans="1:6" ht="33.75" x14ac:dyDescent="0.2">
      <c r="A408" s="148">
        <v>341</v>
      </c>
      <c r="B408" s="149" t="s">
        <v>141</v>
      </c>
      <c r="C408" s="149" t="s">
        <v>492</v>
      </c>
      <c r="D408" s="149" t="s">
        <v>480</v>
      </c>
      <c r="E408" s="149" t="s">
        <v>593</v>
      </c>
      <c r="F408" s="149" t="s">
        <v>593</v>
      </c>
    </row>
    <row r="409" spans="1:6" ht="45" x14ac:dyDescent="0.2">
      <c r="A409" s="145">
        <v>342</v>
      </c>
      <c r="B409" s="146" t="s">
        <v>594</v>
      </c>
      <c r="C409" s="146" t="s">
        <v>521</v>
      </c>
      <c r="D409" s="146" t="s">
        <v>595</v>
      </c>
      <c r="E409" s="149" t="s">
        <v>542</v>
      </c>
      <c r="F409" s="146" t="s">
        <v>542</v>
      </c>
    </row>
    <row r="410" spans="1:6" ht="33.75" x14ac:dyDescent="0.2">
      <c r="A410" s="148">
        <v>346</v>
      </c>
      <c r="B410" s="149" t="s">
        <v>596</v>
      </c>
      <c r="C410" s="149" t="s">
        <v>515</v>
      </c>
      <c r="D410" s="149" t="s">
        <v>556</v>
      </c>
      <c r="E410" s="149" t="s">
        <v>597</v>
      </c>
      <c r="F410" s="149" t="s">
        <v>558</v>
      </c>
    </row>
    <row r="411" spans="1:6" ht="33.75" x14ac:dyDescent="0.2">
      <c r="A411" s="145" t="s">
        <v>598</v>
      </c>
      <c r="B411" s="146" t="s">
        <v>145</v>
      </c>
      <c r="C411" s="146" t="s">
        <v>521</v>
      </c>
      <c r="D411" s="149" t="s">
        <v>489</v>
      </c>
      <c r="E411" s="149" t="s">
        <v>599</v>
      </c>
      <c r="F411" s="149" t="s">
        <v>599</v>
      </c>
    </row>
    <row r="412" spans="1:6" ht="33.75" x14ac:dyDescent="0.2">
      <c r="A412" s="148">
        <v>354</v>
      </c>
      <c r="B412" s="149" t="s">
        <v>600</v>
      </c>
      <c r="C412" s="149" t="s">
        <v>568</v>
      </c>
      <c r="D412" s="149" t="s">
        <v>601</v>
      </c>
      <c r="E412" s="149" t="s">
        <v>602</v>
      </c>
      <c r="F412" s="149" t="s">
        <v>602</v>
      </c>
    </row>
    <row r="413" spans="1:6" ht="22.5" x14ac:dyDescent="0.2">
      <c r="A413" s="145">
        <v>361</v>
      </c>
      <c r="B413" s="146" t="s">
        <v>603</v>
      </c>
      <c r="C413" s="146" t="s">
        <v>560</v>
      </c>
      <c r="D413" s="146" t="s">
        <v>480</v>
      </c>
      <c r="E413" s="146" t="s">
        <v>561</v>
      </c>
      <c r="F413" s="146" t="s">
        <v>561</v>
      </c>
    </row>
    <row r="414" spans="1:6" ht="22.5" x14ac:dyDescent="0.2">
      <c r="A414" s="148">
        <v>362</v>
      </c>
      <c r="B414" s="149" t="s">
        <v>604</v>
      </c>
      <c r="C414" s="149" t="s">
        <v>486</v>
      </c>
      <c r="D414" s="149" t="s">
        <v>480</v>
      </c>
      <c r="E414" s="149" t="s">
        <v>526</v>
      </c>
      <c r="F414" s="149" t="s">
        <v>526</v>
      </c>
    </row>
    <row r="415" spans="1:6" ht="33.75" x14ac:dyDescent="0.2">
      <c r="A415" s="145">
        <v>363</v>
      </c>
      <c r="B415" s="146" t="s">
        <v>182</v>
      </c>
      <c r="C415" s="146" t="s">
        <v>521</v>
      </c>
      <c r="D415" s="146" t="s">
        <v>605</v>
      </c>
      <c r="E415" s="149" t="s">
        <v>606</v>
      </c>
      <c r="F415" s="149" t="s">
        <v>606</v>
      </c>
    </row>
    <row r="416" spans="1:6" ht="56.25" x14ac:dyDescent="0.2">
      <c r="A416" s="148" t="s">
        <v>607</v>
      </c>
      <c r="B416" s="149" t="s">
        <v>153</v>
      </c>
      <c r="C416" s="149" t="s">
        <v>521</v>
      </c>
      <c r="D416" s="149" t="s">
        <v>489</v>
      </c>
      <c r="E416" s="149" t="s">
        <v>608</v>
      </c>
      <c r="F416" s="149" t="s">
        <v>512</v>
      </c>
    </row>
    <row r="417" spans="1:6" ht="22.5" x14ac:dyDescent="0.2">
      <c r="A417" s="145">
        <v>365</v>
      </c>
      <c r="B417" s="146" t="s">
        <v>609</v>
      </c>
      <c r="C417" s="146" t="s">
        <v>560</v>
      </c>
      <c r="D417" s="146" t="s">
        <v>610</v>
      </c>
      <c r="E417" s="149" t="s">
        <v>611</v>
      </c>
      <c r="F417" s="149" t="s">
        <v>611</v>
      </c>
    </row>
    <row r="418" spans="1:6" ht="22.5" x14ac:dyDescent="0.2">
      <c r="A418" s="148">
        <v>367</v>
      </c>
      <c r="B418" s="149" t="s">
        <v>187</v>
      </c>
      <c r="C418" s="149" t="s">
        <v>492</v>
      </c>
      <c r="D418" s="149" t="s">
        <v>493</v>
      </c>
      <c r="E418" s="149" t="s">
        <v>499</v>
      </c>
      <c r="F418" s="149" t="s">
        <v>499</v>
      </c>
    </row>
    <row r="419" spans="1:6" ht="33.75" x14ac:dyDescent="0.2">
      <c r="A419" s="145">
        <v>368</v>
      </c>
      <c r="B419" s="146" t="s">
        <v>612</v>
      </c>
      <c r="C419" s="146" t="s">
        <v>515</v>
      </c>
      <c r="D419" s="146" t="s">
        <v>613</v>
      </c>
      <c r="E419" s="149" t="s">
        <v>614</v>
      </c>
      <c r="F419" s="149" t="s">
        <v>615</v>
      </c>
    </row>
    <row r="420" spans="1:6" ht="33.75" x14ac:dyDescent="0.2">
      <c r="A420" s="148">
        <v>369</v>
      </c>
      <c r="B420" s="149" t="s">
        <v>616</v>
      </c>
      <c r="C420" s="149" t="s">
        <v>560</v>
      </c>
      <c r="D420" s="149" t="s">
        <v>541</v>
      </c>
      <c r="E420" s="149" t="s">
        <v>542</v>
      </c>
      <c r="F420" s="149" t="s">
        <v>542</v>
      </c>
    </row>
    <row r="421" spans="1:6" ht="33.75" x14ac:dyDescent="0.2">
      <c r="A421" s="148">
        <v>373</v>
      </c>
      <c r="B421" s="149" t="s">
        <v>617</v>
      </c>
      <c r="C421" s="149" t="s">
        <v>518</v>
      </c>
      <c r="D421" s="149" t="s">
        <v>618</v>
      </c>
      <c r="E421" s="149" t="s">
        <v>619</v>
      </c>
      <c r="F421" s="149" t="s">
        <v>620</v>
      </c>
    </row>
    <row r="422" spans="1:6" ht="22.5" x14ac:dyDescent="0.2">
      <c r="A422" s="148">
        <v>379</v>
      </c>
      <c r="B422" s="149" t="s">
        <v>621</v>
      </c>
      <c r="C422" s="149" t="s">
        <v>521</v>
      </c>
      <c r="D422" s="149" t="s">
        <v>622</v>
      </c>
      <c r="E422" s="149"/>
      <c r="F422" s="149" t="s">
        <v>623</v>
      </c>
    </row>
    <row r="423" spans="1:6" ht="45" x14ac:dyDescent="0.2">
      <c r="A423" s="148" t="s">
        <v>624</v>
      </c>
      <c r="B423" s="149" t="s">
        <v>134</v>
      </c>
      <c r="C423" s="149" t="s">
        <v>589</v>
      </c>
      <c r="D423" s="149" t="s">
        <v>489</v>
      </c>
      <c r="E423" s="149" t="s">
        <v>625</v>
      </c>
      <c r="F423" s="149" t="s">
        <v>625</v>
      </c>
    </row>
    <row r="424" spans="1:6" ht="56.25" x14ac:dyDescent="0.2">
      <c r="A424" s="148" t="s">
        <v>626</v>
      </c>
      <c r="B424" s="149" t="s">
        <v>162</v>
      </c>
      <c r="C424" s="149" t="s">
        <v>521</v>
      </c>
      <c r="D424" s="149" t="s">
        <v>493</v>
      </c>
      <c r="E424" s="149" t="s">
        <v>627</v>
      </c>
      <c r="F424" s="149" t="s">
        <v>599</v>
      </c>
    </row>
    <row r="425" spans="1:6" ht="45" x14ac:dyDescent="0.2">
      <c r="A425" s="148">
        <v>383</v>
      </c>
      <c r="B425" s="149" t="s">
        <v>628</v>
      </c>
      <c r="C425" s="149" t="s">
        <v>582</v>
      </c>
      <c r="D425" s="149" t="s">
        <v>489</v>
      </c>
      <c r="E425" s="149" t="s">
        <v>629</v>
      </c>
      <c r="F425" s="149" t="s">
        <v>630</v>
      </c>
    </row>
    <row r="426" spans="1:6" ht="56.25" x14ac:dyDescent="0.2">
      <c r="A426" s="148">
        <v>392</v>
      </c>
      <c r="B426" s="149" t="s">
        <v>194</v>
      </c>
      <c r="C426" s="149" t="s">
        <v>479</v>
      </c>
      <c r="D426" s="149" t="s">
        <v>489</v>
      </c>
      <c r="E426" s="149" t="s">
        <v>631</v>
      </c>
      <c r="F426" s="149" t="s">
        <v>632</v>
      </c>
    </row>
    <row r="427" spans="1:6" ht="45" x14ac:dyDescent="0.2">
      <c r="A427" s="148">
        <v>393</v>
      </c>
      <c r="B427" s="149" t="s">
        <v>633</v>
      </c>
      <c r="C427" s="149" t="s">
        <v>521</v>
      </c>
      <c r="D427" s="149" t="s">
        <v>595</v>
      </c>
      <c r="E427" s="149" t="s">
        <v>542</v>
      </c>
      <c r="F427" s="149" t="s">
        <v>542</v>
      </c>
    </row>
    <row r="428" spans="1:6" ht="33.75" x14ac:dyDescent="0.2">
      <c r="A428" s="148">
        <v>396</v>
      </c>
      <c r="B428" s="149" t="s">
        <v>634</v>
      </c>
      <c r="C428" s="149" t="s">
        <v>560</v>
      </c>
      <c r="D428" s="149" t="s">
        <v>635</v>
      </c>
      <c r="E428" s="149" t="s">
        <v>636</v>
      </c>
      <c r="F428" s="149" t="s">
        <v>636</v>
      </c>
    </row>
    <row r="429" spans="1:6" ht="67.5" x14ac:dyDescent="0.2">
      <c r="A429" s="148" t="s">
        <v>637</v>
      </c>
      <c r="B429" s="149" t="s">
        <v>172</v>
      </c>
      <c r="C429" s="149" t="s">
        <v>521</v>
      </c>
      <c r="D429" s="149" t="s">
        <v>493</v>
      </c>
      <c r="E429" s="149" t="s">
        <v>638</v>
      </c>
      <c r="F429" s="149" t="s">
        <v>599</v>
      </c>
    </row>
    <row r="430" spans="1:6" ht="45" x14ac:dyDescent="0.2">
      <c r="A430" s="148">
        <v>405</v>
      </c>
      <c r="B430" s="151">
        <v>38393</v>
      </c>
      <c r="C430" s="149" t="s">
        <v>521</v>
      </c>
      <c r="D430" s="149" t="s">
        <v>480</v>
      </c>
      <c r="E430" s="149" t="s">
        <v>639</v>
      </c>
      <c r="F430" s="149" t="s">
        <v>639</v>
      </c>
    </row>
    <row r="431" spans="1:6" ht="45" x14ac:dyDescent="0.2">
      <c r="A431" s="145">
        <v>410</v>
      </c>
      <c r="B431" s="152">
        <v>38454</v>
      </c>
      <c r="C431" s="153" t="s">
        <v>521</v>
      </c>
      <c r="D431" s="153" t="s">
        <v>595</v>
      </c>
      <c r="E431" s="153" t="s">
        <v>542</v>
      </c>
      <c r="F431" s="153" t="s">
        <v>542</v>
      </c>
    </row>
    <row r="432" spans="1:6" ht="33.75" x14ac:dyDescent="0.2">
      <c r="A432" s="148">
        <v>412</v>
      </c>
      <c r="B432" s="151">
        <v>38470</v>
      </c>
      <c r="C432" s="149" t="s">
        <v>515</v>
      </c>
      <c r="D432" s="149" t="s">
        <v>640</v>
      </c>
      <c r="E432" s="149" t="s">
        <v>641</v>
      </c>
      <c r="F432" s="149" t="s">
        <v>641</v>
      </c>
    </row>
    <row r="433" spans="1:6" ht="33.75" x14ac:dyDescent="0.2">
      <c r="A433" s="148">
        <v>414</v>
      </c>
      <c r="B433" s="151">
        <v>38498</v>
      </c>
      <c r="C433" s="149" t="s">
        <v>560</v>
      </c>
      <c r="D433" s="149" t="s">
        <v>642</v>
      </c>
      <c r="E433" s="149" t="s">
        <v>643</v>
      </c>
      <c r="F433" s="149" t="s">
        <v>643</v>
      </c>
    </row>
    <row r="434" spans="1:6" ht="22.5" x14ac:dyDescent="0.2">
      <c r="A434" s="148">
        <v>420</v>
      </c>
      <c r="B434" s="151">
        <v>38526</v>
      </c>
      <c r="C434" s="149" t="s">
        <v>492</v>
      </c>
      <c r="D434" s="149" t="s">
        <v>480</v>
      </c>
      <c r="E434" s="149" t="s">
        <v>499</v>
      </c>
      <c r="F434" s="149" t="s">
        <v>499</v>
      </c>
    </row>
    <row r="435" spans="1:6" ht="33.75" x14ac:dyDescent="0.2">
      <c r="A435" s="148">
        <v>424</v>
      </c>
      <c r="B435" s="151">
        <v>38553</v>
      </c>
      <c r="C435" s="151" t="s">
        <v>486</v>
      </c>
      <c r="D435" s="146" t="s">
        <v>552</v>
      </c>
      <c r="E435" s="146" t="s">
        <v>553</v>
      </c>
      <c r="F435" s="146" t="s">
        <v>554</v>
      </c>
    </row>
    <row r="436" spans="1:6" ht="22.5" x14ac:dyDescent="0.2">
      <c r="A436" s="148" t="s">
        <v>644</v>
      </c>
      <c r="B436" s="151">
        <v>38559</v>
      </c>
      <c r="C436" s="149" t="s">
        <v>589</v>
      </c>
      <c r="D436" s="149" t="s">
        <v>493</v>
      </c>
      <c r="E436" s="149" t="s">
        <v>645</v>
      </c>
      <c r="F436" s="149" t="s">
        <v>645</v>
      </c>
    </row>
    <row r="437" spans="1:6" ht="33.75" x14ac:dyDescent="0.2">
      <c r="A437" s="148">
        <v>430</v>
      </c>
      <c r="B437" s="151">
        <v>38576</v>
      </c>
      <c r="C437" s="151" t="s">
        <v>486</v>
      </c>
      <c r="D437" s="149" t="s">
        <v>646</v>
      </c>
      <c r="E437" s="149" t="s">
        <v>647</v>
      </c>
      <c r="F437" s="149" t="s">
        <v>554</v>
      </c>
    </row>
    <row r="438" spans="1:6" ht="33.75" x14ac:dyDescent="0.2">
      <c r="A438" s="148">
        <v>436</v>
      </c>
      <c r="B438" s="151">
        <v>38638</v>
      </c>
      <c r="C438" s="149" t="s">
        <v>560</v>
      </c>
      <c r="D438" s="149" t="s">
        <v>572</v>
      </c>
      <c r="E438" s="149" t="s">
        <v>573</v>
      </c>
      <c r="F438" s="149" t="s">
        <v>574</v>
      </c>
    </row>
    <row r="439" spans="1:6" ht="45" x14ac:dyDescent="0.2">
      <c r="A439" s="148" t="s">
        <v>648</v>
      </c>
      <c r="B439" s="151">
        <v>38649</v>
      </c>
      <c r="C439" s="149" t="s">
        <v>521</v>
      </c>
      <c r="D439" s="149" t="s">
        <v>493</v>
      </c>
      <c r="E439" s="149" t="s">
        <v>649</v>
      </c>
      <c r="F439" s="149" t="s">
        <v>599</v>
      </c>
    </row>
    <row r="440" spans="1:6" ht="45" x14ac:dyDescent="0.2">
      <c r="A440" s="148">
        <v>441</v>
      </c>
      <c r="B440" s="151">
        <v>38673</v>
      </c>
      <c r="C440" s="149" t="s">
        <v>560</v>
      </c>
      <c r="D440" s="153" t="s">
        <v>595</v>
      </c>
      <c r="E440" s="153" t="s">
        <v>542</v>
      </c>
      <c r="F440" s="153" t="s">
        <v>542</v>
      </c>
    </row>
    <row r="441" spans="1:6" ht="33.75" x14ac:dyDescent="0.2">
      <c r="A441" s="148">
        <v>442</v>
      </c>
      <c r="B441" s="151">
        <v>38677</v>
      </c>
      <c r="C441" s="149" t="s">
        <v>515</v>
      </c>
      <c r="D441" s="149" t="s">
        <v>650</v>
      </c>
      <c r="E441" s="149" t="s">
        <v>651</v>
      </c>
      <c r="F441" s="149" t="s">
        <v>651</v>
      </c>
    </row>
    <row r="442" spans="1:6" ht="225" x14ac:dyDescent="0.2">
      <c r="A442" s="148">
        <v>449</v>
      </c>
      <c r="B442" s="151">
        <v>38716</v>
      </c>
      <c r="C442" s="149" t="s">
        <v>479</v>
      </c>
      <c r="D442" s="149" t="s">
        <v>489</v>
      </c>
      <c r="E442" s="154" t="s">
        <v>652</v>
      </c>
      <c r="F442" s="149" t="s">
        <v>653</v>
      </c>
    </row>
    <row r="443" spans="1:6" ht="33.75" x14ac:dyDescent="0.2">
      <c r="A443" s="148" t="s">
        <v>654</v>
      </c>
      <c r="B443" s="151">
        <v>38734</v>
      </c>
      <c r="C443" s="149" t="s">
        <v>515</v>
      </c>
      <c r="D443" s="149" t="s">
        <v>556</v>
      </c>
      <c r="E443" s="149" t="s">
        <v>597</v>
      </c>
      <c r="F443" s="149" t="s">
        <v>558</v>
      </c>
    </row>
    <row r="444" spans="1:6" ht="22.5" x14ac:dyDescent="0.2">
      <c r="A444" s="148">
        <v>455</v>
      </c>
      <c r="B444" s="151">
        <v>38769</v>
      </c>
      <c r="C444" s="149" t="s">
        <v>655</v>
      </c>
      <c r="D444" s="149" t="s">
        <v>656</v>
      </c>
      <c r="E444" s="149" t="s">
        <v>657</v>
      </c>
      <c r="F444" s="149" t="s">
        <v>657</v>
      </c>
    </row>
    <row r="445" spans="1:6" ht="45" x14ac:dyDescent="0.2">
      <c r="A445" s="148">
        <v>458</v>
      </c>
      <c r="B445" s="151">
        <v>38792</v>
      </c>
      <c r="C445" s="153" t="s">
        <v>658</v>
      </c>
      <c r="D445" s="149" t="s">
        <v>595</v>
      </c>
      <c r="E445" s="153" t="s">
        <v>542</v>
      </c>
      <c r="F445" s="153" t="s">
        <v>542</v>
      </c>
    </row>
    <row r="446" spans="1:6" x14ac:dyDescent="0.2">
      <c r="A446" s="148">
        <v>460</v>
      </c>
      <c r="B446" s="151">
        <v>38812</v>
      </c>
      <c r="C446" s="149" t="s">
        <v>492</v>
      </c>
      <c r="D446" s="149" t="s">
        <v>493</v>
      </c>
      <c r="E446" s="149" t="s">
        <v>590</v>
      </c>
      <c r="F446" s="149" t="s">
        <v>590</v>
      </c>
    </row>
    <row r="447" spans="1:6" ht="78.75" x14ac:dyDescent="0.2">
      <c r="A447" s="148">
        <v>462</v>
      </c>
      <c r="B447" s="151">
        <v>38818</v>
      </c>
      <c r="C447" s="149" t="s">
        <v>515</v>
      </c>
      <c r="D447" s="149" t="s">
        <v>659</v>
      </c>
      <c r="E447" s="149" t="s">
        <v>660</v>
      </c>
      <c r="F447" s="149" t="s">
        <v>661</v>
      </c>
    </row>
    <row r="448" spans="1:6" ht="33.75" x14ac:dyDescent="0.2">
      <c r="A448" s="148">
        <v>471</v>
      </c>
      <c r="B448" s="151">
        <v>38960</v>
      </c>
      <c r="C448" s="149" t="s">
        <v>515</v>
      </c>
      <c r="D448" s="149" t="s">
        <v>662</v>
      </c>
      <c r="E448" s="149" t="s">
        <v>663</v>
      </c>
      <c r="F448" s="149" t="s">
        <v>663</v>
      </c>
    </row>
    <row r="449" spans="1:6" ht="33.75" x14ac:dyDescent="0.2">
      <c r="A449" s="148">
        <v>472</v>
      </c>
      <c r="B449" s="151">
        <v>38973</v>
      </c>
      <c r="C449" s="149" t="s">
        <v>589</v>
      </c>
      <c r="D449" s="146" t="s">
        <v>541</v>
      </c>
      <c r="E449" s="146" t="s">
        <v>542</v>
      </c>
      <c r="F449" s="146" t="s">
        <v>542</v>
      </c>
    </row>
    <row r="450" spans="1:6" ht="22.5" x14ac:dyDescent="0.2">
      <c r="A450" s="148">
        <v>473</v>
      </c>
      <c r="B450" s="151">
        <v>38986</v>
      </c>
      <c r="C450" s="149" t="s">
        <v>515</v>
      </c>
      <c r="D450" s="149" t="s">
        <v>664</v>
      </c>
      <c r="E450" s="149" t="s">
        <v>665</v>
      </c>
      <c r="F450" s="149" t="s">
        <v>665</v>
      </c>
    </row>
    <row r="451" spans="1:6" ht="33.75" x14ac:dyDescent="0.2">
      <c r="A451" s="148">
        <v>486</v>
      </c>
      <c r="B451" s="151" t="s">
        <v>244</v>
      </c>
      <c r="C451" s="149" t="s">
        <v>589</v>
      </c>
      <c r="D451" s="149" t="s">
        <v>493</v>
      </c>
      <c r="E451" s="149" t="s">
        <v>666</v>
      </c>
      <c r="F451" s="149" t="s">
        <v>666</v>
      </c>
    </row>
    <row r="452" spans="1:6" ht="45" x14ac:dyDescent="0.2">
      <c r="A452" s="148" t="s">
        <v>667</v>
      </c>
      <c r="B452" s="151" t="s">
        <v>230</v>
      </c>
      <c r="C452" s="149" t="s">
        <v>521</v>
      </c>
      <c r="D452" s="149" t="s">
        <v>493</v>
      </c>
      <c r="E452" s="149" t="s">
        <v>649</v>
      </c>
      <c r="F452" s="149" t="s">
        <v>599</v>
      </c>
    </row>
    <row r="453" spans="1:6" ht="33.75" x14ac:dyDescent="0.2">
      <c r="A453" s="148" t="s">
        <v>668</v>
      </c>
      <c r="B453" s="151" t="s">
        <v>669</v>
      </c>
      <c r="C453" s="149" t="s">
        <v>515</v>
      </c>
      <c r="D453" s="149" t="s">
        <v>613</v>
      </c>
      <c r="E453" s="149" t="s">
        <v>614</v>
      </c>
      <c r="F453" s="149" t="s">
        <v>615</v>
      </c>
    </row>
    <row r="454" spans="1:6" ht="22.5" x14ac:dyDescent="0.2">
      <c r="A454" s="148" t="s">
        <v>670</v>
      </c>
      <c r="B454" s="151" t="s">
        <v>250</v>
      </c>
      <c r="C454" s="149" t="s">
        <v>492</v>
      </c>
      <c r="D454" s="149" t="s">
        <v>493</v>
      </c>
      <c r="E454" s="149" t="s">
        <v>590</v>
      </c>
      <c r="F454" s="149" t="s">
        <v>590</v>
      </c>
    </row>
    <row r="455" spans="1:6" ht="78.75" x14ac:dyDescent="0.2">
      <c r="A455" s="148">
        <v>496</v>
      </c>
      <c r="B455" s="151" t="s">
        <v>671</v>
      </c>
      <c r="C455" s="149" t="s">
        <v>515</v>
      </c>
      <c r="D455" s="149" t="s">
        <v>672</v>
      </c>
      <c r="E455" s="149" t="s">
        <v>673</v>
      </c>
      <c r="F455" s="149" t="s">
        <v>674</v>
      </c>
    </row>
    <row r="456" spans="1:6" ht="33.75" x14ac:dyDescent="0.2">
      <c r="A456" s="148" t="s">
        <v>675</v>
      </c>
      <c r="B456" s="151" t="s">
        <v>676</v>
      </c>
      <c r="C456" s="149" t="s">
        <v>515</v>
      </c>
      <c r="D456" s="149" t="s">
        <v>677</v>
      </c>
      <c r="E456" s="149" t="s">
        <v>557</v>
      </c>
      <c r="F456" s="149" t="s">
        <v>558</v>
      </c>
    </row>
    <row r="457" spans="1:6" ht="33.75" x14ac:dyDescent="0.2">
      <c r="A457" s="148">
        <v>501</v>
      </c>
      <c r="B457" s="151" t="s">
        <v>278</v>
      </c>
      <c r="C457" s="149" t="s">
        <v>479</v>
      </c>
      <c r="D457" s="149" t="s">
        <v>489</v>
      </c>
      <c r="E457" s="149" t="s">
        <v>678</v>
      </c>
      <c r="F457" s="149" t="s">
        <v>653</v>
      </c>
    </row>
    <row r="458" spans="1:6" ht="33.75" x14ac:dyDescent="0.2">
      <c r="A458" s="148" t="s">
        <v>679</v>
      </c>
      <c r="B458" s="151" t="s">
        <v>676</v>
      </c>
      <c r="C458" s="149" t="s">
        <v>515</v>
      </c>
      <c r="D458" s="149" t="s">
        <v>613</v>
      </c>
      <c r="E458" s="149" t="s">
        <v>614</v>
      </c>
      <c r="F458" s="149" t="s">
        <v>615</v>
      </c>
    </row>
    <row r="459" spans="1:6" ht="22.5" x14ac:dyDescent="0.2">
      <c r="A459" s="148">
        <v>510</v>
      </c>
      <c r="B459" s="151" t="s">
        <v>284</v>
      </c>
      <c r="C459" s="149" t="s">
        <v>492</v>
      </c>
      <c r="D459" s="149" t="s">
        <v>493</v>
      </c>
      <c r="E459" s="149" t="s">
        <v>499</v>
      </c>
      <c r="F459" s="149" t="s">
        <v>499</v>
      </c>
    </row>
    <row r="460" spans="1:6" ht="33.75" x14ac:dyDescent="0.2">
      <c r="A460" s="148">
        <v>511</v>
      </c>
      <c r="B460" s="151" t="s">
        <v>292</v>
      </c>
      <c r="C460" s="149" t="s">
        <v>560</v>
      </c>
      <c r="D460" s="149" t="s">
        <v>572</v>
      </c>
      <c r="E460" s="149" t="s">
        <v>573</v>
      </c>
      <c r="F460" s="149" t="s">
        <v>574</v>
      </c>
    </row>
    <row r="461" spans="1:6" ht="22.5" x14ac:dyDescent="0.2">
      <c r="A461" s="148">
        <v>514</v>
      </c>
      <c r="B461" s="151" t="s">
        <v>297</v>
      </c>
      <c r="C461" s="149" t="s">
        <v>560</v>
      </c>
      <c r="D461" s="149" t="s">
        <v>680</v>
      </c>
      <c r="E461" s="149"/>
      <c r="F461" s="149" t="s">
        <v>296</v>
      </c>
    </row>
    <row r="462" spans="1:6" ht="22.5" x14ac:dyDescent="0.2">
      <c r="A462" s="148" t="s">
        <v>681</v>
      </c>
      <c r="B462" s="151" t="s">
        <v>259</v>
      </c>
      <c r="C462" s="149" t="s">
        <v>492</v>
      </c>
      <c r="D462" s="149" t="s">
        <v>493</v>
      </c>
      <c r="E462" s="149" t="s">
        <v>645</v>
      </c>
      <c r="F462" s="149" t="s">
        <v>645</v>
      </c>
    </row>
    <row r="463" spans="1:6" ht="33.75" x14ac:dyDescent="0.2">
      <c r="A463" s="148">
        <v>519</v>
      </c>
      <c r="B463" s="151" t="s">
        <v>304</v>
      </c>
      <c r="C463" s="149" t="s">
        <v>515</v>
      </c>
      <c r="D463" s="149" t="s">
        <v>642</v>
      </c>
      <c r="E463" s="149" t="s">
        <v>643</v>
      </c>
      <c r="F463" s="149" t="s">
        <v>643</v>
      </c>
    </row>
    <row r="464" spans="1:6" ht="33.75" x14ac:dyDescent="0.2">
      <c r="A464" s="148">
        <v>523</v>
      </c>
      <c r="B464" s="151" t="s">
        <v>247</v>
      </c>
      <c r="C464" s="149" t="s">
        <v>589</v>
      </c>
      <c r="D464" s="149" t="s">
        <v>493</v>
      </c>
      <c r="E464" s="149" t="s">
        <v>666</v>
      </c>
      <c r="F464" s="149" t="s">
        <v>666</v>
      </c>
    </row>
    <row r="465" spans="1:6" ht="78.75" x14ac:dyDescent="0.2">
      <c r="A465" s="148">
        <v>524</v>
      </c>
      <c r="B465" s="151" t="s">
        <v>682</v>
      </c>
      <c r="C465" s="149" t="s">
        <v>515</v>
      </c>
      <c r="D465" s="149" t="s">
        <v>672</v>
      </c>
      <c r="E465" s="149" t="s">
        <v>673</v>
      </c>
      <c r="F465" s="149" t="s">
        <v>674</v>
      </c>
    </row>
    <row r="466" spans="1:6" ht="22.5" x14ac:dyDescent="0.2">
      <c r="A466" s="148">
        <v>536</v>
      </c>
      <c r="B466" s="151" t="s">
        <v>307</v>
      </c>
      <c r="C466" s="149" t="s">
        <v>560</v>
      </c>
      <c r="D466" s="149" t="s">
        <v>493</v>
      </c>
      <c r="E466" s="149" t="s">
        <v>683</v>
      </c>
      <c r="F466" s="149" t="s">
        <v>645</v>
      </c>
    </row>
    <row r="467" spans="1:6" ht="90" x14ac:dyDescent="0.2">
      <c r="A467" s="148">
        <v>554</v>
      </c>
      <c r="B467" s="151" t="s">
        <v>684</v>
      </c>
      <c r="C467" s="149" t="s">
        <v>685</v>
      </c>
      <c r="D467" s="149" t="s">
        <v>686</v>
      </c>
      <c r="E467" s="149" t="s">
        <v>687</v>
      </c>
      <c r="F467" s="149" t="s">
        <v>303</v>
      </c>
    </row>
    <row r="468" spans="1:6" ht="56.25" x14ac:dyDescent="0.2">
      <c r="A468" s="148">
        <v>557</v>
      </c>
      <c r="B468" s="151" t="s">
        <v>314</v>
      </c>
      <c r="C468" s="149" t="s">
        <v>479</v>
      </c>
      <c r="D468" s="149" t="s">
        <v>489</v>
      </c>
      <c r="E468" s="149" t="s">
        <v>688</v>
      </c>
      <c r="F468" s="149" t="s">
        <v>689</v>
      </c>
    </row>
    <row r="469" spans="1:6" ht="22.5" x14ac:dyDescent="0.2">
      <c r="A469" s="148">
        <v>571</v>
      </c>
      <c r="B469" s="151" t="s">
        <v>318</v>
      </c>
      <c r="C469" s="149" t="s">
        <v>515</v>
      </c>
      <c r="D469" s="149" t="s">
        <v>690</v>
      </c>
      <c r="E469" s="149" t="s">
        <v>691</v>
      </c>
      <c r="F469" s="149" t="s">
        <v>691</v>
      </c>
    </row>
    <row r="470" spans="1:6" ht="22.5" x14ac:dyDescent="0.2">
      <c r="A470" s="148">
        <v>582</v>
      </c>
      <c r="B470" s="151" t="s">
        <v>323</v>
      </c>
      <c r="C470" s="149" t="s">
        <v>492</v>
      </c>
      <c r="D470" s="149" t="s">
        <v>493</v>
      </c>
      <c r="E470" s="149" t="s">
        <v>499</v>
      </c>
      <c r="F470" s="149" t="s">
        <v>499</v>
      </c>
    </row>
    <row r="471" spans="1:6" ht="22.5" x14ac:dyDescent="0.2">
      <c r="A471" s="148" t="s">
        <v>692</v>
      </c>
      <c r="B471" s="151" t="s">
        <v>270</v>
      </c>
      <c r="C471" s="149" t="s">
        <v>492</v>
      </c>
      <c r="D471" s="149" t="s">
        <v>493</v>
      </c>
      <c r="E471" s="149" t="s">
        <v>645</v>
      </c>
      <c r="F471" s="149" t="s">
        <v>645</v>
      </c>
    </row>
    <row r="472" spans="1:6" ht="22.5" x14ac:dyDescent="0.2">
      <c r="A472" s="148">
        <v>602</v>
      </c>
      <c r="B472" s="151" t="s">
        <v>693</v>
      </c>
      <c r="C472" s="149" t="s">
        <v>515</v>
      </c>
      <c r="D472" s="149" t="s">
        <v>556</v>
      </c>
      <c r="E472" s="149" t="s">
        <v>694</v>
      </c>
      <c r="F472" s="149" t="s">
        <v>558</v>
      </c>
    </row>
    <row r="473" spans="1:6" ht="22.5" x14ac:dyDescent="0.2">
      <c r="A473" s="148">
        <v>607</v>
      </c>
      <c r="B473" s="151" t="s">
        <v>325</v>
      </c>
      <c r="C473" s="149" t="s">
        <v>560</v>
      </c>
      <c r="D473" s="149" t="s">
        <v>695</v>
      </c>
      <c r="E473" s="149" t="s">
        <v>696</v>
      </c>
      <c r="F473" s="149" t="s">
        <v>696</v>
      </c>
    </row>
    <row r="474" spans="1:6" ht="22.5" x14ac:dyDescent="0.2">
      <c r="A474" s="148">
        <v>612</v>
      </c>
      <c r="B474" s="151" t="s">
        <v>329</v>
      </c>
      <c r="C474" s="149" t="s">
        <v>515</v>
      </c>
      <c r="D474" s="149" t="s">
        <v>697</v>
      </c>
      <c r="E474" s="149" t="s">
        <v>651</v>
      </c>
      <c r="F474" s="149" t="s">
        <v>651</v>
      </c>
    </row>
    <row r="475" spans="1:6" ht="78.75" x14ac:dyDescent="0.2">
      <c r="A475" s="148">
        <v>614</v>
      </c>
      <c r="B475" s="151" t="s">
        <v>332</v>
      </c>
      <c r="C475" s="149" t="s">
        <v>515</v>
      </c>
      <c r="D475" s="149" t="s">
        <v>698</v>
      </c>
      <c r="E475" s="149" t="s">
        <v>699</v>
      </c>
      <c r="F475" s="149" t="s">
        <v>615</v>
      </c>
    </row>
    <row r="476" spans="1:6" ht="56.25" x14ac:dyDescent="0.2">
      <c r="A476" s="148">
        <v>626</v>
      </c>
      <c r="B476" s="151" t="s">
        <v>336</v>
      </c>
      <c r="C476" s="149" t="s">
        <v>486</v>
      </c>
      <c r="D476" s="149" t="s">
        <v>700</v>
      </c>
      <c r="E476" s="149" t="s">
        <v>701</v>
      </c>
      <c r="F476" s="149" t="s">
        <v>554</v>
      </c>
    </row>
    <row r="477" spans="1:6" ht="22.5" x14ac:dyDescent="0.2">
      <c r="A477" s="148">
        <v>628</v>
      </c>
      <c r="B477" s="151" t="s">
        <v>340</v>
      </c>
      <c r="C477" s="149" t="s">
        <v>515</v>
      </c>
      <c r="D477" s="149" t="s">
        <v>702</v>
      </c>
      <c r="E477" s="149" t="s">
        <v>703</v>
      </c>
      <c r="F477" s="149" t="s">
        <v>703</v>
      </c>
    </row>
    <row r="478" spans="1:6" ht="33.75" x14ac:dyDescent="0.2">
      <c r="A478" s="148">
        <v>631</v>
      </c>
      <c r="B478" s="151" t="s">
        <v>343</v>
      </c>
      <c r="C478" s="149" t="s">
        <v>515</v>
      </c>
      <c r="D478" s="149" t="s">
        <v>664</v>
      </c>
      <c r="E478" s="149" t="s">
        <v>704</v>
      </c>
      <c r="F478" s="149" t="s">
        <v>704</v>
      </c>
    </row>
    <row r="479" spans="1:6" ht="22.5" x14ac:dyDescent="0.2">
      <c r="A479" s="148">
        <v>634</v>
      </c>
      <c r="B479" s="151" t="s">
        <v>349</v>
      </c>
      <c r="C479" s="149" t="s">
        <v>560</v>
      </c>
      <c r="D479" s="149" t="s">
        <v>705</v>
      </c>
      <c r="E479" s="149" t="s">
        <v>706</v>
      </c>
      <c r="F479" s="149" t="s">
        <v>296</v>
      </c>
    </row>
    <row r="480" spans="1:6" ht="78.75" x14ac:dyDescent="0.2">
      <c r="A480" s="148">
        <v>657</v>
      </c>
      <c r="B480" s="151" t="s">
        <v>343</v>
      </c>
      <c r="C480" s="149" t="s">
        <v>515</v>
      </c>
      <c r="D480" s="149" t="s">
        <v>698</v>
      </c>
      <c r="E480" s="149" t="s">
        <v>699</v>
      </c>
      <c r="F480" s="149" t="s">
        <v>615</v>
      </c>
    </row>
    <row r="481" spans="1:6" ht="22.5" x14ac:dyDescent="0.2">
      <c r="A481" s="148">
        <v>658</v>
      </c>
      <c r="B481" s="151" t="s">
        <v>367</v>
      </c>
      <c r="C481" s="149" t="s">
        <v>560</v>
      </c>
      <c r="D481" s="149" t="s">
        <v>610</v>
      </c>
      <c r="E481" s="149" t="s">
        <v>611</v>
      </c>
      <c r="F481" s="149" t="s">
        <v>611</v>
      </c>
    </row>
    <row r="482" spans="1:6" ht="33.75" x14ac:dyDescent="0.2">
      <c r="A482" s="148">
        <v>693</v>
      </c>
      <c r="B482" s="151" t="s">
        <v>371</v>
      </c>
      <c r="C482" s="149" t="s">
        <v>521</v>
      </c>
      <c r="D482" s="149" t="s">
        <v>707</v>
      </c>
      <c r="E482" s="149" t="s">
        <v>708</v>
      </c>
      <c r="F482" s="149" t="s">
        <v>709</v>
      </c>
    </row>
    <row r="483" spans="1:6" ht="78.75" x14ac:dyDescent="0.2">
      <c r="A483" s="148">
        <v>707</v>
      </c>
      <c r="B483" s="151" t="s">
        <v>710</v>
      </c>
      <c r="C483" s="149" t="s">
        <v>560</v>
      </c>
      <c r="D483" s="149" t="s">
        <v>711</v>
      </c>
      <c r="E483" s="149" t="s">
        <v>712</v>
      </c>
      <c r="F483" s="149" t="s">
        <v>712</v>
      </c>
    </row>
    <row r="484" spans="1:6" x14ac:dyDescent="0.2">
      <c r="A484" s="145"/>
      <c r="B484" s="152"/>
      <c r="C484" s="146"/>
      <c r="D484" s="146"/>
      <c r="E484" s="146"/>
      <c r="F484" s="146"/>
    </row>
    <row r="485" spans="1:6" x14ac:dyDescent="0.2">
      <c r="A485" s="121" t="s">
        <v>715</v>
      </c>
      <c r="B485" s="155" t="s">
        <v>716</v>
      </c>
      <c r="C485" s="102"/>
      <c r="E485" s="147"/>
    </row>
    <row r="486" spans="1:6" x14ac:dyDescent="0.2">
      <c r="A486" s="121" t="s">
        <v>717</v>
      </c>
      <c r="B486" s="102" t="s">
        <v>493</v>
      </c>
      <c r="C486" s="102"/>
      <c r="E486" s="146"/>
    </row>
    <row r="487" spans="1:6" x14ac:dyDescent="0.2">
      <c r="A487" s="121" t="s">
        <v>718</v>
      </c>
      <c r="B487" s="155" t="s">
        <v>480</v>
      </c>
      <c r="C487" s="102"/>
      <c r="E487" s="102"/>
    </row>
    <row r="488" spans="1:6" x14ac:dyDescent="0.2">
      <c r="A488" s="121" t="s">
        <v>719</v>
      </c>
      <c r="B488" s="102" t="s">
        <v>720</v>
      </c>
      <c r="C488" s="102"/>
      <c r="E488" s="102"/>
    </row>
    <row r="489" spans="1:6" x14ac:dyDescent="0.2">
      <c r="A489" s="121" t="s">
        <v>721</v>
      </c>
      <c r="B489" s="102" t="s">
        <v>722</v>
      </c>
      <c r="C489" s="102"/>
      <c r="E489" s="102"/>
    </row>
    <row r="490" spans="1:6" x14ac:dyDescent="0.2">
      <c r="A490" s="121" t="s">
        <v>723</v>
      </c>
      <c r="B490" s="102" t="s">
        <v>724</v>
      </c>
      <c r="C490" s="102"/>
      <c r="E490" s="102"/>
    </row>
    <row r="491" spans="1:6" x14ac:dyDescent="0.2">
      <c r="A491" s="121" t="s">
        <v>725</v>
      </c>
      <c r="B491" s="102" t="s">
        <v>726</v>
      </c>
      <c r="C491" s="102"/>
      <c r="E491" s="102"/>
    </row>
    <row r="492" spans="1:6" x14ac:dyDescent="0.2">
      <c r="A492" s="121" t="s">
        <v>727</v>
      </c>
      <c r="B492" s="102" t="s">
        <v>728</v>
      </c>
      <c r="C492" s="102"/>
      <c r="E492" s="102"/>
    </row>
    <row r="493" spans="1:6" x14ac:dyDescent="0.2">
      <c r="A493" s="121" t="s">
        <v>729</v>
      </c>
      <c r="B493" s="102" t="s">
        <v>730</v>
      </c>
      <c r="C493" s="102"/>
      <c r="E493" s="102"/>
    </row>
    <row r="494" spans="1:6" x14ac:dyDescent="0.2">
      <c r="A494" s="121" t="s">
        <v>731</v>
      </c>
      <c r="B494" s="102" t="s">
        <v>732</v>
      </c>
      <c r="C494" s="102"/>
      <c r="E494" s="102"/>
    </row>
    <row r="495" spans="1:6" x14ac:dyDescent="0.2">
      <c r="A495" s="121"/>
      <c r="B495" s="102"/>
      <c r="C495" s="102"/>
      <c r="E495" s="102"/>
    </row>
    <row r="496" spans="1:6" x14ac:dyDescent="0.2">
      <c r="A496" s="731" t="s">
        <v>733</v>
      </c>
      <c r="B496" s="731"/>
      <c r="C496" s="731"/>
      <c r="D496" s="731"/>
      <c r="E496" s="731"/>
      <c r="F496" s="731"/>
    </row>
    <row r="497" spans="1:6" x14ac:dyDescent="0.2">
      <c r="A497" s="731"/>
      <c r="B497" s="731"/>
      <c r="C497" s="731"/>
      <c r="D497" s="731"/>
      <c r="E497" s="731"/>
      <c r="F497" s="731"/>
    </row>
    <row r="498" spans="1:6" x14ac:dyDescent="0.2">
      <c r="A498" s="731"/>
      <c r="B498" s="731"/>
      <c r="C498" s="731"/>
      <c r="D498" s="731"/>
      <c r="E498" s="731"/>
      <c r="F498" s="731"/>
    </row>
    <row r="499" spans="1:6" x14ac:dyDescent="0.2">
      <c r="A499" s="731"/>
      <c r="B499" s="731"/>
      <c r="C499" s="731"/>
      <c r="D499" s="731"/>
      <c r="E499" s="731"/>
      <c r="F499" s="731"/>
    </row>
  </sheetData>
  <mergeCells count="3">
    <mergeCell ref="D5:E5"/>
    <mergeCell ref="J5:K5"/>
    <mergeCell ref="A496:F49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3"/>
  <sheetViews>
    <sheetView workbookViewId="0"/>
  </sheetViews>
  <sheetFormatPr baseColWidth="10" defaultColWidth="11.7109375" defaultRowHeight="11.25" x14ac:dyDescent="0.2"/>
  <cols>
    <col min="1" max="1" width="36.42578125" style="6" customWidth="1"/>
    <col min="2" max="2" width="10.42578125" style="3" customWidth="1"/>
    <col min="3" max="3" width="11.42578125" style="3" customWidth="1"/>
    <col min="4" max="4" width="16.140625" style="6" bestFit="1" customWidth="1"/>
    <col min="5" max="5" width="19.28515625" style="9" customWidth="1"/>
    <col min="6" max="6" width="22.28515625" style="6" customWidth="1"/>
    <col min="7" max="7" width="7.5703125" style="6" customWidth="1"/>
    <col min="8" max="8" width="7.28515625" style="6" bestFit="1" customWidth="1"/>
    <col min="9" max="9" width="9.7109375" style="6" bestFit="1" customWidth="1"/>
    <col min="10" max="11" width="11.7109375" style="7" bestFit="1" customWidth="1"/>
    <col min="12" max="12" width="10.85546875" style="7" bestFit="1" customWidth="1"/>
    <col min="13" max="14" width="10.5703125" style="7" bestFit="1" customWidth="1"/>
    <col min="15" max="15" width="4.140625" style="6" customWidth="1"/>
    <col min="16" max="256" width="11.7109375" style="6"/>
    <col min="257" max="257" width="36.42578125" style="6" customWidth="1"/>
    <col min="258" max="258" width="5.28515625" style="6" customWidth="1"/>
    <col min="259" max="259" width="11.42578125" style="6" customWidth="1"/>
    <col min="260" max="260" width="3.5703125" style="6" bestFit="1" customWidth="1"/>
    <col min="261" max="261" width="10.85546875" style="6" bestFit="1" customWidth="1"/>
    <col min="262" max="262" width="4.5703125" style="6" bestFit="1" customWidth="1"/>
    <col min="263" max="263" width="7.5703125" style="6" customWidth="1"/>
    <col min="264" max="264" width="7.28515625" style="6" bestFit="1" customWidth="1"/>
    <col min="265" max="265" width="9.7109375" style="6" bestFit="1" customWidth="1"/>
    <col min="266" max="267" width="11.7109375" style="6" bestFit="1" customWidth="1"/>
    <col min="268" max="268" width="10.85546875" style="6" bestFit="1" customWidth="1"/>
    <col min="269" max="270" width="10.5703125" style="6" bestFit="1" customWidth="1"/>
    <col min="271" max="271" width="4.140625" style="6" customWidth="1"/>
    <col min="272" max="512" width="11.7109375" style="6"/>
    <col min="513" max="513" width="36.42578125" style="6" customWidth="1"/>
    <col min="514" max="514" width="5.28515625" style="6" customWidth="1"/>
    <col min="515" max="515" width="11.42578125" style="6" customWidth="1"/>
    <col min="516" max="516" width="3.5703125" style="6" bestFit="1" customWidth="1"/>
    <col min="517" max="517" width="10.85546875" style="6" bestFit="1" customWidth="1"/>
    <col min="518" max="518" width="4.5703125" style="6" bestFit="1" customWidth="1"/>
    <col min="519" max="519" width="7.5703125" style="6" customWidth="1"/>
    <col min="520" max="520" width="7.28515625" style="6" bestFit="1" customWidth="1"/>
    <col min="521" max="521" width="9.7109375" style="6" bestFit="1" customWidth="1"/>
    <col min="522" max="523" width="11.7109375" style="6" bestFit="1" customWidth="1"/>
    <col min="524" max="524" width="10.85546875" style="6" bestFit="1" customWidth="1"/>
    <col min="525" max="526" width="10.5703125" style="6" bestFit="1" customWidth="1"/>
    <col min="527" max="527" width="4.140625" style="6" customWidth="1"/>
    <col min="528" max="768" width="11.7109375" style="6"/>
    <col min="769" max="769" width="36.42578125" style="6" customWidth="1"/>
    <col min="770" max="770" width="5.28515625" style="6" customWidth="1"/>
    <col min="771" max="771" width="11.42578125" style="6" customWidth="1"/>
    <col min="772" max="772" width="3.5703125" style="6" bestFit="1" customWidth="1"/>
    <col min="773" max="773" width="10.85546875" style="6" bestFit="1" customWidth="1"/>
    <col min="774" max="774" width="4.5703125" style="6" bestFit="1" customWidth="1"/>
    <col min="775" max="775" width="7.5703125" style="6" customWidth="1"/>
    <col min="776" max="776" width="7.28515625" style="6" bestFit="1" customWidth="1"/>
    <col min="777" max="777" width="9.7109375" style="6" bestFit="1" customWidth="1"/>
    <col min="778" max="779" width="11.7109375" style="6" bestFit="1" customWidth="1"/>
    <col min="780" max="780" width="10.85546875" style="6" bestFit="1" customWidth="1"/>
    <col min="781" max="782" width="10.5703125" style="6" bestFit="1" customWidth="1"/>
    <col min="783" max="783" width="4.140625" style="6" customWidth="1"/>
    <col min="784" max="1024" width="11.7109375" style="6"/>
    <col min="1025" max="1025" width="36.42578125" style="6" customWidth="1"/>
    <col min="1026" max="1026" width="5.28515625" style="6" customWidth="1"/>
    <col min="1027" max="1027" width="11.42578125" style="6" customWidth="1"/>
    <col min="1028" max="1028" width="3.5703125" style="6" bestFit="1" customWidth="1"/>
    <col min="1029" max="1029" width="10.85546875" style="6" bestFit="1" customWidth="1"/>
    <col min="1030" max="1030" width="4.5703125" style="6" bestFit="1" customWidth="1"/>
    <col min="1031" max="1031" width="7.5703125" style="6" customWidth="1"/>
    <col min="1032" max="1032" width="7.28515625" style="6" bestFit="1" customWidth="1"/>
    <col min="1033" max="1033" width="9.7109375" style="6" bestFit="1" customWidth="1"/>
    <col min="1034" max="1035" width="11.7109375" style="6" bestFit="1" customWidth="1"/>
    <col min="1036" max="1036" width="10.85546875" style="6" bestFit="1" customWidth="1"/>
    <col min="1037" max="1038" width="10.5703125" style="6" bestFit="1" customWidth="1"/>
    <col min="1039" max="1039" width="4.140625" style="6" customWidth="1"/>
    <col min="1040" max="1280" width="11.7109375" style="6"/>
    <col min="1281" max="1281" width="36.42578125" style="6" customWidth="1"/>
    <col min="1282" max="1282" width="5.28515625" style="6" customWidth="1"/>
    <col min="1283" max="1283" width="11.42578125" style="6" customWidth="1"/>
    <col min="1284" max="1284" width="3.5703125" style="6" bestFit="1" customWidth="1"/>
    <col min="1285" max="1285" width="10.85546875" style="6" bestFit="1" customWidth="1"/>
    <col min="1286" max="1286" width="4.5703125" style="6" bestFit="1" customWidth="1"/>
    <col min="1287" max="1287" width="7.5703125" style="6" customWidth="1"/>
    <col min="1288" max="1288" width="7.28515625" style="6" bestFit="1" customWidth="1"/>
    <col min="1289" max="1289" width="9.7109375" style="6" bestFit="1" customWidth="1"/>
    <col min="1290" max="1291" width="11.7109375" style="6" bestFit="1" customWidth="1"/>
    <col min="1292" max="1292" width="10.85546875" style="6" bestFit="1" customWidth="1"/>
    <col min="1293" max="1294" width="10.5703125" style="6" bestFit="1" customWidth="1"/>
    <col min="1295" max="1295" width="4.140625" style="6" customWidth="1"/>
    <col min="1296" max="1536" width="11.7109375" style="6"/>
    <col min="1537" max="1537" width="36.42578125" style="6" customWidth="1"/>
    <col min="1538" max="1538" width="5.28515625" style="6" customWidth="1"/>
    <col min="1539" max="1539" width="11.42578125" style="6" customWidth="1"/>
    <col min="1540" max="1540" width="3.5703125" style="6" bestFit="1" customWidth="1"/>
    <col min="1541" max="1541" width="10.85546875" style="6" bestFit="1" customWidth="1"/>
    <col min="1542" max="1542" width="4.5703125" style="6" bestFit="1" customWidth="1"/>
    <col min="1543" max="1543" width="7.5703125" style="6" customWidth="1"/>
    <col min="1544" max="1544" width="7.28515625" style="6" bestFit="1" customWidth="1"/>
    <col min="1545" max="1545" width="9.7109375" style="6" bestFit="1" customWidth="1"/>
    <col min="1546" max="1547" width="11.7109375" style="6" bestFit="1" customWidth="1"/>
    <col min="1548" max="1548" width="10.85546875" style="6" bestFit="1" customWidth="1"/>
    <col min="1549" max="1550" width="10.5703125" style="6" bestFit="1" customWidth="1"/>
    <col min="1551" max="1551" width="4.140625" style="6" customWidth="1"/>
    <col min="1552" max="1792" width="11.7109375" style="6"/>
    <col min="1793" max="1793" width="36.42578125" style="6" customWidth="1"/>
    <col min="1794" max="1794" width="5.28515625" style="6" customWidth="1"/>
    <col min="1795" max="1795" width="11.42578125" style="6" customWidth="1"/>
    <col min="1796" max="1796" width="3.5703125" style="6" bestFit="1" customWidth="1"/>
    <col min="1797" max="1797" width="10.85546875" style="6" bestFit="1" customWidth="1"/>
    <col min="1798" max="1798" width="4.5703125" style="6" bestFit="1" customWidth="1"/>
    <col min="1799" max="1799" width="7.5703125" style="6" customWidth="1"/>
    <col min="1800" max="1800" width="7.28515625" style="6" bestFit="1" customWidth="1"/>
    <col min="1801" max="1801" width="9.7109375" style="6" bestFit="1" customWidth="1"/>
    <col min="1802" max="1803" width="11.7109375" style="6" bestFit="1" customWidth="1"/>
    <col min="1804" max="1804" width="10.85546875" style="6" bestFit="1" customWidth="1"/>
    <col min="1805" max="1806" width="10.5703125" style="6" bestFit="1" customWidth="1"/>
    <col min="1807" max="1807" width="4.140625" style="6" customWidth="1"/>
    <col min="1808" max="2048" width="11.7109375" style="6"/>
    <col min="2049" max="2049" width="36.42578125" style="6" customWidth="1"/>
    <col min="2050" max="2050" width="5.28515625" style="6" customWidth="1"/>
    <col min="2051" max="2051" width="11.42578125" style="6" customWidth="1"/>
    <col min="2052" max="2052" width="3.5703125" style="6" bestFit="1" customWidth="1"/>
    <col min="2053" max="2053" width="10.85546875" style="6" bestFit="1" customWidth="1"/>
    <col min="2054" max="2054" width="4.5703125" style="6" bestFit="1" customWidth="1"/>
    <col min="2055" max="2055" width="7.5703125" style="6" customWidth="1"/>
    <col min="2056" max="2056" width="7.28515625" style="6" bestFit="1" customWidth="1"/>
    <col min="2057" max="2057" width="9.7109375" style="6" bestFit="1" customWidth="1"/>
    <col min="2058" max="2059" width="11.7109375" style="6" bestFit="1" customWidth="1"/>
    <col min="2060" max="2060" width="10.85546875" style="6" bestFit="1" customWidth="1"/>
    <col min="2061" max="2062" width="10.5703125" style="6" bestFit="1" customWidth="1"/>
    <col min="2063" max="2063" width="4.140625" style="6" customWidth="1"/>
    <col min="2064" max="2304" width="11.7109375" style="6"/>
    <col min="2305" max="2305" width="36.42578125" style="6" customWidth="1"/>
    <col min="2306" max="2306" width="5.28515625" style="6" customWidth="1"/>
    <col min="2307" max="2307" width="11.42578125" style="6" customWidth="1"/>
    <col min="2308" max="2308" width="3.5703125" style="6" bestFit="1" customWidth="1"/>
    <col min="2309" max="2309" width="10.85546875" style="6" bestFit="1" customWidth="1"/>
    <col min="2310" max="2310" width="4.5703125" style="6" bestFit="1" customWidth="1"/>
    <col min="2311" max="2311" width="7.5703125" style="6" customWidth="1"/>
    <col min="2312" max="2312" width="7.28515625" style="6" bestFit="1" customWidth="1"/>
    <col min="2313" max="2313" width="9.7109375" style="6" bestFit="1" customWidth="1"/>
    <col min="2314" max="2315" width="11.7109375" style="6" bestFit="1" customWidth="1"/>
    <col min="2316" max="2316" width="10.85546875" style="6" bestFit="1" customWidth="1"/>
    <col min="2317" max="2318" width="10.5703125" style="6" bestFit="1" customWidth="1"/>
    <col min="2319" max="2319" width="4.140625" style="6" customWidth="1"/>
    <col min="2320" max="2560" width="11.7109375" style="6"/>
    <col min="2561" max="2561" width="36.42578125" style="6" customWidth="1"/>
    <col min="2562" max="2562" width="5.28515625" style="6" customWidth="1"/>
    <col min="2563" max="2563" width="11.42578125" style="6" customWidth="1"/>
    <col min="2564" max="2564" width="3.5703125" style="6" bestFit="1" customWidth="1"/>
    <col min="2565" max="2565" width="10.85546875" style="6" bestFit="1" customWidth="1"/>
    <col min="2566" max="2566" width="4.5703125" style="6" bestFit="1" customWidth="1"/>
    <col min="2567" max="2567" width="7.5703125" style="6" customWidth="1"/>
    <col min="2568" max="2568" width="7.28515625" style="6" bestFit="1" customWidth="1"/>
    <col min="2569" max="2569" width="9.7109375" style="6" bestFit="1" customWidth="1"/>
    <col min="2570" max="2571" width="11.7109375" style="6" bestFit="1" customWidth="1"/>
    <col min="2572" max="2572" width="10.85546875" style="6" bestFit="1" customWidth="1"/>
    <col min="2573" max="2574" width="10.5703125" style="6" bestFit="1" customWidth="1"/>
    <col min="2575" max="2575" width="4.140625" style="6" customWidth="1"/>
    <col min="2576" max="2816" width="11.7109375" style="6"/>
    <col min="2817" max="2817" width="36.42578125" style="6" customWidth="1"/>
    <col min="2818" max="2818" width="5.28515625" style="6" customWidth="1"/>
    <col min="2819" max="2819" width="11.42578125" style="6" customWidth="1"/>
    <col min="2820" max="2820" width="3.5703125" style="6" bestFit="1" customWidth="1"/>
    <col min="2821" max="2821" width="10.85546875" style="6" bestFit="1" customWidth="1"/>
    <col min="2822" max="2822" width="4.5703125" style="6" bestFit="1" customWidth="1"/>
    <col min="2823" max="2823" width="7.5703125" style="6" customWidth="1"/>
    <col min="2824" max="2824" width="7.28515625" style="6" bestFit="1" customWidth="1"/>
    <col min="2825" max="2825" width="9.7109375" style="6" bestFit="1" customWidth="1"/>
    <col min="2826" max="2827" width="11.7109375" style="6" bestFit="1" customWidth="1"/>
    <col min="2828" max="2828" width="10.85546875" style="6" bestFit="1" customWidth="1"/>
    <col min="2829" max="2830" width="10.5703125" style="6" bestFit="1" customWidth="1"/>
    <col min="2831" max="2831" width="4.140625" style="6" customWidth="1"/>
    <col min="2832" max="3072" width="11.7109375" style="6"/>
    <col min="3073" max="3073" width="36.42578125" style="6" customWidth="1"/>
    <col min="3074" max="3074" width="5.28515625" style="6" customWidth="1"/>
    <col min="3075" max="3075" width="11.42578125" style="6" customWidth="1"/>
    <col min="3076" max="3076" width="3.5703125" style="6" bestFit="1" customWidth="1"/>
    <col min="3077" max="3077" width="10.85546875" style="6" bestFit="1" customWidth="1"/>
    <col min="3078" max="3078" width="4.5703125" style="6" bestFit="1" customWidth="1"/>
    <col min="3079" max="3079" width="7.5703125" style="6" customWidth="1"/>
    <col min="3080" max="3080" width="7.28515625" style="6" bestFit="1" customWidth="1"/>
    <col min="3081" max="3081" width="9.7109375" style="6" bestFit="1" customWidth="1"/>
    <col min="3082" max="3083" width="11.7109375" style="6" bestFit="1" customWidth="1"/>
    <col min="3084" max="3084" width="10.85546875" style="6" bestFit="1" customWidth="1"/>
    <col min="3085" max="3086" width="10.5703125" style="6" bestFit="1" customWidth="1"/>
    <col min="3087" max="3087" width="4.140625" style="6" customWidth="1"/>
    <col min="3088" max="3328" width="11.7109375" style="6"/>
    <col min="3329" max="3329" width="36.42578125" style="6" customWidth="1"/>
    <col min="3330" max="3330" width="5.28515625" style="6" customWidth="1"/>
    <col min="3331" max="3331" width="11.42578125" style="6" customWidth="1"/>
    <col min="3332" max="3332" width="3.5703125" style="6" bestFit="1" customWidth="1"/>
    <col min="3333" max="3333" width="10.85546875" style="6" bestFit="1" customWidth="1"/>
    <col min="3334" max="3334" width="4.5703125" style="6" bestFit="1" customWidth="1"/>
    <col min="3335" max="3335" width="7.5703125" style="6" customWidth="1"/>
    <col min="3336" max="3336" width="7.28515625" style="6" bestFit="1" customWidth="1"/>
    <col min="3337" max="3337" width="9.7109375" style="6" bestFit="1" customWidth="1"/>
    <col min="3338" max="3339" width="11.7109375" style="6" bestFit="1" customWidth="1"/>
    <col min="3340" max="3340" width="10.85546875" style="6" bestFit="1" customWidth="1"/>
    <col min="3341" max="3342" width="10.5703125" style="6" bestFit="1" customWidth="1"/>
    <col min="3343" max="3343" width="4.140625" style="6" customWidth="1"/>
    <col min="3344" max="3584" width="11.7109375" style="6"/>
    <col min="3585" max="3585" width="36.42578125" style="6" customWidth="1"/>
    <col min="3586" max="3586" width="5.28515625" style="6" customWidth="1"/>
    <col min="3587" max="3587" width="11.42578125" style="6" customWidth="1"/>
    <col min="3588" max="3588" width="3.5703125" style="6" bestFit="1" customWidth="1"/>
    <col min="3589" max="3589" width="10.85546875" style="6" bestFit="1" customWidth="1"/>
    <col min="3590" max="3590" width="4.5703125" style="6" bestFit="1" customWidth="1"/>
    <col min="3591" max="3591" width="7.5703125" style="6" customWidth="1"/>
    <col min="3592" max="3592" width="7.28515625" style="6" bestFit="1" customWidth="1"/>
    <col min="3593" max="3593" width="9.7109375" style="6" bestFit="1" customWidth="1"/>
    <col min="3594" max="3595" width="11.7109375" style="6" bestFit="1" customWidth="1"/>
    <col min="3596" max="3596" width="10.85546875" style="6" bestFit="1" customWidth="1"/>
    <col min="3597" max="3598" width="10.5703125" style="6" bestFit="1" customWidth="1"/>
    <col min="3599" max="3599" width="4.140625" style="6" customWidth="1"/>
    <col min="3600" max="3840" width="11.7109375" style="6"/>
    <col min="3841" max="3841" width="36.42578125" style="6" customWidth="1"/>
    <col min="3842" max="3842" width="5.28515625" style="6" customWidth="1"/>
    <col min="3843" max="3843" width="11.42578125" style="6" customWidth="1"/>
    <col min="3844" max="3844" width="3.5703125" style="6" bestFit="1" customWidth="1"/>
    <col min="3845" max="3845" width="10.85546875" style="6" bestFit="1" customWidth="1"/>
    <col min="3846" max="3846" width="4.5703125" style="6" bestFit="1" customWidth="1"/>
    <col min="3847" max="3847" width="7.5703125" style="6" customWidth="1"/>
    <col min="3848" max="3848" width="7.28515625" style="6" bestFit="1" customWidth="1"/>
    <col min="3849" max="3849" width="9.7109375" style="6" bestFit="1" customWidth="1"/>
    <col min="3850" max="3851" width="11.7109375" style="6" bestFit="1" customWidth="1"/>
    <col min="3852" max="3852" width="10.85546875" style="6" bestFit="1" customWidth="1"/>
    <col min="3853" max="3854" width="10.5703125" style="6" bestFit="1" customWidth="1"/>
    <col min="3855" max="3855" width="4.140625" style="6" customWidth="1"/>
    <col min="3856" max="4096" width="11.7109375" style="6"/>
    <col min="4097" max="4097" width="36.42578125" style="6" customWidth="1"/>
    <col min="4098" max="4098" width="5.28515625" style="6" customWidth="1"/>
    <col min="4099" max="4099" width="11.42578125" style="6" customWidth="1"/>
    <col min="4100" max="4100" width="3.5703125" style="6" bestFit="1" customWidth="1"/>
    <col min="4101" max="4101" width="10.85546875" style="6" bestFit="1" customWidth="1"/>
    <col min="4102" max="4102" width="4.5703125" style="6" bestFit="1" customWidth="1"/>
    <col min="4103" max="4103" width="7.5703125" style="6" customWidth="1"/>
    <col min="4104" max="4104" width="7.28515625" style="6" bestFit="1" customWidth="1"/>
    <col min="4105" max="4105" width="9.7109375" style="6" bestFit="1" customWidth="1"/>
    <col min="4106" max="4107" width="11.7109375" style="6" bestFit="1" customWidth="1"/>
    <col min="4108" max="4108" width="10.85546875" style="6" bestFit="1" customWidth="1"/>
    <col min="4109" max="4110" width="10.5703125" style="6" bestFit="1" customWidth="1"/>
    <col min="4111" max="4111" width="4.140625" style="6" customWidth="1"/>
    <col min="4112" max="4352" width="11.7109375" style="6"/>
    <col min="4353" max="4353" width="36.42578125" style="6" customWidth="1"/>
    <col min="4354" max="4354" width="5.28515625" style="6" customWidth="1"/>
    <col min="4355" max="4355" width="11.42578125" style="6" customWidth="1"/>
    <col min="4356" max="4356" width="3.5703125" style="6" bestFit="1" customWidth="1"/>
    <col min="4357" max="4357" width="10.85546875" style="6" bestFit="1" customWidth="1"/>
    <col min="4358" max="4358" width="4.5703125" style="6" bestFit="1" customWidth="1"/>
    <col min="4359" max="4359" width="7.5703125" style="6" customWidth="1"/>
    <col min="4360" max="4360" width="7.28515625" style="6" bestFit="1" customWidth="1"/>
    <col min="4361" max="4361" width="9.7109375" style="6" bestFit="1" customWidth="1"/>
    <col min="4362" max="4363" width="11.7109375" style="6" bestFit="1" customWidth="1"/>
    <col min="4364" max="4364" width="10.85546875" style="6" bestFit="1" customWidth="1"/>
    <col min="4365" max="4366" width="10.5703125" style="6" bestFit="1" customWidth="1"/>
    <col min="4367" max="4367" width="4.140625" style="6" customWidth="1"/>
    <col min="4368" max="4608" width="11.7109375" style="6"/>
    <col min="4609" max="4609" width="36.42578125" style="6" customWidth="1"/>
    <col min="4610" max="4610" width="5.28515625" style="6" customWidth="1"/>
    <col min="4611" max="4611" width="11.42578125" style="6" customWidth="1"/>
    <col min="4612" max="4612" width="3.5703125" style="6" bestFit="1" customWidth="1"/>
    <col min="4613" max="4613" width="10.85546875" style="6" bestFit="1" customWidth="1"/>
    <col min="4614" max="4614" width="4.5703125" style="6" bestFit="1" customWidth="1"/>
    <col min="4615" max="4615" width="7.5703125" style="6" customWidth="1"/>
    <col min="4616" max="4616" width="7.28515625" style="6" bestFit="1" customWidth="1"/>
    <col min="4617" max="4617" width="9.7109375" style="6" bestFit="1" customWidth="1"/>
    <col min="4618" max="4619" width="11.7109375" style="6" bestFit="1" customWidth="1"/>
    <col min="4620" max="4620" width="10.85546875" style="6" bestFit="1" customWidth="1"/>
    <col min="4621" max="4622" width="10.5703125" style="6" bestFit="1" customWidth="1"/>
    <col min="4623" max="4623" width="4.140625" style="6" customWidth="1"/>
    <col min="4624" max="4864" width="11.7109375" style="6"/>
    <col min="4865" max="4865" width="36.42578125" style="6" customWidth="1"/>
    <col min="4866" max="4866" width="5.28515625" style="6" customWidth="1"/>
    <col min="4867" max="4867" width="11.42578125" style="6" customWidth="1"/>
    <col min="4868" max="4868" width="3.5703125" style="6" bestFit="1" customWidth="1"/>
    <col min="4869" max="4869" width="10.85546875" style="6" bestFit="1" customWidth="1"/>
    <col min="4870" max="4870" width="4.5703125" style="6" bestFit="1" customWidth="1"/>
    <col min="4871" max="4871" width="7.5703125" style="6" customWidth="1"/>
    <col min="4872" max="4872" width="7.28515625" style="6" bestFit="1" customWidth="1"/>
    <col min="4873" max="4873" width="9.7109375" style="6" bestFit="1" customWidth="1"/>
    <col min="4874" max="4875" width="11.7109375" style="6" bestFit="1" customWidth="1"/>
    <col min="4876" max="4876" width="10.85546875" style="6" bestFit="1" customWidth="1"/>
    <col min="4877" max="4878" width="10.5703125" style="6" bestFit="1" customWidth="1"/>
    <col min="4879" max="4879" width="4.140625" style="6" customWidth="1"/>
    <col min="4880" max="5120" width="11.7109375" style="6"/>
    <col min="5121" max="5121" width="36.42578125" style="6" customWidth="1"/>
    <col min="5122" max="5122" width="5.28515625" style="6" customWidth="1"/>
    <col min="5123" max="5123" width="11.42578125" style="6" customWidth="1"/>
    <col min="5124" max="5124" width="3.5703125" style="6" bestFit="1" customWidth="1"/>
    <col min="5125" max="5125" width="10.85546875" style="6" bestFit="1" customWidth="1"/>
    <col min="5126" max="5126" width="4.5703125" style="6" bestFit="1" customWidth="1"/>
    <col min="5127" max="5127" width="7.5703125" style="6" customWidth="1"/>
    <col min="5128" max="5128" width="7.28515625" style="6" bestFit="1" customWidth="1"/>
    <col min="5129" max="5129" width="9.7109375" style="6" bestFit="1" customWidth="1"/>
    <col min="5130" max="5131" width="11.7109375" style="6" bestFit="1" customWidth="1"/>
    <col min="5132" max="5132" width="10.85546875" style="6" bestFit="1" customWidth="1"/>
    <col min="5133" max="5134" width="10.5703125" style="6" bestFit="1" customWidth="1"/>
    <col min="5135" max="5135" width="4.140625" style="6" customWidth="1"/>
    <col min="5136" max="5376" width="11.7109375" style="6"/>
    <col min="5377" max="5377" width="36.42578125" style="6" customWidth="1"/>
    <col min="5378" max="5378" width="5.28515625" style="6" customWidth="1"/>
    <col min="5379" max="5379" width="11.42578125" style="6" customWidth="1"/>
    <col min="5380" max="5380" width="3.5703125" style="6" bestFit="1" customWidth="1"/>
    <col min="5381" max="5381" width="10.85546875" style="6" bestFit="1" customWidth="1"/>
    <col min="5382" max="5382" width="4.5703125" style="6" bestFit="1" customWidth="1"/>
    <col min="5383" max="5383" width="7.5703125" style="6" customWidth="1"/>
    <col min="5384" max="5384" width="7.28515625" style="6" bestFit="1" customWidth="1"/>
    <col min="5385" max="5385" width="9.7109375" style="6" bestFit="1" customWidth="1"/>
    <col min="5386" max="5387" width="11.7109375" style="6" bestFit="1" customWidth="1"/>
    <col min="5388" max="5388" width="10.85546875" style="6" bestFit="1" customWidth="1"/>
    <col min="5389" max="5390" width="10.5703125" style="6" bestFit="1" customWidth="1"/>
    <col min="5391" max="5391" width="4.140625" style="6" customWidth="1"/>
    <col min="5392" max="5632" width="11.7109375" style="6"/>
    <col min="5633" max="5633" width="36.42578125" style="6" customWidth="1"/>
    <col min="5634" max="5634" width="5.28515625" style="6" customWidth="1"/>
    <col min="5635" max="5635" width="11.42578125" style="6" customWidth="1"/>
    <col min="5636" max="5636" width="3.5703125" style="6" bestFit="1" customWidth="1"/>
    <col min="5637" max="5637" width="10.85546875" style="6" bestFit="1" customWidth="1"/>
    <col min="5638" max="5638" width="4.5703125" style="6" bestFit="1" customWidth="1"/>
    <col min="5639" max="5639" width="7.5703125" style="6" customWidth="1"/>
    <col min="5640" max="5640" width="7.28515625" style="6" bestFit="1" customWidth="1"/>
    <col min="5641" max="5641" width="9.7109375" style="6" bestFit="1" customWidth="1"/>
    <col min="5642" max="5643" width="11.7109375" style="6" bestFit="1" customWidth="1"/>
    <col min="5644" max="5644" width="10.85546875" style="6" bestFit="1" customWidth="1"/>
    <col min="5645" max="5646" width="10.5703125" style="6" bestFit="1" customWidth="1"/>
    <col min="5647" max="5647" width="4.140625" style="6" customWidth="1"/>
    <col min="5648" max="5888" width="11.7109375" style="6"/>
    <col min="5889" max="5889" width="36.42578125" style="6" customWidth="1"/>
    <col min="5890" max="5890" width="5.28515625" style="6" customWidth="1"/>
    <col min="5891" max="5891" width="11.42578125" style="6" customWidth="1"/>
    <col min="5892" max="5892" width="3.5703125" style="6" bestFit="1" customWidth="1"/>
    <col min="5893" max="5893" width="10.85546875" style="6" bestFit="1" customWidth="1"/>
    <col min="5894" max="5894" width="4.5703125" style="6" bestFit="1" customWidth="1"/>
    <col min="5895" max="5895" width="7.5703125" style="6" customWidth="1"/>
    <col min="5896" max="5896" width="7.28515625" style="6" bestFit="1" customWidth="1"/>
    <col min="5897" max="5897" width="9.7109375" style="6" bestFit="1" customWidth="1"/>
    <col min="5898" max="5899" width="11.7109375" style="6" bestFit="1" customWidth="1"/>
    <col min="5900" max="5900" width="10.85546875" style="6" bestFit="1" customWidth="1"/>
    <col min="5901" max="5902" width="10.5703125" style="6" bestFit="1" customWidth="1"/>
    <col min="5903" max="5903" width="4.140625" style="6" customWidth="1"/>
    <col min="5904" max="6144" width="11.7109375" style="6"/>
    <col min="6145" max="6145" width="36.42578125" style="6" customWidth="1"/>
    <col min="6146" max="6146" width="5.28515625" style="6" customWidth="1"/>
    <col min="6147" max="6147" width="11.42578125" style="6" customWidth="1"/>
    <col min="6148" max="6148" width="3.5703125" style="6" bestFit="1" customWidth="1"/>
    <col min="6149" max="6149" width="10.85546875" style="6" bestFit="1" customWidth="1"/>
    <col min="6150" max="6150" width="4.5703125" style="6" bestFit="1" customWidth="1"/>
    <col min="6151" max="6151" width="7.5703125" style="6" customWidth="1"/>
    <col min="6152" max="6152" width="7.28515625" style="6" bestFit="1" customWidth="1"/>
    <col min="6153" max="6153" width="9.7109375" style="6" bestFit="1" customWidth="1"/>
    <col min="6154" max="6155" width="11.7109375" style="6" bestFit="1" customWidth="1"/>
    <col min="6156" max="6156" width="10.85546875" style="6" bestFit="1" customWidth="1"/>
    <col min="6157" max="6158" width="10.5703125" style="6" bestFit="1" customWidth="1"/>
    <col min="6159" max="6159" width="4.140625" style="6" customWidth="1"/>
    <col min="6160" max="6400" width="11.7109375" style="6"/>
    <col min="6401" max="6401" width="36.42578125" style="6" customWidth="1"/>
    <col min="6402" max="6402" width="5.28515625" style="6" customWidth="1"/>
    <col min="6403" max="6403" width="11.42578125" style="6" customWidth="1"/>
    <col min="6404" max="6404" width="3.5703125" style="6" bestFit="1" customWidth="1"/>
    <col min="6405" max="6405" width="10.85546875" style="6" bestFit="1" customWidth="1"/>
    <col min="6406" max="6406" width="4.5703125" style="6" bestFit="1" customWidth="1"/>
    <col min="6407" max="6407" width="7.5703125" style="6" customWidth="1"/>
    <col min="6408" max="6408" width="7.28515625" style="6" bestFit="1" customWidth="1"/>
    <col min="6409" max="6409" width="9.7109375" style="6" bestFit="1" customWidth="1"/>
    <col min="6410" max="6411" width="11.7109375" style="6" bestFit="1" customWidth="1"/>
    <col min="6412" max="6412" width="10.85546875" style="6" bestFit="1" customWidth="1"/>
    <col min="6413" max="6414" width="10.5703125" style="6" bestFit="1" customWidth="1"/>
    <col min="6415" max="6415" width="4.140625" style="6" customWidth="1"/>
    <col min="6416" max="6656" width="11.7109375" style="6"/>
    <col min="6657" max="6657" width="36.42578125" style="6" customWidth="1"/>
    <col min="6658" max="6658" width="5.28515625" style="6" customWidth="1"/>
    <col min="6659" max="6659" width="11.42578125" style="6" customWidth="1"/>
    <col min="6660" max="6660" width="3.5703125" style="6" bestFit="1" customWidth="1"/>
    <col min="6661" max="6661" width="10.85546875" style="6" bestFit="1" customWidth="1"/>
    <col min="6662" max="6662" width="4.5703125" style="6" bestFit="1" customWidth="1"/>
    <col min="6663" max="6663" width="7.5703125" style="6" customWidth="1"/>
    <col min="6664" max="6664" width="7.28515625" style="6" bestFit="1" customWidth="1"/>
    <col min="6665" max="6665" width="9.7109375" style="6" bestFit="1" customWidth="1"/>
    <col min="6666" max="6667" width="11.7109375" style="6" bestFit="1" customWidth="1"/>
    <col min="6668" max="6668" width="10.85546875" style="6" bestFit="1" customWidth="1"/>
    <col min="6669" max="6670" width="10.5703125" style="6" bestFit="1" customWidth="1"/>
    <col min="6671" max="6671" width="4.140625" style="6" customWidth="1"/>
    <col min="6672" max="6912" width="11.7109375" style="6"/>
    <col min="6913" max="6913" width="36.42578125" style="6" customWidth="1"/>
    <col min="6914" max="6914" width="5.28515625" style="6" customWidth="1"/>
    <col min="6915" max="6915" width="11.42578125" style="6" customWidth="1"/>
    <col min="6916" max="6916" width="3.5703125" style="6" bestFit="1" customWidth="1"/>
    <col min="6917" max="6917" width="10.85546875" style="6" bestFit="1" customWidth="1"/>
    <col min="6918" max="6918" width="4.5703125" style="6" bestFit="1" customWidth="1"/>
    <col min="6919" max="6919" width="7.5703125" style="6" customWidth="1"/>
    <col min="6920" max="6920" width="7.28515625" style="6" bestFit="1" customWidth="1"/>
    <col min="6921" max="6921" width="9.7109375" style="6" bestFit="1" customWidth="1"/>
    <col min="6922" max="6923" width="11.7109375" style="6" bestFit="1" customWidth="1"/>
    <col min="6924" max="6924" width="10.85546875" style="6" bestFit="1" customWidth="1"/>
    <col min="6925" max="6926" width="10.5703125" style="6" bestFit="1" customWidth="1"/>
    <col min="6927" max="6927" width="4.140625" style="6" customWidth="1"/>
    <col min="6928" max="7168" width="11.7109375" style="6"/>
    <col min="7169" max="7169" width="36.42578125" style="6" customWidth="1"/>
    <col min="7170" max="7170" width="5.28515625" style="6" customWidth="1"/>
    <col min="7171" max="7171" width="11.42578125" style="6" customWidth="1"/>
    <col min="7172" max="7172" width="3.5703125" style="6" bestFit="1" customWidth="1"/>
    <col min="7173" max="7173" width="10.85546875" style="6" bestFit="1" customWidth="1"/>
    <col min="7174" max="7174" width="4.5703125" style="6" bestFit="1" customWidth="1"/>
    <col min="7175" max="7175" width="7.5703125" style="6" customWidth="1"/>
    <col min="7176" max="7176" width="7.28515625" style="6" bestFit="1" customWidth="1"/>
    <col min="7177" max="7177" width="9.7109375" style="6" bestFit="1" customWidth="1"/>
    <col min="7178" max="7179" width="11.7109375" style="6" bestFit="1" customWidth="1"/>
    <col min="7180" max="7180" width="10.85546875" style="6" bestFit="1" customWidth="1"/>
    <col min="7181" max="7182" width="10.5703125" style="6" bestFit="1" customWidth="1"/>
    <col min="7183" max="7183" width="4.140625" style="6" customWidth="1"/>
    <col min="7184" max="7424" width="11.7109375" style="6"/>
    <col min="7425" max="7425" width="36.42578125" style="6" customWidth="1"/>
    <col min="7426" max="7426" width="5.28515625" style="6" customWidth="1"/>
    <col min="7427" max="7427" width="11.42578125" style="6" customWidth="1"/>
    <col min="7428" max="7428" width="3.5703125" style="6" bestFit="1" customWidth="1"/>
    <col min="7429" max="7429" width="10.85546875" style="6" bestFit="1" customWidth="1"/>
    <col min="7430" max="7430" width="4.5703125" style="6" bestFit="1" customWidth="1"/>
    <col min="7431" max="7431" width="7.5703125" style="6" customWidth="1"/>
    <col min="7432" max="7432" width="7.28515625" style="6" bestFit="1" customWidth="1"/>
    <col min="7433" max="7433" width="9.7109375" style="6" bestFit="1" customWidth="1"/>
    <col min="7434" max="7435" width="11.7109375" style="6" bestFit="1" customWidth="1"/>
    <col min="7436" max="7436" width="10.85546875" style="6" bestFit="1" customWidth="1"/>
    <col min="7437" max="7438" width="10.5703125" style="6" bestFit="1" customWidth="1"/>
    <col min="7439" max="7439" width="4.140625" style="6" customWidth="1"/>
    <col min="7440" max="7680" width="11.7109375" style="6"/>
    <col min="7681" max="7681" width="36.42578125" style="6" customWidth="1"/>
    <col min="7682" max="7682" width="5.28515625" style="6" customWidth="1"/>
    <col min="7683" max="7683" width="11.42578125" style="6" customWidth="1"/>
    <col min="7684" max="7684" width="3.5703125" style="6" bestFit="1" customWidth="1"/>
    <col min="7685" max="7685" width="10.85546875" style="6" bestFit="1" customWidth="1"/>
    <col min="7686" max="7686" width="4.5703125" style="6" bestFit="1" customWidth="1"/>
    <col min="7687" max="7687" width="7.5703125" style="6" customWidth="1"/>
    <col min="7688" max="7688" width="7.28515625" style="6" bestFit="1" customWidth="1"/>
    <col min="7689" max="7689" width="9.7109375" style="6" bestFit="1" customWidth="1"/>
    <col min="7690" max="7691" width="11.7109375" style="6" bestFit="1" customWidth="1"/>
    <col min="7692" max="7692" width="10.85546875" style="6" bestFit="1" customWidth="1"/>
    <col min="7693" max="7694" width="10.5703125" style="6" bestFit="1" customWidth="1"/>
    <col min="7695" max="7695" width="4.140625" style="6" customWidth="1"/>
    <col min="7696" max="7936" width="11.7109375" style="6"/>
    <col min="7937" max="7937" width="36.42578125" style="6" customWidth="1"/>
    <col min="7938" max="7938" width="5.28515625" style="6" customWidth="1"/>
    <col min="7939" max="7939" width="11.42578125" style="6" customWidth="1"/>
    <col min="7940" max="7940" width="3.5703125" style="6" bestFit="1" customWidth="1"/>
    <col min="7941" max="7941" width="10.85546875" style="6" bestFit="1" customWidth="1"/>
    <col min="7942" max="7942" width="4.5703125" style="6" bestFit="1" customWidth="1"/>
    <col min="7943" max="7943" width="7.5703125" style="6" customWidth="1"/>
    <col min="7944" max="7944" width="7.28515625" style="6" bestFit="1" customWidth="1"/>
    <col min="7945" max="7945" width="9.7109375" style="6" bestFit="1" customWidth="1"/>
    <col min="7946" max="7947" width="11.7109375" style="6" bestFit="1" customWidth="1"/>
    <col min="7948" max="7948" width="10.85546875" style="6" bestFit="1" customWidth="1"/>
    <col min="7949" max="7950" width="10.5703125" style="6" bestFit="1" customWidth="1"/>
    <col min="7951" max="7951" width="4.140625" style="6" customWidth="1"/>
    <col min="7952" max="8192" width="11.7109375" style="6"/>
    <col min="8193" max="8193" width="36.42578125" style="6" customWidth="1"/>
    <col min="8194" max="8194" width="5.28515625" style="6" customWidth="1"/>
    <col min="8195" max="8195" width="11.42578125" style="6" customWidth="1"/>
    <col min="8196" max="8196" width="3.5703125" style="6" bestFit="1" customWidth="1"/>
    <col min="8197" max="8197" width="10.85546875" style="6" bestFit="1" customWidth="1"/>
    <col min="8198" max="8198" width="4.5703125" style="6" bestFit="1" customWidth="1"/>
    <col min="8199" max="8199" width="7.5703125" style="6" customWidth="1"/>
    <col min="8200" max="8200" width="7.28515625" style="6" bestFit="1" customWidth="1"/>
    <col min="8201" max="8201" width="9.7109375" style="6" bestFit="1" customWidth="1"/>
    <col min="8202" max="8203" width="11.7109375" style="6" bestFit="1" customWidth="1"/>
    <col min="8204" max="8204" width="10.85546875" style="6" bestFit="1" customWidth="1"/>
    <col min="8205" max="8206" width="10.5703125" style="6" bestFit="1" customWidth="1"/>
    <col min="8207" max="8207" width="4.140625" style="6" customWidth="1"/>
    <col min="8208" max="8448" width="11.7109375" style="6"/>
    <col min="8449" max="8449" width="36.42578125" style="6" customWidth="1"/>
    <col min="8450" max="8450" width="5.28515625" style="6" customWidth="1"/>
    <col min="8451" max="8451" width="11.42578125" style="6" customWidth="1"/>
    <col min="8452" max="8452" width="3.5703125" style="6" bestFit="1" customWidth="1"/>
    <col min="8453" max="8453" width="10.85546875" style="6" bestFit="1" customWidth="1"/>
    <col min="8454" max="8454" width="4.5703125" style="6" bestFit="1" customWidth="1"/>
    <col min="8455" max="8455" width="7.5703125" style="6" customWidth="1"/>
    <col min="8456" max="8456" width="7.28515625" style="6" bestFit="1" customWidth="1"/>
    <col min="8457" max="8457" width="9.7109375" style="6" bestFit="1" customWidth="1"/>
    <col min="8458" max="8459" width="11.7109375" style="6" bestFit="1" customWidth="1"/>
    <col min="8460" max="8460" width="10.85546875" style="6" bestFit="1" customWidth="1"/>
    <col min="8461" max="8462" width="10.5703125" style="6" bestFit="1" customWidth="1"/>
    <col min="8463" max="8463" width="4.140625" style="6" customWidth="1"/>
    <col min="8464" max="8704" width="11.7109375" style="6"/>
    <col min="8705" max="8705" width="36.42578125" style="6" customWidth="1"/>
    <col min="8706" max="8706" width="5.28515625" style="6" customWidth="1"/>
    <col min="8707" max="8707" width="11.42578125" style="6" customWidth="1"/>
    <col min="8708" max="8708" width="3.5703125" style="6" bestFit="1" customWidth="1"/>
    <col min="8709" max="8709" width="10.85546875" style="6" bestFit="1" customWidth="1"/>
    <col min="8710" max="8710" width="4.5703125" style="6" bestFit="1" customWidth="1"/>
    <col min="8711" max="8711" width="7.5703125" style="6" customWidth="1"/>
    <col min="8712" max="8712" width="7.28515625" style="6" bestFit="1" customWidth="1"/>
    <col min="8713" max="8713" width="9.7109375" style="6" bestFit="1" customWidth="1"/>
    <col min="8714" max="8715" width="11.7109375" style="6" bestFit="1" customWidth="1"/>
    <col min="8716" max="8716" width="10.85546875" style="6" bestFit="1" customWidth="1"/>
    <col min="8717" max="8718" width="10.5703125" style="6" bestFit="1" customWidth="1"/>
    <col min="8719" max="8719" width="4.140625" style="6" customWidth="1"/>
    <col min="8720" max="8960" width="11.7109375" style="6"/>
    <col min="8961" max="8961" width="36.42578125" style="6" customWidth="1"/>
    <col min="8962" max="8962" width="5.28515625" style="6" customWidth="1"/>
    <col min="8963" max="8963" width="11.42578125" style="6" customWidth="1"/>
    <col min="8964" max="8964" width="3.5703125" style="6" bestFit="1" customWidth="1"/>
    <col min="8965" max="8965" width="10.85546875" style="6" bestFit="1" customWidth="1"/>
    <col min="8966" max="8966" width="4.5703125" style="6" bestFit="1" customWidth="1"/>
    <col min="8967" max="8967" width="7.5703125" style="6" customWidth="1"/>
    <col min="8968" max="8968" width="7.28515625" style="6" bestFit="1" customWidth="1"/>
    <col min="8969" max="8969" width="9.7109375" style="6" bestFit="1" customWidth="1"/>
    <col min="8970" max="8971" width="11.7109375" style="6" bestFit="1" customWidth="1"/>
    <col min="8972" max="8972" width="10.85546875" style="6" bestFit="1" customWidth="1"/>
    <col min="8973" max="8974" width="10.5703125" style="6" bestFit="1" customWidth="1"/>
    <col min="8975" max="8975" width="4.140625" style="6" customWidth="1"/>
    <col min="8976" max="9216" width="11.7109375" style="6"/>
    <col min="9217" max="9217" width="36.42578125" style="6" customWidth="1"/>
    <col min="9218" max="9218" width="5.28515625" style="6" customWidth="1"/>
    <col min="9219" max="9219" width="11.42578125" style="6" customWidth="1"/>
    <col min="9220" max="9220" width="3.5703125" style="6" bestFit="1" customWidth="1"/>
    <col min="9221" max="9221" width="10.85546875" style="6" bestFit="1" customWidth="1"/>
    <col min="9222" max="9222" width="4.5703125" style="6" bestFit="1" customWidth="1"/>
    <col min="9223" max="9223" width="7.5703125" style="6" customWidth="1"/>
    <col min="9224" max="9224" width="7.28515625" style="6" bestFit="1" customWidth="1"/>
    <col min="9225" max="9225" width="9.7109375" style="6" bestFit="1" customWidth="1"/>
    <col min="9226" max="9227" width="11.7109375" style="6" bestFit="1" customWidth="1"/>
    <col min="9228" max="9228" width="10.85546875" style="6" bestFit="1" customWidth="1"/>
    <col min="9229" max="9230" width="10.5703125" style="6" bestFit="1" customWidth="1"/>
    <col min="9231" max="9231" width="4.140625" style="6" customWidth="1"/>
    <col min="9232" max="9472" width="11.7109375" style="6"/>
    <col min="9473" max="9473" width="36.42578125" style="6" customWidth="1"/>
    <col min="9474" max="9474" width="5.28515625" style="6" customWidth="1"/>
    <col min="9475" max="9475" width="11.42578125" style="6" customWidth="1"/>
    <col min="9476" max="9476" width="3.5703125" style="6" bestFit="1" customWidth="1"/>
    <col min="9477" max="9477" width="10.85546875" style="6" bestFit="1" customWidth="1"/>
    <col min="9478" max="9478" width="4.5703125" style="6" bestFit="1" customWidth="1"/>
    <col min="9479" max="9479" width="7.5703125" style="6" customWidth="1"/>
    <col min="9480" max="9480" width="7.28515625" style="6" bestFit="1" customWidth="1"/>
    <col min="9481" max="9481" width="9.7109375" style="6" bestFit="1" customWidth="1"/>
    <col min="9482" max="9483" width="11.7109375" style="6" bestFit="1" customWidth="1"/>
    <col min="9484" max="9484" width="10.85546875" style="6" bestFit="1" customWidth="1"/>
    <col min="9485" max="9486" width="10.5703125" style="6" bestFit="1" customWidth="1"/>
    <col min="9487" max="9487" width="4.140625" style="6" customWidth="1"/>
    <col min="9488" max="9728" width="11.7109375" style="6"/>
    <col min="9729" max="9729" width="36.42578125" style="6" customWidth="1"/>
    <col min="9730" max="9730" width="5.28515625" style="6" customWidth="1"/>
    <col min="9731" max="9731" width="11.42578125" style="6" customWidth="1"/>
    <col min="9732" max="9732" width="3.5703125" style="6" bestFit="1" customWidth="1"/>
    <col min="9733" max="9733" width="10.85546875" style="6" bestFit="1" customWidth="1"/>
    <col min="9734" max="9734" width="4.5703125" style="6" bestFit="1" customWidth="1"/>
    <col min="9735" max="9735" width="7.5703125" style="6" customWidth="1"/>
    <col min="9736" max="9736" width="7.28515625" style="6" bestFit="1" customWidth="1"/>
    <col min="9737" max="9737" width="9.7109375" style="6" bestFit="1" customWidth="1"/>
    <col min="9738" max="9739" width="11.7109375" style="6" bestFit="1" customWidth="1"/>
    <col min="9740" max="9740" width="10.85546875" style="6" bestFit="1" customWidth="1"/>
    <col min="9741" max="9742" width="10.5703125" style="6" bestFit="1" customWidth="1"/>
    <col min="9743" max="9743" width="4.140625" style="6" customWidth="1"/>
    <col min="9744" max="9984" width="11.7109375" style="6"/>
    <col min="9985" max="9985" width="36.42578125" style="6" customWidth="1"/>
    <col min="9986" max="9986" width="5.28515625" style="6" customWidth="1"/>
    <col min="9987" max="9987" width="11.42578125" style="6" customWidth="1"/>
    <col min="9988" max="9988" width="3.5703125" style="6" bestFit="1" customWidth="1"/>
    <col min="9989" max="9989" width="10.85546875" style="6" bestFit="1" customWidth="1"/>
    <col min="9990" max="9990" width="4.5703125" style="6" bestFit="1" customWidth="1"/>
    <col min="9991" max="9991" width="7.5703125" style="6" customWidth="1"/>
    <col min="9992" max="9992" width="7.28515625" style="6" bestFit="1" customWidth="1"/>
    <col min="9993" max="9993" width="9.7109375" style="6" bestFit="1" customWidth="1"/>
    <col min="9994" max="9995" width="11.7109375" style="6" bestFit="1" customWidth="1"/>
    <col min="9996" max="9996" width="10.85546875" style="6" bestFit="1" customWidth="1"/>
    <col min="9997" max="9998" width="10.5703125" style="6" bestFit="1" customWidth="1"/>
    <col min="9999" max="9999" width="4.140625" style="6" customWidth="1"/>
    <col min="10000" max="10240" width="11.7109375" style="6"/>
    <col min="10241" max="10241" width="36.42578125" style="6" customWidth="1"/>
    <col min="10242" max="10242" width="5.28515625" style="6" customWidth="1"/>
    <col min="10243" max="10243" width="11.42578125" style="6" customWidth="1"/>
    <col min="10244" max="10244" width="3.5703125" style="6" bestFit="1" customWidth="1"/>
    <col min="10245" max="10245" width="10.85546875" style="6" bestFit="1" customWidth="1"/>
    <col min="10246" max="10246" width="4.5703125" style="6" bestFit="1" customWidth="1"/>
    <col min="10247" max="10247" width="7.5703125" style="6" customWidth="1"/>
    <col min="10248" max="10248" width="7.28515625" style="6" bestFit="1" customWidth="1"/>
    <col min="10249" max="10249" width="9.7109375" style="6" bestFit="1" customWidth="1"/>
    <col min="10250" max="10251" width="11.7109375" style="6" bestFit="1" customWidth="1"/>
    <col min="10252" max="10252" width="10.85546875" style="6" bestFit="1" customWidth="1"/>
    <col min="10253" max="10254" width="10.5703125" style="6" bestFit="1" customWidth="1"/>
    <col min="10255" max="10255" width="4.140625" style="6" customWidth="1"/>
    <col min="10256" max="10496" width="11.7109375" style="6"/>
    <col min="10497" max="10497" width="36.42578125" style="6" customWidth="1"/>
    <col min="10498" max="10498" width="5.28515625" style="6" customWidth="1"/>
    <col min="10499" max="10499" width="11.42578125" style="6" customWidth="1"/>
    <col min="10500" max="10500" width="3.5703125" style="6" bestFit="1" customWidth="1"/>
    <col min="10501" max="10501" width="10.85546875" style="6" bestFit="1" customWidth="1"/>
    <col min="10502" max="10502" width="4.5703125" style="6" bestFit="1" customWidth="1"/>
    <col min="10503" max="10503" width="7.5703125" style="6" customWidth="1"/>
    <col min="10504" max="10504" width="7.28515625" style="6" bestFit="1" customWidth="1"/>
    <col min="10505" max="10505" width="9.7109375" style="6" bestFit="1" customWidth="1"/>
    <col min="10506" max="10507" width="11.7109375" style="6" bestFit="1" customWidth="1"/>
    <col min="10508" max="10508" width="10.85546875" style="6" bestFit="1" customWidth="1"/>
    <col min="10509" max="10510" width="10.5703125" style="6" bestFit="1" customWidth="1"/>
    <col min="10511" max="10511" width="4.140625" style="6" customWidth="1"/>
    <col min="10512" max="10752" width="11.7109375" style="6"/>
    <col min="10753" max="10753" width="36.42578125" style="6" customWidth="1"/>
    <col min="10754" max="10754" width="5.28515625" style="6" customWidth="1"/>
    <col min="10755" max="10755" width="11.42578125" style="6" customWidth="1"/>
    <col min="10756" max="10756" width="3.5703125" style="6" bestFit="1" customWidth="1"/>
    <col min="10757" max="10757" width="10.85546875" style="6" bestFit="1" customWidth="1"/>
    <col min="10758" max="10758" width="4.5703125" style="6" bestFit="1" customWidth="1"/>
    <col min="10759" max="10759" width="7.5703125" style="6" customWidth="1"/>
    <col min="10760" max="10760" width="7.28515625" style="6" bestFit="1" customWidth="1"/>
    <col min="10761" max="10761" width="9.7109375" style="6" bestFit="1" customWidth="1"/>
    <col min="10762" max="10763" width="11.7109375" style="6" bestFit="1" customWidth="1"/>
    <col min="10764" max="10764" width="10.85546875" style="6" bestFit="1" customWidth="1"/>
    <col min="10765" max="10766" width="10.5703125" style="6" bestFit="1" customWidth="1"/>
    <col min="10767" max="10767" width="4.140625" style="6" customWidth="1"/>
    <col min="10768" max="11008" width="11.7109375" style="6"/>
    <col min="11009" max="11009" width="36.42578125" style="6" customWidth="1"/>
    <col min="11010" max="11010" width="5.28515625" style="6" customWidth="1"/>
    <col min="11011" max="11011" width="11.42578125" style="6" customWidth="1"/>
    <col min="11012" max="11012" width="3.5703125" style="6" bestFit="1" customWidth="1"/>
    <col min="11013" max="11013" width="10.85546875" style="6" bestFit="1" customWidth="1"/>
    <col min="11014" max="11014" width="4.5703125" style="6" bestFit="1" customWidth="1"/>
    <col min="11015" max="11015" width="7.5703125" style="6" customWidth="1"/>
    <col min="11016" max="11016" width="7.28515625" style="6" bestFit="1" customWidth="1"/>
    <col min="11017" max="11017" width="9.7109375" style="6" bestFit="1" customWidth="1"/>
    <col min="11018" max="11019" width="11.7109375" style="6" bestFit="1" customWidth="1"/>
    <col min="11020" max="11020" width="10.85546875" style="6" bestFit="1" customWidth="1"/>
    <col min="11021" max="11022" width="10.5703125" style="6" bestFit="1" customWidth="1"/>
    <col min="11023" max="11023" width="4.140625" style="6" customWidth="1"/>
    <col min="11024" max="11264" width="11.7109375" style="6"/>
    <col min="11265" max="11265" width="36.42578125" style="6" customWidth="1"/>
    <col min="11266" max="11266" width="5.28515625" style="6" customWidth="1"/>
    <col min="11267" max="11267" width="11.42578125" style="6" customWidth="1"/>
    <col min="11268" max="11268" width="3.5703125" style="6" bestFit="1" customWidth="1"/>
    <col min="11269" max="11269" width="10.85546875" style="6" bestFit="1" customWidth="1"/>
    <col min="11270" max="11270" width="4.5703125" style="6" bestFit="1" customWidth="1"/>
    <col min="11271" max="11271" width="7.5703125" style="6" customWidth="1"/>
    <col min="11272" max="11272" width="7.28515625" style="6" bestFit="1" customWidth="1"/>
    <col min="11273" max="11273" width="9.7109375" style="6" bestFit="1" customWidth="1"/>
    <col min="11274" max="11275" width="11.7109375" style="6" bestFit="1" customWidth="1"/>
    <col min="11276" max="11276" width="10.85546875" style="6" bestFit="1" customWidth="1"/>
    <col min="11277" max="11278" width="10.5703125" style="6" bestFit="1" customWidth="1"/>
    <col min="11279" max="11279" width="4.140625" style="6" customWidth="1"/>
    <col min="11280" max="11520" width="11.7109375" style="6"/>
    <col min="11521" max="11521" width="36.42578125" style="6" customWidth="1"/>
    <col min="11522" max="11522" width="5.28515625" style="6" customWidth="1"/>
    <col min="11523" max="11523" width="11.42578125" style="6" customWidth="1"/>
    <col min="11524" max="11524" width="3.5703125" style="6" bestFit="1" customWidth="1"/>
    <col min="11525" max="11525" width="10.85546875" style="6" bestFit="1" customWidth="1"/>
    <col min="11526" max="11526" width="4.5703125" style="6" bestFit="1" customWidth="1"/>
    <col min="11527" max="11527" width="7.5703125" style="6" customWidth="1"/>
    <col min="11528" max="11528" width="7.28515625" style="6" bestFit="1" customWidth="1"/>
    <col min="11529" max="11529" width="9.7109375" style="6" bestFit="1" customWidth="1"/>
    <col min="11530" max="11531" width="11.7109375" style="6" bestFit="1" customWidth="1"/>
    <col min="11532" max="11532" width="10.85546875" style="6" bestFit="1" customWidth="1"/>
    <col min="11533" max="11534" width="10.5703125" style="6" bestFit="1" customWidth="1"/>
    <col min="11535" max="11535" width="4.140625" style="6" customWidth="1"/>
    <col min="11536" max="11776" width="11.7109375" style="6"/>
    <col min="11777" max="11777" width="36.42578125" style="6" customWidth="1"/>
    <col min="11778" max="11778" width="5.28515625" style="6" customWidth="1"/>
    <col min="11779" max="11779" width="11.42578125" style="6" customWidth="1"/>
    <col min="11780" max="11780" width="3.5703125" style="6" bestFit="1" customWidth="1"/>
    <col min="11781" max="11781" width="10.85546875" style="6" bestFit="1" customWidth="1"/>
    <col min="11782" max="11782" width="4.5703125" style="6" bestFit="1" customWidth="1"/>
    <col min="11783" max="11783" width="7.5703125" style="6" customWidth="1"/>
    <col min="11784" max="11784" width="7.28515625" style="6" bestFit="1" customWidth="1"/>
    <col min="11785" max="11785" width="9.7109375" style="6" bestFit="1" customWidth="1"/>
    <col min="11786" max="11787" width="11.7109375" style="6" bestFit="1" customWidth="1"/>
    <col min="11788" max="11788" width="10.85546875" style="6" bestFit="1" customWidth="1"/>
    <col min="11789" max="11790" width="10.5703125" style="6" bestFit="1" customWidth="1"/>
    <col min="11791" max="11791" width="4.140625" style="6" customWidth="1"/>
    <col min="11792" max="12032" width="11.7109375" style="6"/>
    <col min="12033" max="12033" width="36.42578125" style="6" customWidth="1"/>
    <col min="12034" max="12034" width="5.28515625" style="6" customWidth="1"/>
    <col min="12035" max="12035" width="11.42578125" style="6" customWidth="1"/>
    <col min="12036" max="12036" width="3.5703125" style="6" bestFit="1" customWidth="1"/>
    <col min="12037" max="12037" width="10.85546875" style="6" bestFit="1" customWidth="1"/>
    <col min="12038" max="12038" width="4.5703125" style="6" bestFit="1" customWidth="1"/>
    <col min="12039" max="12039" width="7.5703125" style="6" customWidth="1"/>
    <col min="12040" max="12040" width="7.28515625" style="6" bestFit="1" customWidth="1"/>
    <col min="12041" max="12041" width="9.7109375" style="6" bestFit="1" customWidth="1"/>
    <col min="12042" max="12043" width="11.7109375" style="6" bestFit="1" customWidth="1"/>
    <col min="12044" max="12044" width="10.85546875" style="6" bestFit="1" customWidth="1"/>
    <col min="12045" max="12046" width="10.5703125" style="6" bestFit="1" customWidth="1"/>
    <col min="12047" max="12047" width="4.140625" style="6" customWidth="1"/>
    <col min="12048" max="12288" width="11.7109375" style="6"/>
    <col min="12289" max="12289" width="36.42578125" style="6" customWidth="1"/>
    <col min="12290" max="12290" width="5.28515625" style="6" customWidth="1"/>
    <col min="12291" max="12291" width="11.42578125" style="6" customWidth="1"/>
    <col min="12292" max="12292" width="3.5703125" style="6" bestFit="1" customWidth="1"/>
    <col min="12293" max="12293" width="10.85546875" style="6" bestFit="1" customWidth="1"/>
    <col min="12294" max="12294" width="4.5703125" style="6" bestFit="1" customWidth="1"/>
    <col min="12295" max="12295" width="7.5703125" style="6" customWidth="1"/>
    <col min="12296" max="12296" width="7.28515625" style="6" bestFit="1" customWidth="1"/>
    <col min="12297" max="12297" width="9.7109375" style="6" bestFit="1" customWidth="1"/>
    <col min="12298" max="12299" width="11.7109375" style="6" bestFit="1" customWidth="1"/>
    <col min="12300" max="12300" width="10.85546875" style="6" bestFit="1" customWidth="1"/>
    <col min="12301" max="12302" width="10.5703125" style="6" bestFit="1" customWidth="1"/>
    <col min="12303" max="12303" width="4.140625" style="6" customWidth="1"/>
    <col min="12304" max="12544" width="11.7109375" style="6"/>
    <col min="12545" max="12545" width="36.42578125" style="6" customWidth="1"/>
    <col min="12546" max="12546" width="5.28515625" style="6" customWidth="1"/>
    <col min="12547" max="12547" width="11.42578125" style="6" customWidth="1"/>
    <col min="12548" max="12548" width="3.5703125" style="6" bestFit="1" customWidth="1"/>
    <col min="12549" max="12549" width="10.85546875" style="6" bestFit="1" customWidth="1"/>
    <col min="12550" max="12550" width="4.5703125" style="6" bestFit="1" customWidth="1"/>
    <col min="12551" max="12551" width="7.5703125" style="6" customWidth="1"/>
    <col min="12552" max="12552" width="7.28515625" style="6" bestFit="1" customWidth="1"/>
    <col min="12553" max="12553" width="9.7109375" style="6" bestFit="1" customWidth="1"/>
    <col min="12554" max="12555" width="11.7109375" style="6" bestFit="1" customWidth="1"/>
    <col min="12556" max="12556" width="10.85546875" style="6" bestFit="1" customWidth="1"/>
    <col min="12557" max="12558" width="10.5703125" style="6" bestFit="1" customWidth="1"/>
    <col min="12559" max="12559" width="4.140625" style="6" customWidth="1"/>
    <col min="12560" max="12800" width="11.7109375" style="6"/>
    <col min="12801" max="12801" width="36.42578125" style="6" customWidth="1"/>
    <col min="12802" max="12802" width="5.28515625" style="6" customWidth="1"/>
    <col min="12803" max="12803" width="11.42578125" style="6" customWidth="1"/>
    <col min="12804" max="12804" width="3.5703125" style="6" bestFit="1" customWidth="1"/>
    <col min="12805" max="12805" width="10.85546875" style="6" bestFit="1" customWidth="1"/>
    <col min="12806" max="12806" width="4.5703125" style="6" bestFit="1" customWidth="1"/>
    <col min="12807" max="12807" width="7.5703125" style="6" customWidth="1"/>
    <col min="12808" max="12808" width="7.28515625" style="6" bestFit="1" customWidth="1"/>
    <col min="12809" max="12809" width="9.7109375" style="6" bestFit="1" customWidth="1"/>
    <col min="12810" max="12811" width="11.7109375" style="6" bestFit="1" customWidth="1"/>
    <col min="12812" max="12812" width="10.85546875" style="6" bestFit="1" customWidth="1"/>
    <col min="12813" max="12814" width="10.5703125" style="6" bestFit="1" customWidth="1"/>
    <col min="12815" max="12815" width="4.140625" style="6" customWidth="1"/>
    <col min="12816" max="13056" width="11.7109375" style="6"/>
    <col min="13057" max="13057" width="36.42578125" style="6" customWidth="1"/>
    <col min="13058" max="13058" width="5.28515625" style="6" customWidth="1"/>
    <col min="13059" max="13059" width="11.42578125" style="6" customWidth="1"/>
    <col min="13060" max="13060" width="3.5703125" style="6" bestFit="1" customWidth="1"/>
    <col min="13061" max="13061" width="10.85546875" style="6" bestFit="1" customWidth="1"/>
    <col min="13062" max="13062" width="4.5703125" style="6" bestFit="1" customWidth="1"/>
    <col min="13063" max="13063" width="7.5703125" style="6" customWidth="1"/>
    <col min="13064" max="13064" width="7.28515625" style="6" bestFit="1" customWidth="1"/>
    <col min="13065" max="13065" width="9.7109375" style="6" bestFit="1" customWidth="1"/>
    <col min="13066" max="13067" width="11.7109375" style="6" bestFit="1" customWidth="1"/>
    <col min="13068" max="13068" width="10.85546875" style="6" bestFit="1" customWidth="1"/>
    <col min="13069" max="13070" width="10.5703125" style="6" bestFit="1" customWidth="1"/>
    <col min="13071" max="13071" width="4.140625" style="6" customWidth="1"/>
    <col min="13072" max="13312" width="11.7109375" style="6"/>
    <col min="13313" max="13313" width="36.42578125" style="6" customWidth="1"/>
    <col min="13314" max="13314" width="5.28515625" style="6" customWidth="1"/>
    <col min="13315" max="13315" width="11.42578125" style="6" customWidth="1"/>
    <col min="13316" max="13316" width="3.5703125" style="6" bestFit="1" customWidth="1"/>
    <col min="13317" max="13317" width="10.85546875" style="6" bestFit="1" customWidth="1"/>
    <col min="13318" max="13318" width="4.5703125" style="6" bestFit="1" customWidth="1"/>
    <col min="13319" max="13319" width="7.5703125" style="6" customWidth="1"/>
    <col min="13320" max="13320" width="7.28515625" style="6" bestFit="1" customWidth="1"/>
    <col min="13321" max="13321" width="9.7109375" style="6" bestFit="1" customWidth="1"/>
    <col min="13322" max="13323" width="11.7109375" style="6" bestFit="1" customWidth="1"/>
    <col min="13324" max="13324" width="10.85546875" style="6" bestFit="1" customWidth="1"/>
    <col min="13325" max="13326" width="10.5703125" style="6" bestFit="1" customWidth="1"/>
    <col min="13327" max="13327" width="4.140625" style="6" customWidth="1"/>
    <col min="13328" max="13568" width="11.7109375" style="6"/>
    <col min="13569" max="13569" width="36.42578125" style="6" customWidth="1"/>
    <col min="13570" max="13570" width="5.28515625" style="6" customWidth="1"/>
    <col min="13571" max="13571" width="11.42578125" style="6" customWidth="1"/>
    <col min="13572" max="13572" width="3.5703125" style="6" bestFit="1" customWidth="1"/>
    <col min="13573" max="13573" width="10.85546875" style="6" bestFit="1" customWidth="1"/>
    <col min="13574" max="13574" width="4.5703125" style="6" bestFit="1" customWidth="1"/>
    <col min="13575" max="13575" width="7.5703125" style="6" customWidth="1"/>
    <col min="13576" max="13576" width="7.28515625" style="6" bestFit="1" customWidth="1"/>
    <col min="13577" max="13577" width="9.7109375" style="6" bestFit="1" customWidth="1"/>
    <col min="13578" max="13579" width="11.7109375" style="6" bestFit="1" customWidth="1"/>
    <col min="13580" max="13580" width="10.85546875" style="6" bestFit="1" customWidth="1"/>
    <col min="13581" max="13582" width="10.5703125" style="6" bestFit="1" customWidth="1"/>
    <col min="13583" max="13583" width="4.140625" style="6" customWidth="1"/>
    <col min="13584" max="13824" width="11.7109375" style="6"/>
    <col min="13825" max="13825" width="36.42578125" style="6" customWidth="1"/>
    <col min="13826" max="13826" width="5.28515625" style="6" customWidth="1"/>
    <col min="13827" max="13827" width="11.42578125" style="6" customWidth="1"/>
    <col min="13828" max="13828" width="3.5703125" style="6" bestFit="1" customWidth="1"/>
    <col min="13829" max="13829" width="10.85546875" style="6" bestFit="1" customWidth="1"/>
    <col min="13830" max="13830" width="4.5703125" style="6" bestFit="1" customWidth="1"/>
    <col min="13831" max="13831" width="7.5703125" style="6" customWidth="1"/>
    <col min="13832" max="13832" width="7.28515625" style="6" bestFit="1" customWidth="1"/>
    <col min="13833" max="13833" width="9.7109375" style="6" bestFit="1" customWidth="1"/>
    <col min="13834" max="13835" width="11.7109375" style="6" bestFit="1" customWidth="1"/>
    <col min="13836" max="13836" width="10.85546875" style="6" bestFit="1" customWidth="1"/>
    <col min="13837" max="13838" width="10.5703125" style="6" bestFit="1" customWidth="1"/>
    <col min="13839" max="13839" width="4.140625" style="6" customWidth="1"/>
    <col min="13840" max="14080" width="11.7109375" style="6"/>
    <col min="14081" max="14081" width="36.42578125" style="6" customWidth="1"/>
    <col min="14082" max="14082" width="5.28515625" style="6" customWidth="1"/>
    <col min="14083" max="14083" width="11.42578125" style="6" customWidth="1"/>
    <col min="14084" max="14084" width="3.5703125" style="6" bestFit="1" customWidth="1"/>
    <col min="14085" max="14085" width="10.85546875" style="6" bestFit="1" customWidth="1"/>
    <col min="14086" max="14086" width="4.5703125" style="6" bestFit="1" customWidth="1"/>
    <col min="14087" max="14087" width="7.5703125" style="6" customWidth="1"/>
    <col min="14088" max="14088" width="7.28515625" style="6" bestFit="1" customWidth="1"/>
    <col min="14089" max="14089" width="9.7109375" style="6" bestFit="1" customWidth="1"/>
    <col min="14090" max="14091" width="11.7109375" style="6" bestFit="1" customWidth="1"/>
    <col min="14092" max="14092" width="10.85546875" style="6" bestFit="1" customWidth="1"/>
    <col min="14093" max="14094" width="10.5703125" style="6" bestFit="1" customWidth="1"/>
    <col min="14095" max="14095" width="4.140625" style="6" customWidth="1"/>
    <col min="14096" max="14336" width="11.7109375" style="6"/>
    <col min="14337" max="14337" width="36.42578125" style="6" customWidth="1"/>
    <col min="14338" max="14338" width="5.28515625" style="6" customWidth="1"/>
    <col min="14339" max="14339" width="11.42578125" style="6" customWidth="1"/>
    <col min="14340" max="14340" width="3.5703125" style="6" bestFit="1" customWidth="1"/>
    <col min="14341" max="14341" width="10.85546875" style="6" bestFit="1" customWidth="1"/>
    <col min="14342" max="14342" width="4.5703125" style="6" bestFit="1" customWidth="1"/>
    <col min="14343" max="14343" width="7.5703125" style="6" customWidth="1"/>
    <col min="14344" max="14344" width="7.28515625" style="6" bestFit="1" customWidth="1"/>
    <col min="14345" max="14345" width="9.7109375" style="6" bestFit="1" customWidth="1"/>
    <col min="14346" max="14347" width="11.7109375" style="6" bestFit="1" customWidth="1"/>
    <col min="14348" max="14348" width="10.85546875" style="6" bestFit="1" customWidth="1"/>
    <col min="14349" max="14350" width="10.5703125" style="6" bestFit="1" customWidth="1"/>
    <col min="14351" max="14351" width="4.140625" style="6" customWidth="1"/>
    <col min="14352" max="14592" width="11.7109375" style="6"/>
    <col min="14593" max="14593" width="36.42578125" style="6" customWidth="1"/>
    <col min="14594" max="14594" width="5.28515625" style="6" customWidth="1"/>
    <col min="14595" max="14595" width="11.42578125" style="6" customWidth="1"/>
    <col min="14596" max="14596" width="3.5703125" style="6" bestFit="1" customWidth="1"/>
    <col min="14597" max="14597" width="10.85546875" style="6" bestFit="1" customWidth="1"/>
    <col min="14598" max="14598" width="4.5703125" style="6" bestFit="1" customWidth="1"/>
    <col min="14599" max="14599" width="7.5703125" style="6" customWidth="1"/>
    <col min="14600" max="14600" width="7.28515625" style="6" bestFit="1" customWidth="1"/>
    <col min="14601" max="14601" width="9.7109375" style="6" bestFit="1" customWidth="1"/>
    <col min="14602" max="14603" width="11.7109375" style="6" bestFit="1" customWidth="1"/>
    <col min="14604" max="14604" width="10.85546875" style="6" bestFit="1" customWidth="1"/>
    <col min="14605" max="14606" width="10.5703125" style="6" bestFit="1" customWidth="1"/>
    <col min="14607" max="14607" width="4.140625" style="6" customWidth="1"/>
    <col min="14608" max="14848" width="11.7109375" style="6"/>
    <col min="14849" max="14849" width="36.42578125" style="6" customWidth="1"/>
    <col min="14850" max="14850" width="5.28515625" style="6" customWidth="1"/>
    <col min="14851" max="14851" width="11.42578125" style="6" customWidth="1"/>
    <col min="14852" max="14852" width="3.5703125" style="6" bestFit="1" customWidth="1"/>
    <col min="14853" max="14853" width="10.85546875" style="6" bestFit="1" customWidth="1"/>
    <col min="14854" max="14854" width="4.5703125" style="6" bestFit="1" customWidth="1"/>
    <col min="14855" max="14855" width="7.5703125" style="6" customWidth="1"/>
    <col min="14856" max="14856" width="7.28515625" style="6" bestFit="1" customWidth="1"/>
    <col min="14857" max="14857" width="9.7109375" style="6" bestFit="1" customWidth="1"/>
    <col min="14858" max="14859" width="11.7109375" style="6" bestFit="1" customWidth="1"/>
    <col min="14860" max="14860" width="10.85546875" style="6" bestFit="1" customWidth="1"/>
    <col min="14861" max="14862" width="10.5703125" style="6" bestFit="1" customWidth="1"/>
    <col min="14863" max="14863" width="4.140625" style="6" customWidth="1"/>
    <col min="14864" max="15104" width="11.7109375" style="6"/>
    <col min="15105" max="15105" width="36.42578125" style="6" customWidth="1"/>
    <col min="15106" max="15106" width="5.28515625" style="6" customWidth="1"/>
    <col min="15107" max="15107" width="11.42578125" style="6" customWidth="1"/>
    <col min="15108" max="15108" width="3.5703125" style="6" bestFit="1" customWidth="1"/>
    <col min="15109" max="15109" width="10.85546875" style="6" bestFit="1" customWidth="1"/>
    <col min="15110" max="15110" width="4.5703125" style="6" bestFit="1" customWidth="1"/>
    <col min="15111" max="15111" width="7.5703125" style="6" customWidth="1"/>
    <col min="15112" max="15112" width="7.28515625" style="6" bestFit="1" customWidth="1"/>
    <col min="15113" max="15113" width="9.7109375" style="6" bestFit="1" customWidth="1"/>
    <col min="15114" max="15115" width="11.7109375" style="6" bestFit="1" customWidth="1"/>
    <col min="15116" max="15116" width="10.85546875" style="6" bestFit="1" customWidth="1"/>
    <col min="15117" max="15118" width="10.5703125" style="6" bestFit="1" customWidth="1"/>
    <col min="15119" max="15119" width="4.140625" style="6" customWidth="1"/>
    <col min="15120" max="15360" width="11.7109375" style="6"/>
    <col min="15361" max="15361" width="36.42578125" style="6" customWidth="1"/>
    <col min="15362" max="15362" width="5.28515625" style="6" customWidth="1"/>
    <col min="15363" max="15363" width="11.42578125" style="6" customWidth="1"/>
    <col min="15364" max="15364" width="3.5703125" style="6" bestFit="1" customWidth="1"/>
    <col min="15365" max="15365" width="10.85546875" style="6" bestFit="1" customWidth="1"/>
    <col min="15366" max="15366" width="4.5703125" style="6" bestFit="1" customWidth="1"/>
    <col min="15367" max="15367" width="7.5703125" style="6" customWidth="1"/>
    <col min="15368" max="15368" width="7.28515625" style="6" bestFit="1" customWidth="1"/>
    <col min="15369" max="15369" width="9.7109375" style="6" bestFit="1" customWidth="1"/>
    <col min="15370" max="15371" width="11.7109375" style="6" bestFit="1" customWidth="1"/>
    <col min="15372" max="15372" width="10.85546875" style="6" bestFit="1" customWidth="1"/>
    <col min="15373" max="15374" width="10.5703125" style="6" bestFit="1" customWidth="1"/>
    <col min="15375" max="15375" width="4.140625" style="6" customWidth="1"/>
    <col min="15376" max="15616" width="11.7109375" style="6"/>
    <col min="15617" max="15617" width="36.42578125" style="6" customWidth="1"/>
    <col min="15618" max="15618" width="5.28515625" style="6" customWidth="1"/>
    <col min="15619" max="15619" width="11.42578125" style="6" customWidth="1"/>
    <col min="15620" max="15620" width="3.5703125" style="6" bestFit="1" customWidth="1"/>
    <col min="15621" max="15621" width="10.85546875" style="6" bestFit="1" customWidth="1"/>
    <col min="15622" max="15622" width="4.5703125" style="6" bestFit="1" customWidth="1"/>
    <col min="15623" max="15623" width="7.5703125" style="6" customWidth="1"/>
    <col min="15624" max="15624" width="7.28515625" style="6" bestFit="1" customWidth="1"/>
    <col min="15625" max="15625" width="9.7109375" style="6" bestFit="1" customWidth="1"/>
    <col min="15626" max="15627" width="11.7109375" style="6" bestFit="1" customWidth="1"/>
    <col min="15628" max="15628" width="10.85546875" style="6" bestFit="1" customWidth="1"/>
    <col min="15629" max="15630" width="10.5703125" style="6" bestFit="1" customWidth="1"/>
    <col min="15631" max="15631" width="4.140625" style="6" customWidth="1"/>
    <col min="15632" max="15872" width="11.7109375" style="6"/>
    <col min="15873" max="15873" width="36.42578125" style="6" customWidth="1"/>
    <col min="15874" max="15874" width="5.28515625" style="6" customWidth="1"/>
    <col min="15875" max="15875" width="11.42578125" style="6" customWidth="1"/>
    <col min="15876" max="15876" width="3.5703125" style="6" bestFit="1" customWidth="1"/>
    <col min="15877" max="15877" width="10.85546875" style="6" bestFit="1" customWidth="1"/>
    <col min="15878" max="15878" width="4.5703125" style="6" bestFit="1" customWidth="1"/>
    <col min="15879" max="15879" width="7.5703125" style="6" customWidth="1"/>
    <col min="15880" max="15880" width="7.28515625" style="6" bestFit="1" customWidth="1"/>
    <col min="15881" max="15881" width="9.7109375" style="6" bestFit="1" customWidth="1"/>
    <col min="15882" max="15883" width="11.7109375" style="6" bestFit="1" customWidth="1"/>
    <col min="15884" max="15884" width="10.85546875" style="6" bestFit="1" customWidth="1"/>
    <col min="15885" max="15886" width="10.5703125" style="6" bestFit="1" customWidth="1"/>
    <col min="15887" max="15887" width="4.140625" style="6" customWidth="1"/>
    <col min="15888" max="16128" width="11.7109375" style="6"/>
    <col min="16129" max="16129" width="36.42578125" style="6" customWidth="1"/>
    <col min="16130" max="16130" width="5.28515625" style="6" customWidth="1"/>
    <col min="16131" max="16131" width="11.42578125" style="6" customWidth="1"/>
    <col min="16132" max="16132" width="3.5703125" style="6" bestFit="1" customWidth="1"/>
    <col min="16133" max="16133" width="10.85546875" style="6" bestFit="1" customWidth="1"/>
    <col min="16134" max="16134" width="4.5703125" style="6" bestFit="1" customWidth="1"/>
    <col min="16135" max="16135" width="7.5703125" style="6" customWidth="1"/>
    <col min="16136" max="16136" width="7.28515625" style="6" bestFit="1" customWidth="1"/>
    <col min="16137" max="16137" width="9.7109375" style="6" bestFit="1" customWidth="1"/>
    <col min="16138" max="16139" width="11.7109375" style="6" bestFit="1" customWidth="1"/>
    <col min="16140" max="16140" width="10.85546875" style="6" bestFit="1" customWidth="1"/>
    <col min="16141" max="16142" width="10.5703125" style="6" bestFit="1" customWidth="1"/>
    <col min="16143" max="16143" width="4.140625" style="6" customWidth="1"/>
    <col min="16144" max="16384" width="11.7109375" style="6"/>
  </cols>
  <sheetData>
    <row r="1" spans="1:15" x14ac:dyDescent="0.2">
      <c r="A1" s="1" t="s">
        <v>0</v>
      </c>
      <c r="B1" s="2"/>
      <c r="D1" s="4"/>
      <c r="E1" s="5"/>
    </row>
    <row r="2" spans="1:15" x14ac:dyDescent="0.2">
      <c r="A2" s="1" t="s">
        <v>1</v>
      </c>
      <c r="B2" s="2"/>
      <c r="D2" s="4"/>
      <c r="E2" s="5"/>
    </row>
    <row r="3" spans="1:15" x14ac:dyDescent="0.2">
      <c r="A3" s="8" t="s">
        <v>857</v>
      </c>
      <c r="F3" s="6" t="s">
        <v>3</v>
      </c>
    </row>
    <row r="4" spans="1:15" x14ac:dyDescent="0.2">
      <c r="A4" s="10"/>
      <c r="B4" s="2"/>
      <c r="C4" s="2"/>
      <c r="D4" s="10"/>
      <c r="E4" s="11"/>
      <c r="F4" s="10" t="s">
        <v>3</v>
      </c>
      <c r="G4" s="10"/>
      <c r="H4" s="10"/>
      <c r="I4" s="10"/>
      <c r="J4" s="12"/>
      <c r="K4" s="12"/>
      <c r="L4" s="12"/>
      <c r="M4" s="12"/>
      <c r="N4" s="12"/>
      <c r="O4" s="10"/>
    </row>
    <row r="5" spans="1:15" x14ac:dyDescent="0.2">
      <c r="A5" s="644" t="s">
        <v>4</v>
      </c>
      <c r="B5" s="14" t="s">
        <v>5</v>
      </c>
      <c r="C5" s="15"/>
      <c r="D5" s="735" t="s">
        <v>6</v>
      </c>
      <c r="E5" s="735"/>
      <c r="F5" s="16" t="s">
        <v>7</v>
      </c>
      <c r="G5" s="16" t="s">
        <v>8</v>
      </c>
      <c r="H5" s="16" t="s">
        <v>9</v>
      </c>
      <c r="I5" s="16" t="s">
        <v>10</v>
      </c>
      <c r="J5" s="737" t="s">
        <v>11</v>
      </c>
      <c r="K5" s="737"/>
      <c r="L5" s="17" t="s">
        <v>12</v>
      </c>
      <c r="M5" s="17" t="s">
        <v>13</v>
      </c>
      <c r="N5" s="18" t="s">
        <v>14</v>
      </c>
    </row>
    <row r="6" spans="1:15" x14ac:dyDescent="0.2">
      <c r="A6" s="645"/>
      <c r="B6" s="20"/>
      <c r="C6" s="21"/>
      <c r="D6" s="22"/>
      <c r="E6" s="23"/>
      <c r="F6" s="22"/>
      <c r="G6" s="21" t="s">
        <v>15</v>
      </c>
      <c r="H6" s="21" t="s">
        <v>16</v>
      </c>
      <c r="I6" s="24" t="s">
        <v>17</v>
      </c>
      <c r="J6" s="25" t="s">
        <v>18</v>
      </c>
      <c r="K6" s="25" t="s">
        <v>19</v>
      </c>
      <c r="L6" s="26" t="s">
        <v>20</v>
      </c>
      <c r="M6" s="26" t="s">
        <v>21</v>
      </c>
      <c r="N6" s="27" t="s">
        <v>22</v>
      </c>
    </row>
    <row r="7" spans="1:15" x14ac:dyDescent="0.2">
      <c r="A7" s="28"/>
      <c r="B7" s="21" t="s">
        <v>23</v>
      </c>
      <c r="C7" s="21" t="s">
        <v>24</v>
      </c>
      <c r="D7" s="29"/>
      <c r="E7" s="30" t="s">
        <v>25</v>
      </c>
      <c r="F7" s="22"/>
      <c r="G7" s="21" t="s">
        <v>26</v>
      </c>
      <c r="H7" s="21" t="s">
        <v>27</v>
      </c>
      <c r="I7" s="21" t="s">
        <v>28</v>
      </c>
      <c r="J7" s="25" t="s">
        <v>29</v>
      </c>
      <c r="K7" s="25" t="s">
        <v>30</v>
      </c>
      <c r="L7" s="26" t="s">
        <v>31</v>
      </c>
      <c r="M7" s="26" t="s">
        <v>32</v>
      </c>
      <c r="N7" s="31"/>
    </row>
    <row r="8" spans="1:15" x14ac:dyDescent="0.2">
      <c r="A8" s="32" t="s">
        <v>33</v>
      </c>
      <c r="B8" s="33"/>
      <c r="C8" s="33">
        <v>22559.48</v>
      </c>
      <c r="D8" s="34"/>
      <c r="E8" s="33"/>
      <c r="F8" s="33" t="s">
        <v>34</v>
      </c>
      <c r="G8" s="33">
        <v>480.25</v>
      </c>
      <c r="H8" s="35"/>
      <c r="I8" s="35"/>
      <c r="J8" s="36"/>
      <c r="K8" s="36"/>
      <c r="L8" s="37" t="s">
        <v>35</v>
      </c>
      <c r="M8" s="36" t="s">
        <v>22</v>
      </c>
      <c r="N8" s="38"/>
    </row>
    <row r="9" spans="1:15" x14ac:dyDescent="0.2">
      <c r="A9" s="10"/>
      <c r="B9" s="2"/>
      <c r="C9" s="39"/>
      <c r="D9" s="10"/>
      <c r="E9" s="11"/>
      <c r="F9" s="10"/>
      <c r="G9" s="2"/>
      <c r="H9" s="2"/>
      <c r="I9" s="2"/>
      <c r="J9" s="40"/>
      <c r="K9" s="12"/>
      <c r="L9" s="12"/>
      <c r="M9" s="12"/>
      <c r="N9" s="12"/>
      <c r="O9" s="10"/>
    </row>
    <row r="10" spans="1:15" x14ac:dyDescent="0.2">
      <c r="A10" s="41" t="s">
        <v>36</v>
      </c>
      <c r="B10" s="2">
        <v>193</v>
      </c>
      <c r="C10" s="2" t="s">
        <v>37</v>
      </c>
      <c r="D10" s="2" t="s">
        <v>38</v>
      </c>
      <c r="E10" s="42">
        <v>163</v>
      </c>
      <c r="F10" s="43" t="s">
        <v>39</v>
      </c>
      <c r="G10" s="44">
        <v>6.5</v>
      </c>
      <c r="H10" s="2" t="s">
        <v>40</v>
      </c>
      <c r="I10" s="45">
        <v>11.5</v>
      </c>
      <c r="J10" s="46">
        <v>163000</v>
      </c>
      <c r="K10" s="46">
        <v>0</v>
      </c>
      <c r="L10" s="46">
        <v>0</v>
      </c>
      <c r="M10" s="46"/>
      <c r="N10" s="46"/>
    </row>
    <row r="11" spans="1:15" x14ac:dyDescent="0.2">
      <c r="A11" s="41" t="s">
        <v>36</v>
      </c>
      <c r="B11" s="2">
        <v>193</v>
      </c>
      <c r="C11" s="2" t="s">
        <v>37</v>
      </c>
      <c r="D11" s="2" t="s">
        <v>38</v>
      </c>
      <c r="E11" s="42">
        <v>139</v>
      </c>
      <c r="F11" s="43" t="s">
        <v>41</v>
      </c>
      <c r="G11" s="44">
        <v>6.3</v>
      </c>
      <c r="H11" s="2" t="s">
        <v>40</v>
      </c>
      <c r="I11" s="45">
        <v>24.5</v>
      </c>
      <c r="J11" s="46">
        <v>139000</v>
      </c>
      <c r="K11" s="46">
        <v>81938.28</v>
      </c>
      <c r="L11" s="46">
        <v>1851072</v>
      </c>
      <c r="M11" s="46">
        <v>28398</v>
      </c>
      <c r="N11" s="46">
        <v>1879470</v>
      </c>
    </row>
    <row r="12" spans="1:15" x14ac:dyDescent="0.2">
      <c r="A12" s="41" t="s">
        <v>36</v>
      </c>
      <c r="B12" s="2">
        <v>199</v>
      </c>
      <c r="C12" s="2" t="s">
        <v>42</v>
      </c>
      <c r="D12" s="2" t="s">
        <v>38</v>
      </c>
      <c r="E12" s="42">
        <v>168</v>
      </c>
      <c r="F12" s="43" t="s">
        <v>43</v>
      </c>
      <c r="G12" s="44">
        <v>6.5</v>
      </c>
      <c r="H12" s="2" t="s">
        <v>40</v>
      </c>
      <c r="I12" s="45">
        <v>11.5</v>
      </c>
      <c r="J12" s="46">
        <v>168000</v>
      </c>
      <c r="K12" s="46">
        <v>0</v>
      </c>
      <c r="L12" s="46">
        <v>0</v>
      </c>
      <c r="M12" s="46"/>
      <c r="N12" s="46"/>
    </row>
    <row r="13" spans="1:15" x14ac:dyDescent="0.2">
      <c r="A13" s="41" t="s">
        <v>36</v>
      </c>
      <c r="B13" s="2">
        <v>199</v>
      </c>
      <c r="C13" s="2" t="s">
        <v>42</v>
      </c>
      <c r="D13" s="2" t="s">
        <v>38</v>
      </c>
      <c r="E13" s="42">
        <v>143</v>
      </c>
      <c r="F13" s="43" t="s">
        <v>44</v>
      </c>
      <c r="G13" s="44">
        <v>6.3</v>
      </c>
      <c r="H13" s="2" t="s">
        <v>40</v>
      </c>
      <c r="I13" s="45">
        <v>24.5</v>
      </c>
      <c r="J13" s="46">
        <v>143000</v>
      </c>
      <c r="K13" s="46">
        <v>90733.3</v>
      </c>
      <c r="L13" s="46">
        <v>2049761</v>
      </c>
      <c r="M13" s="46">
        <v>31445</v>
      </c>
      <c r="N13" s="46">
        <v>2081206</v>
      </c>
    </row>
    <row r="14" spans="1:15" x14ac:dyDescent="0.2">
      <c r="A14" s="41" t="s">
        <v>36</v>
      </c>
      <c r="B14" s="2">
        <v>202</v>
      </c>
      <c r="C14" s="2" t="s">
        <v>45</v>
      </c>
      <c r="D14" s="2" t="s">
        <v>38</v>
      </c>
      <c r="E14" s="42">
        <v>230</v>
      </c>
      <c r="F14" s="43" t="s">
        <v>46</v>
      </c>
      <c r="G14" s="44">
        <v>7.4</v>
      </c>
      <c r="H14" s="2" t="s">
        <v>40</v>
      </c>
      <c r="I14" s="45">
        <v>5</v>
      </c>
      <c r="J14" s="46">
        <v>230000</v>
      </c>
      <c r="K14" s="46">
        <v>0</v>
      </c>
      <c r="L14" s="46">
        <v>0</v>
      </c>
      <c r="M14" s="46"/>
      <c r="N14" s="46"/>
    </row>
    <row r="15" spans="1:15" x14ac:dyDescent="0.2">
      <c r="A15" s="41" t="s">
        <v>47</v>
      </c>
      <c r="B15" s="2">
        <v>202</v>
      </c>
      <c r="C15" s="2" t="s">
        <v>45</v>
      </c>
      <c r="D15" s="2" t="s">
        <v>38</v>
      </c>
      <c r="E15" s="42">
        <v>317</v>
      </c>
      <c r="F15" s="43" t="s">
        <v>48</v>
      </c>
      <c r="G15" s="44">
        <v>7.4</v>
      </c>
      <c r="H15" s="2" t="s">
        <v>40</v>
      </c>
      <c r="I15" s="45">
        <v>20</v>
      </c>
      <c r="J15" s="46">
        <v>317000</v>
      </c>
      <c r="K15" s="46">
        <v>138989.62</v>
      </c>
      <c r="L15" s="46">
        <v>3139921</v>
      </c>
      <c r="M15" s="46">
        <v>56432</v>
      </c>
      <c r="N15" s="46">
        <v>3196353</v>
      </c>
    </row>
    <row r="16" spans="1:15" x14ac:dyDescent="0.2">
      <c r="A16" s="41" t="s">
        <v>49</v>
      </c>
      <c r="B16" s="2">
        <v>211</v>
      </c>
      <c r="C16" s="2" t="s">
        <v>50</v>
      </c>
      <c r="D16" s="2" t="s">
        <v>38</v>
      </c>
      <c r="E16" s="42">
        <v>290</v>
      </c>
      <c r="F16" s="2" t="s">
        <v>51</v>
      </c>
      <c r="G16" s="44">
        <v>6.9</v>
      </c>
      <c r="H16" s="2" t="s">
        <v>40</v>
      </c>
      <c r="I16" s="45">
        <v>20</v>
      </c>
      <c r="J16" s="46">
        <v>290000</v>
      </c>
      <c r="K16" s="46">
        <v>87132.82</v>
      </c>
      <c r="L16" s="46">
        <v>1968422</v>
      </c>
      <c r="M16" s="46">
        <v>26814</v>
      </c>
      <c r="N16" s="46">
        <v>1995236</v>
      </c>
    </row>
    <row r="17" spans="1:14" x14ac:dyDescent="0.2">
      <c r="A17" s="41" t="s">
        <v>49</v>
      </c>
      <c r="B17" s="2">
        <v>211</v>
      </c>
      <c r="C17" s="2" t="s">
        <v>50</v>
      </c>
      <c r="D17" s="2" t="s">
        <v>38</v>
      </c>
      <c r="E17" s="42">
        <v>128</v>
      </c>
      <c r="F17" s="2" t="s">
        <v>52</v>
      </c>
      <c r="G17" s="44">
        <v>6.9</v>
      </c>
      <c r="H17" s="2" t="s">
        <v>40</v>
      </c>
      <c r="I17" s="45">
        <v>20</v>
      </c>
      <c r="J17" s="46">
        <v>128000</v>
      </c>
      <c r="K17" s="46">
        <v>37414.69</v>
      </c>
      <c r="L17" s="46">
        <v>845237</v>
      </c>
      <c r="M17" s="46">
        <v>11514</v>
      </c>
      <c r="N17" s="46">
        <v>856751</v>
      </c>
    </row>
    <row r="18" spans="1:14" x14ac:dyDescent="0.2">
      <c r="A18" s="41" t="s">
        <v>53</v>
      </c>
      <c r="B18" s="2">
        <v>211</v>
      </c>
      <c r="C18" s="2" t="s">
        <v>50</v>
      </c>
      <c r="D18" s="2" t="s">
        <v>38</v>
      </c>
      <c r="E18" s="42">
        <v>22</v>
      </c>
      <c r="F18" s="2" t="s">
        <v>54</v>
      </c>
      <c r="G18" s="44">
        <v>6.9</v>
      </c>
      <c r="H18" s="2" t="s">
        <v>40</v>
      </c>
      <c r="I18" s="45">
        <v>20</v>
      </c>
      <c r="J18" s="46">
        <v>22000</v>
      </c>
      <c r="K18" s="46">
        <v>53050.14</v>
      </c>
      <c r="L18" s="46">
        <v>1198458</v>
      </c>
      <c r="M18" s="46">
        <v>16325</v>
      </c>
      <c r="N18" s="46">
        <v>1214783</v>
      </c>
    </row>
    <row r="19" spans="1:14" x14ac:dyDescent="0.2">
      <c r="A19" s="41"/>
      <c r="B19" s="2"/>
      <c r="C19" s="2"/>
      <c r="D19" s="2"/>
      <c r="E19" s="42"/>
      <c r="F19" s="2"/>
      <c r="G19" s="44"/>
      <c r="H19" s="2"/>
      <c r="I19" s="45"/>
      <c r="J19" s="46"/>
      <c r="K19" s="46"/>
      <c r="L19" s="46"/>
      <c r="M19" s="46"/>
      <c r="N19" s="46"/>
    </row>
    <row r="20" spans="1:14" x14ac:dyDescent="0.2">
      <c r="A20" s="41" t="s">
        <v>49</v>
      </c>
      <c r="B20" s="2">
        <v>221</v>
      </c>
      <c r="C20" s="2" t="s">
        <v>55</v>
      </c>
      <c r="D20" s="2" t="s">
        <v>38</v>
      </c>
      <c r="E20" s="42">
        <v>330</v>
      </c>
      <c r="F20" s="2" t="s">
        <v>56</v>
      </c>
      <c r="G20" s="44">
        <v>7.4</v>
      </c>
      <c r="H20" s="2" t="s">
        <v>57</v>
      </c>
      <c r="I20" s="45">
        <v>20</v>
      </c>
      <c r="J20" s="46">
        <v>330000</v>
      </c>
      <c r="K20" s="46">
        <v>193565.6</v>
      </c>
      <c r="L20" s="46">
        <v>4372850</v>
      </c>
      <c r="M20" s="46">
        <v>63764</v>
      </c>
      <c r="N20" s="655">
        <v>4436614</v>
      </c>
    </row>
    <row r="21" spans="1:14" x14ac:dyDescent="0.2">
      <c r="A21" s="41" t="s">
        <v>49</v>
      </c>
      <c r="B21" s="2">
        <v>221</v>
      </c>
      <c r="C21" s="2" t="s">
        <v>55</v>
      </c>
      <c r="D21" s="2" t="s">
        <v>38</v>
      </c>
      <c r="E21" s="42">
        <v>43</v>
      </c>
      <c r="F21" s="2" t="s">
        <v>58</v>
      </c>
      <c r="G21" s="44">
        <v>7.4</v>
      </c>
      <c r="H21" s="2" t="s">
        <v>57</v>
      </c>
      <c r="I21" s="45">
        <v>20</v>
      </c>
      <c r="J21" s="46">
        <v>43000</v>
      </c>
      <c r="K21" s="46">
        <v>25163.84</v>
      </c>
      <c r="L21" s="46">
        <v>568478</v>
      </c>
      <c r="M21" s="51">
        <v>8289</v>
      </c>
      <c r="N21" s="656">
        <v>576767</v>
      </c>
    </row>
    <row r="22" spans="1:14" x14ac:dyDescent="0.2">
      <c r="A22" s="41" t="s">
        <v>49</v>
      </c>
      <c r="B22" s="2">
        <v>221</v>
      </c>
      <c r="C22" s="2" t="s">
        <v>55</v>
      </c>
      <c r="D22" s="2" t="s">
        <v>38</v>
      </c>
      <c r="E22" s="42">
        <v>240</v>
      </c>
      <c r="F22" s="2" t="s">
        <v>59</v>
      </c>
      <c r="G22" s="44">
        <v>7.4</v>
      </c>
      <c r="H22" s="2" t="s">
        <v>57</v>
      </c>
      <c r="I22" s="45">
        <v>12</v>
      </c>
      <c r="J22" s="46">
        <v>240000</v>
      </c>
      <c r="K22" s="46">
        <v>0</v>
      </c>
      <c r="L22" s="46">
        <v>0</v>
      </c>
      <c r="M22" s="46">
        <v>0</v>
      </c>
      <c r="N22" s="46">
        <v>0</v>
      </c>
    </row>
    <row r="23" spans="1:14" x14ac:dyDescent="0.2">
      <c r="A23" s="41" t="s">
        <v>49</v>
      </c>
      <c r="B23" s="2">
        <v>221</v>
      </c>
      <c r="C23" s="2" t="s">
        <v>55</v>
      </c>
      <c r="D23" s="2" t="s">
        <v>38</v>
      </c>
      <c r="E23" s="42">
        <v>55</v>
      </c>
      <c r="F23" s="2" t="s">
        <v>60</v>
      </c>
      <c r="G23" s="44">
        <v>7.4</v>
      </c>
      <c r="H23" s="2" t="s">
        <v>57</v>
      </c>
      <c r="I23" s="45">
        <v>12</v>
      </c>
      <c r="J23" s="46">
        <v>55000</v>
      </c>
      <c r="K23" s="46">
        <v>0</v>
      </c>
      <c r="L23" s="46">
        <v>0</v>
      </c>
      <c r="M23" s="46">
        <v>0</v>
      </c>
      <c r="N23" s="46">
        <v>0</v>
      </c>
    </row>
    <row r="24" spans="1:14" x14ac:dyDescent="0.2">
      <c r="A24" s="41" t="s">
        <v>53</v>
      </c>
      <c r="B24" s="2">
        <v>221</v>
      </c>
      <c r="C24" s="2" t="s">
        <v>55</v>
      </c>
      <c r="D24" s="2" t="s">
        <v>38</v>
      </c>
      <c r="E24" s="42">
        <v>50</v>
      </c>
      <c r="F24" s="2" t="s">
        <v>61</v>
      </c>
      <c r="G24" s="44">
        <v>7.4</v>
      </c>
      <c r="H24" s="2" t="s">
        <v>57</v>
      </c>
      <c r="I24" s="45">
        <v>20</v>
      </c>
      <c r="J24" s="46">
        <v>50000</v>
      </c>
      <c r="K24" s="46">
        <v>125134</v>
      </c>
      <c r="L24" s="46">
        <v>2826908</v>
      </c>
      <c r="M24" s="51">
        <v>41045</v>
      </c>
      <c r="N24" s="657">
        <v>2867953</v>
      </c>
    </row>
    <row r="25" spans="1:14" x14ac:dyDescent="0.2">
      <c r="A25" s="41" t="s">
        <v>62</v>
      </c>
      <c r="B25" s="2">
        <v>225</v>
      </c>
      <c r="C25" s="2" t="s">
        <v>63</v>
      </c>
      <c r="D25" s="2" t="s">
        <v>38</v>
      </c>
      <c r="E25" s="42">
        <v>427</v>
      </c>
      <c r="F25" s="2" t="s">
        <v>64</v>
      </c>
      <c r="G25" s="44">
        <v>7.5</v>
      </c>
      <c r="H25" s="2" t="s">
        <v>65</v>
      </c>
      <c r="I25" s="45">
        <v>24</v>
      </c>
      <c r="J25" s="46">
        <v>427000</v>
      </c>
      <c r="K25" s="46">
        <v>0</v>
      </c>
      <c r="L25" s="46">
        <v>0</v>
      </c>
      <c r="M25" s="46"/>
      <c r="N25" s="46"/>
    </row>
    <row r="26" spans="1:14" x14ac:dyDescent="0.2">
      <c r="A26" s="41" t="s">
        <v>66</v>
      </c>
      <c r="B26" s="2">
        <v>225</v>
      </c>
      <c r="C26" s="2" t="s">
        <v>63</v>
      </c>
      <c r="D26" s="2" t="s">
        <v>38</v>
      </c>
      <c r="E26" s="42">
        <v>36</v>
      </c>
      <c r="F26" s="2" t="s">
        <v>67</v>
      </c>
      <c r="G26" s="44">
        <v>7.5</v>
      </c>
      <c r="H26" s="2" t="s">
        <v>65</v>
      </c>
      <c r="I26" s="45">
        <v>24</v>
      </c>
      <c r="J26" s="46">
        <v>36000</v>
      </c>
      <c r="K26" s="46">
        <v>0</v>
      </c>
      <c r="L26" s="46">
        <v>0</v>
      </c>
      <c r="M26" s="46"/>
      <c r="N26" s="46"/>
    </row>
    <row r="27" spans="1:14" x14ac:dyDescent="0.2">
      <c r="A27" s="41"/>
      <c r="B27" s="2"/>
      <c r="C27" s="2"/>
      <c r="D27" s="2"/>
      <c r="E27" s="42"/>
      <c r="F27" s="2"/>
      <c r="G27" s="44"/>
      <c r="H27" s="2"/>
      <c r="I27" s="45"/>
      <c r="J27" s="46"/>
      <c r="K27" s="46"/>
      <c r="L27" s="46"/>
      <c r="M27" s="46"/>
      <c r="N27" s="46"/>
    </row>
    <row r="28" spans="1:14" x14ac:dyDescent="0.2">
      <c r="A28" s="41" t="s">
        <v>62</v>
      </c>
      <c r="B28" s="2">
        <v>228</v>
      </c>
      <c r="C28" s="2" t="s">
        <v>68</v>
      </c>
      <c r="D28" s="2" t="s">
        <v>38</v>
      </c>
      <c r="E28" s="42">
        <v>433</v>
      </c>
      <c r="F28" s="2" t="s">
        <v>43</v>
      </c>
      <c r="G28" s="44">
        <v>7.5</v>
      </c>
      <c r="H28" s="2" t="s">
        <v>65</v>
      </c>
      <c r="I28" s="45">
        <v>21</v>
      </c>
      <c r="J28" s="46">
        <v>433000</v>
      </c>
      <c r="K28" s="46">
        <v>177528</v>
      </c>
      <c r="L28" s="46">
        <v>4010544</v>
      </c>
      <c r="M28" s="46">
        <v>73838</v>
      </c>
      <c r="N28" s="46">
        <v>4084382</v>
      </c>
    </row>
    <row r="29" spans="1:14" x14ac:dyDescent="0.2">
      <c r="A29" s="41" t="s">
        <v>66</v>
      </c>
      <c r="B29" s="2">
        <v>228</v>
      </c>
      <c r="C29" s="2" t="s">
        <v>68</v>
      </c>
      <c r="D29" s="2" t="s">
        <v>38</v>
      </c>
      <c r="E29" s="42">
        <v>60</v>
      </c>
      <c r="F29" s="2" t="s">
        <v>44</v>
      </c>
      <c r="G29" s="44">
        <v>7.5</v>
      </c>
      <c r="H29" s="2" t="s">
        <v>65</v>
      </c>
      <c r="I29" s="45">
        <v>21</v>
      </c>
      <c r="J29" s="46">
        <v>60000</v>
      </c>
      <c r="K29" s="46">
        <v>145514</v>
      </c>
      <c r="L29" s="46">
        <v>3287314</v>
      </c>
      <c r="M29" s="46">
        <v>60523</v>
      </c>
      <c r="N29" s="46">
        <v>3347837</v>
      </c>
    </row>
    <row r="30" spans="1:14" x14ac:dyDescent="0.2">
      <c r="A30" s="41" t="s">
        <v>69</v>
      </c>
      <c r="B30" s="2">
        <v>236</v>
      </c>
      <c r="C30" s="2" t="s">
        <v>70</v>
      </c>
      <c r="D30" s="2" t="s">
        <v>38</v>
      </c>
      <c r="E30" s="42">
        <v>403</v>
      </c>
      <c r="F30" s="43" t="s">
        <v>71</v>
      </c>
      <c r="G30" s="44">
        <v>7</v>
      </c>
      <c r="H30" s="2" t="s">
        <v>65</v>
      </c>
      <c r="I30" s="45">
        <v>19</v>
      </c>
      <c r="J30" s="46">
        <v>403000</v>
      </c>
      <c r="K30" s="46">
        <v>165722.95000000001</v>
      </c>
      <c r="L30" s="46">
        <v>3743855</v>
      </c>
      <c r="M30" s="46">
        <v>85176</v>
      </c>
      <c r="N30" s="46">
        <v>3829031</v>
      </c>
    </row>
    <row r="31" spans="1:14" x14ac:dyDescent="0.2">
      <c r="A31" s="41" t="s">
        <v>72</v>
      </c>
      <c r="B31" s="2">
        <v>236</v>
      </c>
      <c r="C31" s="2" t="s">
        <v>70</v>
      </c>
      <c r="D31" s="2" t="s">
        <v>38</v>
      </c>
      <c r="E31" s="42">
        <v>35.5</v>
      </c>
      <c r="F31" s="43" t="s">
        <v>73</v>
      </c>
      <c r="G31" s="44">
        <v>6.5</v>
      </c>
      <c r="H31" s="2" t="s">
        <v>65</v>
      </c>
      <c r="I31" s="45">
        <v>20</v>
      </c>
      <c r="J31" s="46">
        <v>35500</v>
      </c>
      <c r="K31" s="46">
        <v>77181.539999999994</v>
      </c>
      <c r="L31" s="46">
        <v>1743612</v>
      </c>
      <c r="M31" s="46">
        <v>0</v>
      </c>
      <c r="N31" s="46">
        <v>1743612</v>
      </c>
    </row>
    <row r="32" spans="1:14" x14ac:dyDescent="0.2">
      <c r="A32" s="41"/>
      <c r="B32" s="2"/>
      <c r="C32" s="2"/>
      <c r="D32" s="2"/>
      <c r="E32" s="42"/>
      <c r="F32" s="2"/>
      <c r="G32" s="44"/>
      <c r="H32" s="2"/>
      <c r="I32" s="45"/>
      <c r="J32" s="46"/>
      <c r="K32" s="46"/>
      <c r="L32" s="46"/>
      <c r="M32" s="46"/>
      <c r="N32" s="46"/>
    </row>
    <row r="33" spans="1:14" x14ac:dyDescent="0.2">
      <c r="A33" s="41" t="s">
        <v>49</v>
      </c>
      <c r="B33" s="2">
        <v>245</v>
      </c>
      <c r="C33" s="2" t="s">
        <v>74</v>
      </c>
      <c r="D33" s="2" t="s">
        <v>38</v>
      </c>
      <c r="E33" s="42">
        <v>800</v>
      </c>
      <c r="F33" s="2" t="s">
        <v>75</v>
      </c>
      <c r="G33" s="44">
        <v>7</v>
      </c>
      <c r="H33" s="2" t="s">
        <v>57</v>
      </c>
      <c r="I33" s="44">
        <v>19.75</v>
      </c>
      <c r="J33" s="46">
        <v>800000</v>
      </c>
      <c r="K33" s="46">
        <v>214053.84</v>
      </c>
      <c r="L33" s="46">
        <v>4835701</v>
      </c>
      <c r="M33" s="46">
        <v>66796</v>
      </c>
      <c r="N33" s="46">
        <v>4902497</v>
      </c>
    </row>
    <row r="34" spans="1:14" x14ac:dyDescent="0.2">
      <c r="A34" s="41" t="s">
        <v>49</v>
      </c>
      <c r="B34" s="2">
        <v>245</v>
      </c>
      <c r="C34" s="2" t="s">
        <v>74</v>
      </c>
      <c r="D34" s="2" t="s">
        <v>38</v>
      </c>
      <c r="E34" s="42">
        <v>95</v>
      </c>
      <c r="F34" s="2" t="s">
        <v>76</v>
      </c>
      <c r="G34" s="44">
        <v>7</v>
      </c>
      <c r="H34" s="2" t="s">
        <v>57</v>
      </c>
      <c r="I34" s="44">
        <v>19.75</v>
      </c>
      <c r="J34" s="46">
        <v>95000</v>
      </c>
      <c r="K34" s="46">
        <v>25886.85</v>
      </c>
      <c r="L34" s="46">
        <v>584811</v>
      </c>
      <c r="M34" s="46">
        <v>8077</v>
      </c>
      <c r="N34" s="46">
        <v>592888</v>
      </c>
    </row>
    <row r="35" spans="1:14" x14ac:dyDescent="0.2">
      <c r="A35" s="41" t="s">
        <v>77</v>
      </c>
      <c r="B35" s="2">
        <v>245</v>
      </c>
      <c r="C35" s="2" t="s">
        <v>74</v>
      </c>
      <c r="D35" s="2" t="s">
        <v>38</v>
      </c>
      <c r="E35" s="42">
        <v>90</v>
      </c>
      <c r="F35" s="2" t="s">
        <v>78</v>
      </c>
      <c r="G35" s="44">
        <v>7</v>
      </c>
      <c r="H35" s="2" t="s">
        <v>57</v>
      </c>
      <c r="I35" s="44">
        <v>19.75</v>
      </c>
      <c r="J35" s="46">
        <v>90000</v>
      </c>
      <c r="K35" s="46">
        <v>162914.70000000001</v>
      </c>
      <c r="L35" s="46">
        <v>3680414</v>
      </c>
      <c r="M35" s="46">
        <v>50842</v>
      </c>
      <c r="N35" s="46">
        <v>3731256</v>
      </c>
    </row>
    <row r="36" spans="1:14" x14ac:dyDescent="0.2">
      <c r="A36" s="41" t="s">
        <v>49</v>
      </c>
      <c r="B36" s="2">
        <v>247</v>
      </c>
      <c r="C36" s="2" t="s">
        <v>79</v>
      </c>
      <c r="D36" s="2" t="s">
        <v>38</v>
      </c>
      <c r="E36" s="42">
        <v>470</v>
      </c>
      <c r="F36" s="2" t="s">
        <v>80</v>
      </c>
      <c r="G36" s="44">
        <v>6.3</v>
      </c>
      <c r="H36" s="2" t="s">
        <v>57</v>
      </c>
      <c r="I36" s="44">
        <v>25</v>
      </c>
      <c r="J36" s="46">
        <v>470000</v>
      </c>
      <c r="K36" s="46">
        <v>133932.82</v>
      </c>
      <c r="L36" s="46">
        <v>3025683</v>
      </c>
      <c r="M36" s="46">
        <v>53351</v>
      </c>
      <c r="N36" s="46">
        <v>3079034</v>
      </c>
    </row>
    <row r="37" spans="1:14" x14ac:dyDescent="0.2">
      <c r="A37" s="41" t="s">
        <v>49</v>
      </c>
      <c r="B37" s="2">
        <v>247</v>
      </c>
      <c r="C37" s="2" t="s">
        <v>79</v>
      </c>
      <c r="D37" s="2" t="s">
        <v>38</v>
      </c>
      <c r="E37" s="42">
        <v>25</v>
      </c>
      <c r="F37" s="2" t="s">
        <v>81</v>
      </c>
      <c r="G37" s="44">
        <v>6.3</v>
      </c>
      <c r="H37" s="2" t="s">
        <v>57</v>
      </c>
      <c r="I37" s="44">
        <v>25</v>
      </c>
      <c r="J37" s="46">
        <v>25000</v>
      </c>
      <c r="K37" s="46">
        <v>6589.9499999999916</v>
      </c>
      <c r="L37" s="46">
        <v>148874</v>
      </c>
      <c r="M37" s="46">
        <v>2624</v>
      </c>
      <c r="N37" s="46">
        <v>151498</v>
      </c>
    </row>
    <row r="38" spans="1:14" x14ac:dyDescent="0.2">
      <c r="A38" s="41" t="s">
        <v>53</v>
      </c>
      <c r="B38" s="2">
        <v>247</v>
      </c>
      <c r="C38" s="2" t="s">
        <v>79</v>
      </c>
      <c r="D38" s="2" t="s">
        <v>38</v>
      </c>
      <c r="E38" s="42">
        <v>27</v>
      </c>
      <c r="F38" s="2" t="s">
        <v>82</v>
      </c>
      <c r="G38" s="44">
        <v>7.3</v>
      </c>
      <c r="H38" s="2" t="s">
        <v>57</v>
      </c>
      <c r="I38" s="44">
        <v>25</v>
      </c>
      <c r="J38" s="46">
        <v>27000</v>
      </c>
      <c r="K38" s="46">
        <v>60686.28</v>
      </c>
      <c r="L38" s="46">
        <v>1370967</v>
      </c>
      <c r="M38" s="46">
        <v>24670</v>
      </c>
      <c r="N38" s="46">
        <v>1395637</v>
      </c>
    </row>
    <row r="39" spans="1:14" x14ac:dyDescent="0.2">
      <c r="A39" s="41" t="s">
        <v>83</v>
      </c>
      <c r="B39" s="2">
        <v>262</v>
      </c>
      <c r="C39" s="2" t="s">
        <v>84</v>
      </c>
      <c r="D39" s="2" t="s">
        <v>38</v>
      </c>
      <c r="E39" s="42">
        <v>405</v>
      </c>
      <c r="F39" s="2" t="s">
        <v>85</v>
      </c>
      <c r="G39" s="44">
        <v>5.75</v>
      </c>
      <c r="H39" s="2" t="s">
        <v>40</v>
      </c>
      <c r="I39" s="44">
        <v>6</v>
      </c>
      <c r="J39" s="46">
        <v>405000</v>
      </c>
      <c r="K39" s="46">
        <v>0</v>
      </c>
      <c r="L39" s="46">
        <v>0</v>
      </c>
      <c r="M39" s="46"/>
      <c r="N39" s="46"/>
    </row>
    <row r="40" spans="1:14" x14ac:dyDescent="0.2">
      <c r="A40" s="41" t="s">
        <v>83</v>
      </c>
      <c r="B40" s="2">
        <v>262</v>
      </c>
      <c r="C40" s="2" t="s">
        <v>84</v>
      </c>
      <c r="D40" s="2" t="s">
        <v>38</v>
      </c>
      <c r="E40" s="42">
        <v>104</v>
      </c>
      <c r="F40" s="2" t="s">
        <v>86</v>
      </c>
      <c r="G40" s="44">
        <v>5.75</v>
      </c>
      <c r="H40" s="2" t="s">
        <v>40</v>
      </c>
      <c r="I40" s="44">
        <v>6</v>
      </c>
      <c r="J40" s="46">
        <v>104000</v>
      </c>
      <c r="K40" s="46">
        <v>0</v>
      </c>
      <c r="L40" s="46">
        <v>0</v>
      </c>
      <c r="M40" s="46"/>
      <c r="N40" s="46"/>
    </row>
    <row r="41" spans="1:14" x14ac:dyDescent="0.2">
      <c r="A41" s="41" t="s">
        <v>83</v>
      </c>
      <c r="B41" s="2">
        <v>262</v>
      </c>
      <c r="C41" s="2" t="s">
        <v>84</v>
      </c>
      <c r="D41" s="2" t="s">
        <v>38</v>
      </c>
      <c r="E41" s="42">
        <v>465</v>
      </c>
      <c r="F41" s="2" t="s">
        <v>87</v>
      </c>
      <c r="G41" s="44">
        <v>6.5</v>
      </c>
      <c r="H41" s="2" t="s">
        <v>40</v>
      </c>
      <c r="I41" s="44">
        <v>20</v>
      </c>
      <c r="J41" s="46">
        <v>465000</v>
      </c>
      <c r="K41" s="46">
        <v>16494</v>
      </c>
      <c r="L41" s="46">
        <v>372617</v>
      </c>
      <c r="M41" s="46">
        <v>5849</v>
      </c>
      <c r="N41" s="46">
        <v>378466</v>
      </c>
    </row>
    <row r="42" spans="1:14" x14ac:dyDescent="0.2">
      <c r="A42" s="41" t="s">
        <v>83</v>
      </c>
      <c r="B42" s="2">
        <v>262</v>
      </c>
      <c r="C42" s="2" t="s">
        <v>84</v>
      </c>
      <c r="D42" s="2" t="s">
        <v>38</v>
      </c>
      <c r="E42" s="42">
        <v>121</v>
      </c>
      <c r="F42" s="2" t="s">
        <v>88</v>
      </c>
      <c r="G42" s="44">
        <v>6.5</v>
      </c>
      <c r="H42" s="2" t="s">
        <v>40</v>
      </c>
      <c r="I42" s="44">
        <v>20</v>
      </c>
      <c r="J42" s="46">
        <v>121000</v>
      </c>
      <c r="K42" s="46">
        <v>3298.8</v>
      </c>
      <c r="L42" s="46">
        <v>74523</v>
      </c>
      <c r="M42" s="46">
        <v>1170</v>
      </c>
      <c r="N42" s="46">
        <v>75693</v>
      </c>
    </row>
    <row r="43" spans="1:14" x14ac:dyDescent="0.2">
      <c r="A43" s="41" t="s">
        <v>89</v>
      </c>
      <c r="B43" s="2">
        <v>262</v>
      </c>
      <c r="C43" s="2" t="s">
        <v>84</v>
      </c>
      <c r="D43" s="2" t="s">
        <v>38</v>
      </c>
      <c r="E43" s="42">
        <v>35</v>
      </c>
      <c r="F43" s="2" t="s">
        <v>90</v>
      </c>
      <c r="G43" s="44">
        <v>6.5</v>
      </c>
      <c r="H43" s="2" t="s">
        <v>40</v>
      </c>
      <c r="I43" s="44">
        <v>20</v>
      </c>
      <c r="J43" s="46">
        <v>35000</v>
      </c>
      <c r="K43" s="46">
        <v>69970.3</v>
      </c>
      <c r="L43" s="46">
        <v>1580703</v>
      </c>
      <c r="M43" s="46">
        <v>24810</v>
      </c>
      <c r="N43" s="46">
        <v>1605513</v>
      </c>
    </row>
    <row r="44" spans="1:14" x14ac:dyDescent="0.2">
      <c r="A44" s="41"/>
      <c r="B44" s="2"/>
      <c r="C44" s="2"/>
      <c r="D44" s="2"/>
      <c r="E44" s="42"/>
      <c r="F44" s="2"/>
      <c r="G44" s="44"/>
      <c r="H44" s="2"/>
      <c r="I44" s="44"/>
      <c r="J44" s="46"/>
      <c r="K44" s="46"/>
      <c r="L44" s="46"/>
      <c r="M44" s="46"/>
      <c r="N44" s="46"/>
    </row>
    <row r="45" spans="1:14" x14ac:dyDescent="0.2">
      <c r="A45" s="41" t="s">
        <v>62</v>
      </c>
      <c r="B45" s="2">
        <v>270</v>
      </c>
      <c r="C45" s="2" t="s">
        <v>91</v>
      </c>
      <c r="D45" s="2" t="s">
        <v>38</v>
      </c>
      <c r="E45" s="42">
        <v>450</v>
      </c>
      <c r="F45" s="2" t="s">
        <v>46</v>
      </c>
      <c r="G45" s="44">
        <v>7</v>
      </c>
      <c r="H45" s="2" t="s">
        <v>65</v>
      </c>
      <c r="I45" s="44">
        <v>21</v>
      </c>
      <c r="J45" s="46">
        <v>450000</v>
      </c>
      <c r="K45" s="46">
        <v>192628</v>
      </c>
      <c r="L45" s="46">
        <v>4351669</v>
      </c>
      <c r="M45" s="46">
        <v>74866</v>
      </c>
      <c r="N45" s="46">
        <v>4426535</v>
      </c>
    </row>
    <row r="46" spans="1:14" x14ac:dyDescent="0.2">
      <c r="A46" s="41" t="s">
        <v>66</v>
      </c>
      <c r="B46" s="2">
        <v>270</v>
      </c>
      <c r="C46" s="2" t="s">
        <v>91</v>
      </c>
      <c r="D46" s="2" t="s">
        <v>38</v>
      </c>
      <c r="E46" s="42">
        <v>80</v>
      </c>
      <c r="F46" s="2" t="s">
        <v>48</v>
      </c>
      <c r="G46" s="44">
        <v>7</v>
      </c>
      <c r="H46" s="2" t="s">
        <v>65</v>
      </c>
      <c r="I46" s="44">
        <v>21</v>
      </c>
      <c r="J46" s="46">
        <v>80000</v>
      </c>
      <c r="K46" s="46">
        <v>168388</v>
      </c>
      <c r="L46" s="46">
        <v>3804062</v>
      </c>
      <c r="M46" s="46">
        <v>65445</v>
      </c>
      <c r="N46" s="46">
        <v>3869507</v>
      </c>
    </row>
    <row r="47" spans="1:14" x14ac:dyDescent="0.2">
      <c r="A47" s="41" t="s">
        <v>92</v>
      </c>
      <c r="B47" s="2">
        <v>271</v>
      </c>
      <c r="C47" s="2" t="s">
        <v>93</v>
      </c>
      <c r="D47" s="2" t="s">
        <v>38</v>
      </c>
      <c r="E47" s="42">
        <v>185</v>
      </c>
      <c r="F47" s="2" t="s">
        <v>94</v>
      </c>
      <c r="G47" s="44">
        <v>5.5</v>
      </c>
      <c r="H47" s="2" t="s">
        <v>57</v>
      </c>
      <c r="I47" s="44">
        <v>5</v>
      </c>
      <c r="J47" s="46">
        <v>185000</v>
      </c>
      <c r="K47" s="46">
        <v>0</v>
      </c>
      <c r="L47" s="46">
        <v>0</v>
      </c>
      <c r="M47" s="46"/>
      <c r="N47" s="46"/>
    </row>
    <row r="48" spans="1:14" x14ac:dyDescent="0.2">
      <c r="A48" s="41" t="s">
        <v>92</v>
      </c>
      <c r="B48" s="2">
        <v>271</v>
      </c>
      <c r="C48" s="2" t="s">
        <v>93</v>
      </c>
      <c r="D48" s="2" t="s">
        <v>38</v>
      </c>
      <c r="E48" s="42">
        <v>47</v>
      </c>
      <c r="F48" s="2" t="s">
        <v>56</v>
      </c>
      <c r="G48" s="44">
        <v>5.5</v>
      </c>
      <c r="H48" s="2" t="s">
        <v>57</v>
      </c>
      <c r="I48" s="44">
        <v>5</v>
      </c>
      <c r="J48" s="46">
        <v>47000</v>
      </c>
      <c r="K48" s="46">
        <v>0</v>
      </c>
      <c r="L48" s="46">
        <v>0</v>
      </c>
      <c r="M48" s="46"/>
      <c r="N48" s="46"/>
    </row>
    <row r="49" spans="1:14" x14ac:dyDescent="0.2">
      <c r="A49" s="41" t="s">
        <v>92</v>
      </c>
      <c r="B49" s="2">
        <v>271</v>
      </c>
      <c r="C49" s="2" t="s">
        <v>93</v>
      </c>
      <c r="D49" s="2" t="s">
        <v>38</v>
      </c>
      <c r="E49" s="42">
        <v>795</v>
      </c>
      <c r="F49" s="2" t="s">
        <v>95</v>
      </c>
      <c r="G49" s="44">
        <v>6.5</v>
      </c>
      <c r="H49" s="2" t="s">
        <v>57</v>
      </c>
      <c r="I49" s="44">
        <v>22.25</v>
      </c>
      <c r="J49" s="46">
        <v>795000</v>
      </c>
      <c r="K49" s="46">
        <v>252871.16</v>
      </c>
      <c r="L49" s="46">
        <v>5712625</v>
      </c>
      <c r="M49" s="46">
        <v>39107</v>
      </c>
      <c r="N49" s="46">
        <v>5751732</v>
      </c>
    </row>
    <row r="50" spans="1:14" x14ac:dyDescent="0.2">
      <c r="A50" s="41" t="s">
        <v>92</v>
      </c>
      <c r="B50" s="2">
        <v>271</v>
      </c>
      <c r="C50" s="2" t="s">
        <v>93</v>
      </c>
      <c r="D50" s="2" t="s">
        <v>38</v>
      </c>
      <c r="E50" s="42">
        <v>203</v>
      </c>
      <c r="F50" s="2" t="s">
        <v>96</v>
      </c>
      <c r="G50" s="44">
        <v>6.5</v>
      </c>
      <c r="H50" s="2" t="s">
        <v>57</v>
      </c>
      <c r="I50" s="44">
        <v>22.25</v>
      </c>
      <c r="J50" s="46">
        <v>203000</v>
      </c>
      <c r="K50" s="46">
        <v>63979.44</v>
      </c>
      <c r="L50" s="46">
        <v>1445363</v>
      </c>
      <c r="M50" s="46">
        <v>9894</v>
      </c>
      <c r="N50" s="46">
        <v>1455257</v>
      </c>
    </row>
    <row r="51" spans="1:14" x14ac:dyDescent="0.2">
      <c r="A51" s="41" t="s">
        <v>97</v>
      </c>
      <c r="B51" s="2">
        <v>271</v>
      </c>
      <c r="C51" s="2" t="s">
        <v>93</v>
      </c>
      <c r="D51" s="2" t="s">
        <v>38</v>
      </c>
      <c r="E51" s="42">
        <v>90</v>
      </c>
      <c r="F51" s="2" t="s">
        <v>75</v>
      </c>
      <c r="G51" s="44">
        <v>6.5</v>
      </c>
      <c r="H51" s="2" t="s">
        <v>57</v>
      </c>
      <c r="I51" s="44">
        <v>22.25</v>
      </c>
      <c r="J51" s="46">
        <v>90000</v>
      </c>
      <c r="K51" s="46">
        <v>179923.63</v>
      </c>
      <c r="L51" s="46">
        <v>4064664</v>
      </c>
      <c r="M51" s="46">
        <v>27825</v>
      </c>
      <c r="N51" s="46">
        <v>4092489</v>
      </c>
    </row>
    <row r="52" spans="1:14" x14ac:dyDescent="0.2">
      <c r="A52" s="41"/>
      <c r="B52" s="2"/>
      <c r="C52" s="2"/>
      <c r="D52" s="2"/>
      <c r="E52" s="42"/>
      <c r="F52" s="2"/>
      <c r="G52" s="44"/>
      <c r="H52" s="2"/>
      <c r="I52" s="44"/>
      <c r="J52" s="46"/>
      <c r="K52" s="46"/>
      <c r="L52" s="46"/>
      <c r="M52" s="46"/>
      <c r="N52" s="46"/>
    </row>
    <row r="53" spans="1:14" x14ac:dyDescent="0.2">
      <c r="A53" s="41" t="s">
        <v>92</v>
      </c>
      <c r="B53" s="2">
        <v>282</v>
      </c>
      <c r="C53" s="2" t="s">
        <v>98</v>
      </c>
      <c r="D53" s="2" t="s">
        <v>38</v>
      </c>
      <c r="E53" s="42">
        <v>280</v>
      </c>
      <c r="F53" s="2" t="s">
        <v>99</v>
      </c>
      <c r="G53" s="44">
        <v>5</v>
      </c>
      <c r="H53" s="2" t="s">
        <v>57</v>
      </c>
      <c r="I53" s="44">
        <v>5</v>
      </c>
      <c r="J53" s="46">
        <v>280000</v>
      </c>
      <c r="K53" s="46">
        <v>0</v>
      </c>
      <c r="L53" s="46">
        <v>0</v>
      </c>
      <c r="M53" s="46"/>
      <c r="N53" s="46"/>
    </row>
    <row r="54" spans="1:14" x14ac:dyDescent="0.2">
      <c r="A54" s="41" t="s">
        <v>92</v>
      </c>
      <c r="B54" s="2">
        <v>282</v>
      </c>
      <c r="C54" s="2" t="s">
        <v>98</v>
      </c>
      <c r="D54" s="2" t="s">
        <v>38</v>
      </c>
      <c r="E54" s="42">
        <v>73</v>
      </c>
      <c r="F54" s="2" t="s">
        <v>58</v>
      </c>
      <c r="G54" s="44">
        <v>5</v>
      </c>
      <c r="H54" s="2" t="s">
        <v>57</v>
      </c>
      <c r="I54" s="44">
        <v>5</v>
      </c>
      <c r="J54" s="46">
        <v>73000</v>
      </c>
      <c r="K54" s="46">
        <v>0</v>
      </c>
      <c r="L54" s="46">
        <v>0</v>
      </c>
      <c r="M54" s="46"/>
      <c r="N54" s="46"/>
    </row>
    <row r="55" spans="1:14" x14ac:dyDescent="0.2">
      <c r="A55" s="41" t="s">
        <v>92</v>
      </c>
      <c r="B55" s="2">
        <v>282</v>
      </c>
      <c r="C55" s="2" t="s">
        <v>98</v>
      </c>
      <c r="D55" s="2" t="s">
        <v>38</v>
      </c>
      <c r="E55" s="42">
        <v>1090</v>
      </c>
      <c r="F55" s="2" t="s">
        <v>100</v>
      </c>
      <c r="G55" s="44">
        <v>6</v>
      </c>
      <c r="H55" s="2" t="s">
        <v>57</v>
      </c>
      <c r="I55" s="44">
        <v>25</v>
      </c>
      <c r="J55" s="46">
        <v>1090000</v>
      </c>
      <c r="K55" s="46">
        <v>350545.8</v>
      </c>
      <c r="L55" s="46">
        <v>7919198</v>
      </c>
      <c r="M55" s="46">
        <v>11544</v>
      </c>
      <c r="N55" s="46">
        <v>7930742</v>
      </c>
    </row>
    <row r="56" spans="1:14" x14ac:dyDescent="0.2">
      <c r="A56" s="41" t="s">
        <v>92</v>
      </c>
      <c r="B56" s="2">
        <v>282</v>
      </c>
      <c r="C56" s="2" t="s">
        <v>98</v>
      </c>
      <c r="D56" s="2" t="s">
        <v>38</v>
      </c>
      <c r="E56" s="42">
        <v>274</v>
      </c>
      <c r="F56" s="2" t="s">
        <v>101</v>
      </c>
      <c r="G56" s="44">
        <v>6</v>
      </c>
      <c r="H56" s="2" t="s">
        <v>57</v>
      </c>
      <c r="I56" s="44">
        <v>25</v>
      </c>
      <c r="J56" s="46">
        <v>274000</v>
      </c>
      <c r="K56" s="46">
        <v>87194.6</v>
      </c>
      <c r="L56" s="46">
        <v>1969818</v>
      </c>
      <c r="M56" s="46">
        <v>2872</v>
      </c>
      <c r="N56" s="46">
        <v>1972690</v>
      </c>
    </row>
    <row r="57" spans="1:14" x14ac:dyDescent="0.2">
      <c r="A57" s="41" t="s">
        <v>102</v>
      </c>
      <c r="B57" s="2">
        <v>282</v>
      </c>
      <c r="C57" s="2" t="s">
        <v>98</v>
      </c>
      <c r="D57" s="2" t="s">
        <v>38</v>
      </c>
      <c r="E57" s="42">
        <v>197</v>
      </c>
      <c r="F57" s="2" t="s">
        <v>76</v>
      </c>
      <c r="G57" s="44">
        <v>6</v>
      </c>
      <c r="H57" s="2" t="s">
        <v>57</v>
      </c>
      <c r="I57" s="44">
        <v>25</v>
      </c>
      <c r="J57" s="46">
        <v>197000</v>
      </c>
      <c r="K57" s="46">
        <v>368556.67</v>
      </c>
      <c r="L57" s="46">
        <v>8326082</v>
      </c>
      <c r="M57" s="46">
        <v>12138</v>
      </c>
      <c r="N57" s="46">
        <v>8338220</v>
      </c>
    </row>
    <row r="58" spans="1:14" x14ac:dyDescent="0.2">
      <c r="A58" s="41" t="s">
        <v>103</v>
      </c>
      <c r="B58" s="2">
        <v>283</v>
      </c>
      <c r="C58" s="2" t="s">
        <v>104</v>
      </c>
      <c r="D58" s="2" t="s">
        <v>38</v>
      </c>
      <c r="E58" s="42">
        <v>438</v>
      </c>
      <c r="F58" s="43" t="s">
        <v>105</v>
      </c>
      <c r="G58" s="44">
        <v>6</v>
      </c>
      <c r="H58" s="2" t="s">
        <v>65</v>
      </c>
      <c r="I58" s="44">
        <v>22</v>
      </c>
      <c r="J58" s="46">
        <v>438000</v>
      </c>
      <c r="K58" s="46">
        <v>285599.03999999998</v>
      </c>
      <c r="L58" s="46">
        <v>6451982</v>
      </c>
      <c r="M58" s="46">
        <v>126118</v>
      </c>
      <c r="N58" s="46">
        <v>6578100</v>
      </c>
    </row>
    <row r="59" spans="1:14" x14ac:dyDescent="0.2">
      <c r="A59" s="41" t="s">
        <v>106</v>
      </c>
      <c r="B59" s="2">
        <v>283</v>
      </c>
      <c r="C59" s="2" t="s">
        <v>104</v>
      </c>
      <c r="D59" s="2" t="s">
        <v>38</v>
      </c>
      <c r="E59" s="42">
        <v>122.8</v>
      </c>
      <c r="F59" s="2" t="s">
        <v>107</v>
      </c>
      <c r="G59" s="44">
        <v>6</v>
      </c>
      <c r="H59" s="2" t="s">
        <v>65</v>
      </c>
      <c r="I59" s="44">
        <v>22.5</v>
      </c>
      <c r="J59" s="46">
        <v>122800</v>
      </c>
      <c r="K59" s="46">
        <v>230843.22</v>
      </c>
      <c r="L59" s="46">
        <v>5214991</v>
      </c>
      <c r="M59" s="46">
        <v>0</v>
      </c>
      <c r="N59" s="46">
        <v>5214991</v>
      </c>
    </row>
    <row r="60" spans="1:14" x14ac:dyDescent="0.2">
      <c r="A60" s="41"/>
      <c r="B60" s="2"/>
      <c r="C60" s="2"/>
      <c r="D60" s="2"/>
      <c r="E60" s="42"/>
      <c r="F60" s="2"/>
      <c r="G60" s="44"/>
      <c r="H60" s="2"/>
      <c r="I60" s="44"/>
      <c r="J60" s="46"/>
      <c r="K60" s="46"/>
      <c r="L60" s="46"/>
      <c r="M60" s="46"/>
      <c r="N60" s="46"/>
    </row>
    <row r="61" spans="1:14" x14ac:dyDescent="0.2">
      <c r="A61" s="41" t="s">
        <v>49</v>
      </c>
      <c r="B61" s="2">
        <v>294</v>
      </c>
      <c r="C61" s="52" t="s">
        <v>108</v>
      </c>
      <c r="D61" s="2" t="s">
        <v>38</v>
      </c>
      <c r="E61" s="42">
        <v>400</v>
      </c>
      <c r="F61" s="2" t="s">
        <v>109</v>
      </c>
      <c r="G61" s="44">
        <v>6.25</v>
      </c>
      <c r="H61" s="2" t="s">
        <v>57</v>
      </c>
      <c r="I61" s="44">
        <v>20.83</v>
      </c>
      <c r="J61" s="46">
        <v>400000</v>
      </c>
      <c r="K61" s="51">
        <v>127450.11</v>
      </c>
      <c r="L61" s="46">
        <v>2879232</v>
      </c>
      <c r="M61" s="53">
        <v>49390</v>
      </c>
      <c r="N61" s="53">
        <v>2928622</v>
      </c>
    </row>
    <row r="62" spans="1:14" x14ac:dyDescent="0.2">
      <c r="A62" s="41" t="s">
        <v>49</v>
      </c>
      <c r="B62" s="2">
        <v>294</v>
      </c>
      <c r="C62" s="52" t="s">
        <v>108</v>
      </c>
      <c r="D62" s="2" t="s">
        <v>38</v>
      </c>
      <c r="E62" s="42">
        <v>69</v>
      </c>
      <c r="F62" s="2" t="s">
        <v>110</v>
      </c>
      <c r="G62" s="44">
        <v>6.25</v>
      </c>
      <c r="H62" s="2" t="s">
        <v>57</v>
      </c>
      <c r="I62" s="44">
        <v>20.83</v>
      </c>
      <c r="J62" s="46">
        <v>69000</v>
      </c>
      <c r="K62" s="51">
        <v>21921.42</v>
      </c>
      <c r="L62" s="46">
        <v>495228</v>
      </c>
      <c r="M62" s="51">
        <v>8495</v>
      </c>
      <c r="N62" s="53">
        <v>503723</v>
      </c>
    </row>
    <row r="63" spans="1:14" x14ac:dyDescent="0.2">
      <c r="A63" s="41" t="s">
        <v>53</v>
      </c>
      <c r="B63" s="2">
        <v>294</v>
      </c>
      <c r="C63" s="52" t="s">
        <v>108</v>
      </c>
      <c r="D63" s="2" t="s">
        <v>38</v>
      </c>
      <c r="E63" s="42">
        <v>31.8</v>
      </c>
      <c r="F63" s="2" t="s">
        <v>111</v>
      </c>
      <c r="G63" s="44">
        <v>6.75</v>
      </c>
      <c r="H63" s="2" t="s">
        <v>57</v>
      </c>
      <c r="I63" s="44">
        <v>20.83</v>
      </c>
      <c r="J63" s="46">
        <v>31800</v>
      </c>
      <c r="K63" s="46">
        <v>62954.84</v>
      </c>
      <c r="L63" s="46">
        <v>1422216</v>
      </c>
      <c r="M63" s="46">
        <v>27281</v>
      </c>
      <c r="N63" s="46">
        <v>1449497</v>
      </c>
    </row>
    <row r="64" spans="1:14" x14ac:dyDescent="0.2">
      <c r="A64" s="41" t="s">
        <v>112</v>
      </c>
      <c r="B64" s="2">
        <v>300</v>
      </c>
      <c r="C64" s="2" t="s">
        <v>113</v>
      </c>
      <c r="D64" s="2" t="s">
        <v>38</v>
      </c>
      <c r="E64" s="42">
        <v>275</v>
      </c>
      <c r="F64" s="2" t="s">
        <v>114</v>
      </c>
      <c r="G64" s="44">
        <v>6.2</v>
      </c>
      <c r="H64" s="2" t="s">
        <v>65</v>
      </c>
      <c r="I64" s="44">
        <v>22.75</v>
      </c>
      <c r="J64" s="46">
        <v>275000</v>
      </c>
      <c r="K64" s="46">
        <v>155408</v>
      </c>
      <c r="L64" s="46">
        <v>3510830</v>
      </c>
      <c r="M64" s="46">
        <v>5281</v>
      </c>
      <c r="N64" s="46">
        <v>3516111</v>
      </c>
    </row>
    <row r="65" spans="1:15" x14ac:dyDescent="0.2">
      <c r="A65" s="41" t="s">
        <v>112</v>
      </c>
      <c r="B65" s="2">
        <v>300</v>
      </c>
      <c r="C65" s="52" t="s">
        <v>113</v>
      </c>
      <c r="D65" s="2" t="s">
        <v>38</v>
      </c>
      <c r="E65" s="42">
        <v>74</v>
      </c>
      <c r="F65" s="2" t="s">
        <v>115</v>
      </c>
      <c r="G65" s="44">
        <v>6.2</v>
      </c>
      <c r="H65" s="2" t="s">
        <v>65</v>
      </c>
      <c r="I65" s="44">
        <v>22.75</v>
      </c>
      <c r="J65" s="46">
        <v>74000</v>
      </c>
      <c r="K65" s="46">
        <v>33746</v>
      </c>
      <c r="L65" s="46">
        <v>762358</v>
      </c>
      <c r="M65" s="46">
        <v>1140</v>
      </c>
      <c r="N65" s="46">
        <v>763498</v>
      </c>
    </row>
    <row r="66" spans="1:15" x14ac:dyDescent="0.2">
      <c r="A66" s="41" t="s">
        <v>116</v>
      </c>
      <c r="B66" s="2">
        <v>300</v>
      </c>
      <c r="C66" s="52" t="s">
        <v>113</v>
      </c>
      <c r="D66" s="2" t="s">
        <v>38</v>
      </c>
      <c r="E66" s="42">
        <v>70</v>
      </c>
      <c r="F66" s="2" t="s">
        <v>117</v>
      </c>
      <c r="G66" s="44">
        <v>6.2</v>
      </c>
      <c r="H66" s="2" t="s">
        <v>65</v>
      </c>
      <c r="I66" s="44">
        <v>22.75</v>
      </c>
      <c r="J66" s="46">
        <v>70000</v>
      </c>
      <c r="K66" s="46">
        <v>70000</v>
      </c>
      <c r="L66" s="46">
        <v>1581374</v>
      </c>
      <c r="M66" s="46">
        <v>1352652</v>
      </c>
      <c r="N66" s="7">
        <v>2934026</v>
      </c>
    </row>
    <row r="67" spans="1:15" x14ac:dyDescent="0.2">
      <c r="A67" s="41"/>
      <c r="D67" s="2"/>
      <c r="E67" s="42"/>
      <c r="F67" s="2"/>
      <c r="G67" s="44"/>
      <c r="H67" s="2"/>
      <c r="I67" s="44"/>
      <c r="J67" s="46"/>
      <c r="K67" s="46"/>
      <c r="L67" s="46"/>
      <c r="M67" s="46"/>
      <c r="N67" s="46"/>
    </row>
    <row r="68" spans="1:15" x14ac:dyDescent="0.2">
      <c r="A68" s="41" t="s">
        <v>62</v>
      </c>
      <c r="B68" s="3">
        <v>319</v>
      </c>
      <c r="C68" s="3" t="s">
        <v>118</v>
      </c>
      <c r="D68" s="2" t="s">
        <v>38</v>
      </c>
      <c r="E68" s="42">
        <v>950</v>
      </c>
      <c r="F68" s="2" t="s">
        <v>71</v>
      </c>
      <c r="G68" s="44">
        <v>6</v>
      </c>
      <c r="H68" s="2" t="s">
        <v>65</v>
      </c>
      <c r="I68" s="44">
        <v>22</v>
      </c>
      <c r="J68" s="46">
        <v>950000</v>
      </c>
      <c r="K68" s="46">
        <v>513903</v>
      </c>
      <c r="L68" s="46">
        <v>11609608</v>
      </c>
      <c r="M68" s="46">
        <v>170357</v>
      </c>
      <c r="N68" s="46">
        <v>11779965</v>
      </c>
    </row>
    <row r="69" spans="1:15" x14ac:dyDescent="0.2">
      <c r="A69" s="41" t="s">
        <v>66</v>
      </c>
      <c r="B69" s="3">
        <v>319</v>
      </c>
      <c r="C69" s="3" t="s">
        <v>118</v>
      </c>
      <c r="D69" s="2" t="s">
        <v>38</v>
      </c>
      <c r="E69" s="42">
        <v>58</v>
      </c>
      <c r="F69" s="2" t="s">
        <v>73</v>
      </c>
      <c r="G69" s="44">
        <v>6</v>
      </c>
      <c r="H69" s="2" t="s">
        <v>65</v>
      </c>
      <c r="I69" s="44">
        <v>22</v>
      </c>
      <c r="J69" s="46">
        <v>58000</v>
      </c>
      <c r="K69" s="46">
        <v>100887</v>
      </c>
      <c r="L69" s="46">
        <v>2279143</v>
      </c>
      <c r="M69" s="46">
        <v>33444</v>
      </c>
      <c r="N69" s="46">
        <v>2312587</v>
      </c>
    </row>
    <row r="70" spans="1:15" x14ac:dyDescent="0.2">
      <c r="A70" s="41" t="s">
        <v>66</v>
      </c>
      <c r="B70" s="3">
        <v>319</v>
      </c>
      <c r="C70" s="3" t="s">
        <v>118</v>
      </c>
      <c r="D70" s="2" t="s">
        <v>38</v>
      </c>
      <c r="E70" s="42">
        <v>100</v>
      </c>
      <c r="F70" s="2" t="s">
        <v>119</v>
      </c>
      <c r="G70" s="44">
        <v>6</v>
      </c>
      <c r="H70" s="2" t="s">
        <v>65</v>
      </c>
      <c r="I70" s="44">
        <v>22</v>
      </c>
      <c r="J70" s="46">
        <v>100000</v>
      </c>
      <c r="K70" s="46">
        <v>173943</v>
      </c>
      <c r="L70" s="46">
        <v>3929555</v>
      </c>
      <c r="M70" s="46">
        <v>57661</v>
      </c>
      <c r="N70" s="46">
        <v>3987216</v>
      </c>
    </row>
    <row r="71" spans="1:15" x14ac:dyDescent="0.2">
      <c r="A71" s="41" t="s">
        <v>92</v>
      </c>
      <c r="B71" s="3">
        <v>322</v>
      </c>
      <c r="C71" s="3" t="s">
        <v>120</v>
      </c>
      <c r="D71" s="2" t="s">
        <v>38</v>
      </c>
      <c r="E71" s="42">
        <v>440</v>
      </c>
      <c r="F71" s="2" t="s">
        <v>121</v>
      </c>
      <c r="G71" s="44">
        <v>4</v>
      </c>
      <c r="H71" s="2" t="s">
        <v>57</v>
      </c>
      <c r="I71" s="44">
        <v>5</v>
      </c>
      <c r="J71" s="46">
        <v>440000</v>
      </c>
      <c r="K71" s="46">
        <v>0</v>
      </c>
      <c r="L71" s="46">
        <v>0</v>
      </c>
      <c r="M71" s="46"/>
      <c r="N71" s="46"/>
    </row>
    <row r="72" spans="1:15" x14ac:dyDescent="0.2">
      <c r="A72" s="41" t="s">
        <v>92</v>
      </c>
      <c r="B72" s="3">
        <v>322</v>
      </c>
      <c r="C72" s="3" t="s">
        <v>120</v>
      </c>
      <c r="D72" s="2" t="s">
        <v>38</v>
      </c>
      <c r="E72" s="42">
        <v>114</v>
      </c>
      <c r="F72" s="2" t="s">
        <v>122</v>
      </c>
      <c r="G72" s="44">
        <v>4</v>
      </c>
      <c r="H72" s="2" t="s">
        <v>57</v>
      </c>
      <c r="I72" s="44">
        <v>5</v>
      </c>
      <c r="J72" s="46">
        <v>114000</v>
      </c>
      <c r="K72" s="46">
        <v>0</v>
      </c>
      <c r="L72" s="46">
        <v>0</v>
      </c>
      <c r="M72" s="46"/>
      <c r="N72" s="46"/>
    </row>
    <row r="73" spans="1:15" x14ac:dyDescent="0.2">
      <c r="A73" s="41" t="s">
        <v>92</v>
      </c>
      <c r="B73" s="3">
        <v>322</v>
      </c>
      <c r="C73" s="3" t="s">
        <v>120</v>
      </c>
      <c r="D73" s="2" t="s">
        <v>38</v>
      </c>
      <c r="E73" s="42">
        <v>1500</v>
      </c>
      <c r="F73" s="2" t="s">
        <v>123</v>
      </c>
      <c r="G73" s="44">
        <v>5.8</v>
      </c>
      <c r="H73" s="2" t="s">
        <v>57</v>
      </c>
      <c r="I73" s="44">
        <v>19.25</v>
      </c>
      <c r="J73" s="46">
        <v>1500000</v>
      </c>
      <c r="K73" s="46">
        <v>592785.06000000006</v>
      </c>
      <c r="L73" s="46">
        <v>13391637</v>
      </c>
      <c r="M73" s="46">
        <v>145498</v>
      </c>
      <c r="N73" s="46">
        <v>13537135</v>
      </c>
    </row>
    <row r="74" spans="1:15" x14ac:dyDescent="0.2">
      <c r="A74" s="41" t="s">
        <v>92</v>
      </c>
      <c r="B74" s="3">
        <v>322</v>
      </c>
      <c r="C74" s="3" t="s">
        <v>120</v>
      </c>
      <c r="D74" s="2" t="s">
        <v>38</v>
      </c>
      <c r="E74" s="42">
        <v>374</v>
      </c>
      <c r="F74" s="2" t="s">
        <v>124</v>
      </c>
      <c r="G74" s="44">
        <v>5.8</v>
      </c>
      <c r="H74" s="2" t="s">
        <v>57</v>
      </c>
      <c r="I74" s="44">
        <v>19.25</v>
      </c>
      <c r="J74" s="46">
        <v>374000</v>
      </c>
      <c r="K74" s="46">
        <v>147688.15</v>
      </c>
      <c r="L74" s="46">
        <v>3336430</v>
      </c>
      <c r="M74" s="46">
        <v>36250</v>
      </c>
      <c r="N74" s="46">
        <v>3372680</v>
      </c>
    </row>
    <row r="75" spans="1:15" x14ac:dyDescent="0.2">
      <c r="A75" s="41" t="s">
        <v>125</v>
      </c>
      <c r="B75" s="3">
        <v>322</v>
      </c>
      <c r="C75" s="3" t="s">
        <v>120</v>
      </c>
      <c r="D75" s="2" t="s">
        <v>38</v>
      </c>
      <c r="E75" s="42">
        <v>314</v>
      </c>
      <c r="F75" s="2" t="s">
        <v>126</v>
      </c>
      <c r="G75" s="44">
        <v>5.8</v>
      </c>
      <c r="H75" s="2" t="s">
        <v>57</v>
      </c>
      <c r="I75" s="44">
        <v>19</v>
      </c>
      <c r="J75" s="46">
        <v>314000</v>
      </c>
      <c r="K75" s="46">
        <v>425610.64</v>
      </c>
      <c r="L75" s="46">
        <v>9614991</v>
      </c>
      <c r="M75" s="46">
        <v>104463</v>
      </c>
      <c r="N75" s="46">
        <v>9719454</v>
      </c>
    </row>
    <row r="76" spans="1:15" x14ac:dyDescent="0.2">
      <c r="A76" s="41" t="s">
        <v>127</v>
      </c>
      <c r="B76" s="3">
        <v>322</v>
      </c>
      <c r="C76" s="3" t="s">
        <v>120</v>
      </c>
      <c r="D76" s="2" t="s">
        <v>38</v>
      </c>
      <c r="E76" s="42">
        <v>28</v>
      </c>
      <c r="F76" s="2" t="s">
        <v>128</v>
      </c>
      <c r="G76" s="44">
        <v>5.8</v>
      </c>
      <c r="H76" s="2" t="s">
        <v>57</v>
      </c>
      <c r="I76" s="44">
        <v>19</v>
      </c>
      <c r="J76" s="46">
        <v>28000</v>
      </c>
      <c r="K76" s="46">
        <v>47837.86</v>
      </c>
      <c r="L76" s="46">
        <v>1080707</v>
      </c>
      <c r="M76" s="46">
        <v>11743</v>
      </c>
      <c r="N76" s="46">
        <v>1092450</v>
      </c>
    </row>
    <row r="77" spans="1:15" x14ac:dyDescent="0.2">
      <c r="A77" s="41"/>
      <c r="D77" s="2"/>
      <c r="E77" s="42"/>
      <c r="F77" s="2"/>
      <c r="G77" s="44"/>
      <c r="H77" s="2"/>
      <c r="I77" s="44"/>
      <c r="J77" s="46"/>
      <c r="K77" s="46"/>
      <c r="L77" s="46"/>
      <c r="M77" s="46"/>
      <c r="N77" s="46"/>
    </row>
    <row r="78" spans="1:15" x14ac:dyDescent="0.2">
      <c r="A78" s="41" t="s">
        <v>738</v>
      </c>
      <c r="B78" s="3">
        <v>337</v>
      </c>
      <c r="C78" s="3" t="s">
        <v>130</v>
      </c>
      <c r="D78" s="2" t="s">
        <v>38</v>
      </c>
      <c r="E78" s="42">
        <v>400</v>
      </c>
      <c r="F78" s="2" t="s">
        <v>39</v>
      </c>
      <c r="G78" s="44">
        <v>6.3</v>
      </c>
      <c r="H78" s="2" t="s">
        <v>65</v>
      </c>
      <c r="I78" s="44">
        <v>19.5</v>
      </c>
      <c r="J78" s="46">
        <v>400000</v>
      </c>
      <c r="K78" s="46">
        <v>182827</v>
      </c>
      <c r="L78" s="46">
        <v>4130254</v>
      </c>
      <c r="M78" s="46">
        <v>24599</v>
      </c>
      <c r="N78" s="46">
        <v>4154853</v>
      </c>
      <c r="O78" s="41"/>
    </row>
    <row r="79" spans="1:15" x14ac:dyDescent="0.2">
      <c r="A79" s="41" t="s">
        <v>738</v>
      </c>
      <c r="B79" s="3">
        <v>337</v>
      </c>
      <c r="C79" s="3" t="s">
        <v>130</v>
      </c>
      <c r="D79" s="2" t="s">
        <v>38</v>
      </c>
      <c r="E79" s="42">
        <v>74</v>
      </c>
      <c r="F79" s="2" t="s">
        <v>41</v>
      </c>
      <c r="G79" s="44">
        <v>6.3</v>
      </c>
      <c r="H79" s="2" t="s">
        <v>65</v>
      </c>
      <c r="I79" s="44">
        <v>19.5</v>
      </c>
      <c r="J79" s="46">
        <v>74000</v>
      </c>
      <c r="K79" s="46">
        <v>33873</v>
      </c>
      <c r="L79" s="46">
        <v>765227</v>
      </c>
      <c r="M79" s="46">
        <v>4551</v>
      </c>
      <c r="N79" s="46">
        <v>769778</v>
      </c>
      <c r="O79" s="41"/>
    </row>
    <row r="80" spans="1:15" x14ac:dyDescent="0.2">
      <c r="A80" s="41" t="s">
        <v>739</v>
      </c>
      <c r="B80" s="3">
        <v>337</v>
      </c>
      <c r="C80" s="3" t="s">
        <v>130</v>
      </c>
      <c r="D80" s="2" t="s">
        <v>38</v>
      </c>
      <c r="E80" s="42">
        <v>38</v>
      </c>
      <c r="F80" s="2" t="s">
        <v>132</v>
      </c>
      <c r="G80" s="44">
        <v>7</v>
      </c>
      <c r="H80" s="2" t="s">
        <v>65</v>
      </c>
      <c r="I80" s="44">
        <v>19.75</v>
      </c>
      <c r="J80" s="46">
        <v>38000</v>
      </c>
      <c r="K80" s="46">
        <v>38000</v>
      </c>
      <c r="L80" s="46">
        <v>858460</v>
      </c>
      <c r="M80" s="46">
        <v>757299</v>
      </c>
      <c r="N80" s="46">
        <v>1615759</v>
      </c>
      <c r="O80" s="41"/>
    </row>
    <row r="81" spans="1:15" x14ac:dyDescent="0.2">
      <c r="A81" s="41" t="s">
        <v>858</v>
      </c>
      <c r="B81" s="3">
        <v>337</v>
      </c>
      <c r="C81" s="3" t="s">
        <v>134</v>
      </c>
      <c r="D81" s="2" t="s">
        <v>38</v>
      </c>
      <c r="E81" s="42">
        <v>539</v>
      </c>
      <c r="F81" s="2" t="s">
        <v>135</v>
      </c>
      <c r="G81" s="44">
        <v>5</v>
      </c>
      <c r="H81" s="3" t="s">
        <v>57</v>
      </c>
      <c r="I81" s="44">
        <v>19.5</v>
      </c>
      <c r="J81" s="46">
        <v>539000</v>
      </c>
      <c r="K81" s="46">
        <v>273206</v>
      </c>
      <c r="L81" s="46">
        <v>6172010</v>
      </c>
      <c r="M81" s="46">
        <v>54615</v>
      </c>
      <c r="N81" s="46">
        <v>6226625</v>
      </c>
      <c r="O81" s="41"/>
    </row>
    <row r="82" spans="1:15" x14ac:dyDescent="0.2">
      <c r="A82" s="41" t="s">
        <v>858</v>
      </c>
      <c r="B82" s="3">
        <v>337</v>
      </c>
      <c r="C82" s="3" t="s">
        <v>134</v>
      </c>
      <c r="D82" s="2" t="s">
        <v>38</v>
      </c>
      <c r="E82" s="42">
        <v>40</v>
      </c>
      <c r="F82" s="2" t="s">
        <v>136</v>
      </c>
      <c r="G82" s="44">
        <v>7.5</v>
      </c>
      <c r="H82" s="3" t="s">
        <v>57</v>
      </c>
      <c r="I82" s="44">
        <v>19.75</v>
      </c>
      <c r="J82" s="46">
        <v>40000</v>
      </c>
      <c r="K82" s="46">
        <v>40000</v>
      </c>
      <c r="L82" s="46">
        <v>903642</v>
      </c>
      <c r="M82" s="46">
        <v>729165</v>
      </c>
      <c r="N82" s="46">
        <v>1632807</v>
      </c>
      <c r="O82" s="41"/>
    </row>
    <row r="83" spans="1:15" x14ac:dyDescent="0.2">
      <c r="A83" s="41" t="s">
        <v>859</v>
      </c>
      <c r="B83" s="3">
        <v>337</v>
      </c>
      <c r="C83" s="3" t="s">
        <v>138</v>
      </c>
      <c r="D83" s="2" t="s">
        <v>38</v>
      </c>
      <c r="E83" s="42">
        <v>512</v>
      </c>
      <c r="F83" s="2" t="s">
        <v>139</v>
      </c>
      <c r="G83" s="44">
        <v>4.5</v>
      </c>
      <c r="H83" s="2" t="s">
        <v>65</v>
      </c>
      <c r="I83" s="44">
        <v>19.5</v>
      </c>
      <c r="J83" s="46">
        <v>512000</v>
      </c>
      <c r="K83" s="46">
        <v>277497</v>
      </c>
      <c r="L83" s="46">
        <v>6268949</v>
      </c>
      <c r="M83" s="46">
        <v>26901</v>
      </c>
      <c r="N83" s="46">
        <v>6295850</v>
      </c>
    </row>
    <row r="84" spans="1:15" x14ac:dyDescent="0.2">
      <c r="A84" s="41" t="s">
        <v>859</v>
      </c>
      <c r="B84" s="3">
        <v>337</v>
      </c>
      <c r="C84" s="3" t="s">
        <v>138</v>
      </c>
      <c r="D84" s="2" t="s">
        <v>38</v>
      </c>
      <c r="E84" s="42">
        <v>45</v>
      </c>
      <c r="F84" s="2" t="s">
        <v>140</v>
      </c>
      <c r="G84" s="44">
        <v>8</v>
      </c>
      <c r="H84" s="2" t="s">
        <v>65</v>
      </c>
      <c r="I84" s="44">
        <v>19.75</v>
      </c>
      <c r="J84" s="46">
        <v>45000</v>
      </c>
      <c r="K84" s="46">
        <v>45000</v>
      </c>
      <c r="L84" s="46">
        <v>1016597</v>
      </c>
      <c r="M84" s="46">
        <v>772858</v>
      </c>
      <c r="N84" s="46">
        <v>1789455</v>
      </c>
    </row>
    <row r="85" spans="1:15" x14ac:dyDescent="0.2">
      <c r="A85" s="41"/>
      <c r="D85" s="2"/>
      <c r="E85" s="42"/>
      <c r="F85" s="2"/>
      <c r="G85" s="44"/>
      <c r="H85" s="2"/>
      <c r="I85" s="44"/>
      <c r="J85" s="46"/>
      <c r="K85" s="46"/>
      <c r="L85" s="46"/>
      <c r="M85" s="46"/>
      <c r="N85" s="46"/>
      <c r="O85" s="41"/>
    </row>
    <row r="86" spans="1:15" x14ac:dyDescent="0.2">
      <c r="A86" s="41" t="s">
        <v>62</v>
      </c>
      <c r="B86" s="3">
        <v>341</v>
      </c>
      <c r="C86" s="3" t="s">
        <v>141</v>
      </c>
      <c r="D86" s="2" t="s">
        <v>38</v>
      </c>
      <c r="E86" s="42">
        <v>320</v>
      </c>
      <c r="F86" s="2" t="s">
        <v>142</v>
      </c>
      <c r="G86" s="44">
        <v>5.8</v>
      </c>
      <c r="H86" s="2" t="s">
        <v>40</v>
      </c>
      <c r="I86" s="44">
        <v>23.75</v>
      </c>
      <c r="J86" s="46">
        <v>320000</v>
      </c>
      <c r="K86" s="46">
        <v>118571</v>
      </c>
      <c r="L86" s="46">
        <v>2678643</v>
      </c>
      <c r="M86" s="46">
        <v>38023</v>
      </c>
      <c r="N86" s="46">
        <v>2716666</v>
      </c>
    </row>
    <row r="87" spans="1:15" x14ac:dyDescent="0.2">
      <c r="A87" s="41" t="s">
        <v>66</v>
      </c>
      <c r="B87" s="3">
        <v>341</v>
      </c>
      <c r="C87" s="3" t="s">
        <v>141</v>
      </c>
      <c r="D87" s="2" t="s">
        <v>38</v>
      </c>
      <c r="E87" s="42">
        <v>6</v>
      </c>
      <c r="F87" s="2" t="s">
        <v>143</v>
      </c>
      <c r="G87" s="44">
        <v>7.5</v>
      </c>
      <c r="H87" s="2" t="s">
        <v>40</v>
      </c>
      <c r="I87" s="44">
        <v>23.75</v>
      </c>
      <c r="J87" s="46">
        <v>6000</v>
      </c>
      <c r="K87" s="46">
        <v>11297</v>
      </c>
      <c r="L87" s="46">
        <v>255211</v>
      </c>
      <c r="M87" s="46">
        <v>4656</v>
      </c>
      <c r="N87" s="46">
        <v>259867</v>
      </c>
    </row>
    <row r="88" spans="1:15" x14ac:dyDescent="0.2">
      <c r="A88" s="41" t="s">
        <v>66</v>
      </c>
      <c r="B88" s="3">
        <v>341</v>
      </c>
      <c r="C88" s="3" t="s">
        <v>141</v>
      </c>
      <c r="D88" s="2" t="s">
        <v>38</v>
      </c>
      <c r="E88" s="42">
        <v>15.2</v>
      </c>
      <c r="F88" s="2" t="s">
        <v>144</v>
      </c>
      <c r="G88" s="44">
        <v>7.5</v>
      </c>
      <c r="H88" s="2" t="s">
        <v>40</v>
      </c>
      <c r="I88" s="44">
        <v>23.75</v>
      </c>
      <c r="J88" s="46">
        <v>15200</v>
      </c>
      <c r="K88" s="46">
        <v>28620</v>
      </c>
      <c r="L88" s="46">
        <v>646556</v>
      </c>
      <c r="M88" s="46">
        <v>11796</v>
      </c>
      <c r="N88" s="46">
        <v>658352</v>
      </c>
    </row>
    <row r="89" spans="1:15" x14ac:dyDescent="0.2">
      <c r="A89" s="41"/>
      <c r="D89" s="2"/>
      <c r="E89" s="42"/>
      <c r="F89" s="2"/>
      <c r="G89" s="44"/>
      <c r="H89" s="2"/>
      <c r="I89" s="44"/>
      <c r="J89" s="46"/>
      <c r="K89" s="46"/>
      <c r="L89" s="46"/>
      <c r="M89" s="46"/>
      <c r="N89" s="46"/>
    </row>
    <row r="90" spans="1:15" x14ac:dyDescent="0.2">
      <c r="A90" s="41" t="s">
        <v>92</v>
      </c>
      <c r="B90" s="3">
        <v>351</v>
      </c>
      <c r="C90" s="3" t="s">
        <v>145</v>
      </c>
      <c r="D90" s="2" t="s">
        <v>38</v>
      </c>
      <c r="E90" s="42">
        <v>400</v>
      </c>
      <c r="F90" s="2" t="s">
        <v>146</v>
      </c>
      <c r="G90" s="44">
        <v>6.5</v>
      </c>
      <c r="H90" s="2" t="s">
        <v>57</v>
      </c>
      <c r="I90" s="44">
        <v>20</v>
      </c>
      <c r="J90" s="46">
        <v>400000</v>
      </c>
      <c r="K90" s="46">
        <v>205785.47</v>
      </c>
      <c r="L90" s="46">
        <v>4648910</v>
      </c>
      <c r="M90" s="46">
        <v>56453</v>
      </c>
      <c r="N90" s="46">
        <v>4705363</v>
      </c>
    </row>
    <row r="91" spans="1:15" x14ac:dyDescent="0.2">
      <c r="A91" s="41" t="s">
        <v>92</v>
      </c>
      <c r="B91" s="3">
        <v>351</v>
      </c>
      <c r="C91" s="3" t="s">
        <v>145</v>
      </c>
      <c r="D91" s="2" t="s">
        <v>38</v>
      </c>
      <c r="E91" s="42">
        <v>155</v>
      </c>
      <c r="F91" s="2" t="s">
        <v>147</v>
      </c>
      <c r="G91" s="44">
        <v>6.5</v>
      </c>
      <c r="H91" s="2" t="s">
        <v>57</v>
      </c>
      <c r="I91" s="44">
        <v>20</v>
      </c>
      <c r="J91" s="46">
        <v>155000</v>
      </c>
      <c r="K91" s="46">
        <v>79742.09</v>
      </c>
      <c r="L91" s="46">
        <v>1801458</v>
      </c>
      <c r="M91" s="46">
        <v>21876</v>
      </c>
      <c r="N91" s="46">
        <v>1823334</v>
      </c>
    </row>
    <row r="92" spans="1:15" x14ac:dyDescent="0.2">
      <c r="A92" s="41" t="s">
        <v>148</v>
      </c>
      <c r="B92" s="3">
        <v>351</v>
      </c>
      <c r="C92" s="3" t="s">
        <v>145</v>
      </c>
      <c r="D92" s="2" t="s">
        <v>38</v>
      </c>
      <c r="E92" s="42">
        <v>21</v>
      </c>
      <c r="F92" s="2" t="s">
        <v>149</v>
      </c>
      <c r="G92" s="44">
        <v>5</v>
      </c>
      <c r="H92" s="2" t="s">
        <v>57</v>
      </c>
      <c r="I92" s="44">
        <v>5.5</v>
      </c>
      <c r="J92" s="46">
        <v>21000</v>
      </c>
      <c r="K92" s="46">
        <v>0</v>
      </c>
      <c r="L92" s="46">
        <v>0</v>
      </c>
      <c r="M92" s="46"/>
      <c r="N92" s="46"/>
    </row>
    <row r="93" spans="1:15" x14ac:dyDescent="0.2">
      <c r="A93" s="41" t="s">
        <v>102</v>
      </c>
      <c r="B93" s="3">
        <v>351</v>
      </c>
      <c r="C93" s="3" t="s">
        <v>145</v>
      </c>
      <c r="D93" s="2" t="s">
        <v>38</v>
      </c>
      <c r="E93" s="42">
        <v>60</v>
      </c>
      <c r="F93" s="2" t="s">
        <v>150</v>
      </c>
      <c r="G93" s="44">
        <v>6.5</v>
      </c>
      <c r="H93" s="2" t="s">
        <v>57</v>
      </c>
      <c r="I93" s="44">
        <v>20</v>
      </c>
      <c r="J93" s="46">
        <v>60000</v>
      </c>
      <c r="K93" s="46">
        <v>98857.09</v>
      </c>
      <c r="L93" s="46">
        <v>2233285</v>
      </c>
      <c r="M93" s="46">
        <v>27120</v>
      </c>
      <c r="N93" s="46">
        <v>2260405</v>
      </c>
    </row>
    <row r="94" spans="1:15" x14ac:dyDescent="0.2">
      <c r="A94" s="41" t="s">
        <v>102</v>
      </c>
      <c r="B94" s="3">
        <v>351</v>
      </c>
      <c r="C94" s="3" t="s">
        <v>145</v>
      </c>
      <c r="D94" s="2" t="s">
        <v>38</v>
      </c>
      <c r="E94" s="42">
        <v>2</v>
      </c>
      <c r="F94" s="2" t="s">
        <v>151</v>
      </c>
      <c r="G94" s="44">
        <v>6.5</v>
      </c>
      <c r="H94" s="2" t="s">
        <v>57</v>
      </c>
      <c r="I94" s="44">
        <v>21</v>
      </c>
      <c r="J94" s="46">
        <v>2000</v>
      </c>
      <c r="K94" s="46">
        <v>3470.08</v>
      </c>
      <c r="L94" s="46">
        <v>78393</v>
      </c>
      <c r="M94" s="46">
        <v>952</v>
      </c>
      <c r="N94" s="46">
        <v>79345</v>
      </c>
    </row>
    <row r="95" spans="1:15" x14ac:dyDescent="0.2">
      <c r="A95" s="41" t="s">
        <v>152</v>
      </c>
      <c r="B95" s="3">
        <v>351</v>
      </c>
      <c r="C95" s="3" t="s">
        <v>153</v>
      </c>
      <c r="D95" s="2" t="s">
        <v>38</v>
      </c>
      <c r="E95" s="42">
        <v>160</v>
      </c>
      <c r="F95" s="2" t="s">
        <v>154</v>
      </c>
      <c r="G95" s="44">
        <v>5.3</v>
      </c>
      <c r="H95" s="2" t="s">
        <v>57</v>
      </c>
      <c r="I95" s="44">
        <v>6</v>
      </c>
      <c r="J95" s="46">
        <v>160000</v>
      </c>
      <c r="K95" s="46">
        <v>0</v>
      </c>
      <c r="L95" s="46">
        <v>0</v>
      </c>
      <c r="M95" s="46"/>
      <c r="N95" s="46"/>
    </row>
    <row r="96" spans="1:15" x14ac:dyDescent="0.2">
      <c r="A96" s="41" t="s">
        <v>152</v>
      </c>
      <c r="B96" s="3">
        <v>351</v>
      </c>
      <c r="C96" s="3" t="s">
        <v>153</v>
      </c>
      <c r="D96" s="2" t="s">
        <v>38</v>
      </c>
      <c r="E96" s="42">
        <v>60</v>
      </c>
      <c r="F96" s="2" t="s">
        <v>155</v>
      </c>
      <c r="G96" s="44">
        <v>5.3</v>
      </c>
      <c r="H96" s="2" t="s">
        <v>57</v>
      </c>
      <c r="I96" s="44">
        <v>6</v>
      </c>
      <c r="J96" s="46">
        <v>60000</v>
      </c>
      <c r="K96" s="46">
        <v>0</v>
      </c>
      <c r="L96" s="46">
        <v>0</v>
      </c>
      <c r="M96" s="46"/>
      <c r="N96" s="46"/>
    </row>
    <row r="97" spans="1:14" x14ac:dyDescent="0.2">
      <c r="A97" s="41" t="s">
        <v>152</v>
      </c>
      <c r="B97" s="3">
        <v>351</v>
      </c>
      <c r="C97" s="3" t="s">
        <v>153</v>
      </c>
      <c r="D97" s="2" t="s">
        <v>38</v>
      </c>
      <c r="E97" s="42">
        <v>600</v>
      </c>
      <c r="F97" s="2" t="s">
        <v>156</v>
      </c>
      <c r="G97" s="44">
        <v>6.5</v>
      </c>
      <c r="H97" s="2" t="s">
        <v>57</v>
      </c>
      <c r="I97" s="44">
        <v>22.5</v>
      </c>
      <c r="J97" s="46">
        <v>600000</v>
      </c>
      <c r="K97" s="46">
        <v>380148.97</v>
      </c>
      <c r="L97" s="46">
        <v>8587964</v>
      </c>
      <c r="M97" s="46">
        <v>104287</v>
      </c>
      <c r="N97" s="46">
        <v>8692251</v>
      </c>
    </row>
    <row r="98" spans="1:14" x14ac:dyDescent="0.2">
      <c r="A98" s="41" t="s">
        <v>152</v>
      </c>
      <c r="B98" s="3">
        <v>351</v>
      </c>
      <c r="C98" s="3" t="s">
        <v>153</v>
      </c>
      <c r="D98" s="2" t="s">
        <v>38</v>
      </c>
      <c r="E98" s="42">
        <v>129</v>
      </c>
      <c r="F98" s="2" t="s">
        <v>157</v>
      </c>
      <c r="G98" s="44">
        <v>6.5</v>
      </c>
      <c r="H98" s="2" t="s">
        <v>57</v>
      </c>
      <c r="I98" s="44">
        <v>22.5</v>
      </c>
      <c r="J98" s="46">
        <v>129000</v>
      </c>
      <c r="K98" s="46">
        <v>81732.44</v>
      </c>
      <c r="L98" s="46">
        <v>1846422</v>
      </c>
      <c r="M98" s="46">
        <v>22422</v>
      </c>
      <c r="N98" s="46">
        <v>1868844</v>
      </c>
    </row>
    <row r="99" spans="1:14" x14ac:dyDescent="0.2">
      <c r="A99" s="41" t="s">
        <v>158</v>
      </c>
      <c r="B99" s="3">
        <v>351</v>
      </c>
      <c r="C99" s="3" t="s">
        <v>153</v>
      </c>
      <c r="D99" s="2" t="s">
        <v>38</v>
      </c>
      <c r="E99" s="42">
        <v>82</v>
      </c>
      <c r="F99" s="2" t="s">
        <v>159</v>
      </c>
      <c r="G99" s="44">
        <v>6.5</v>
      </c>
      <c r="H99" s="2" t="s">
        <v>57</v>
      </c>
      <c r="I99" s="44">
        <v>22.5</v>
      </c>
      <c r="J99" s="46">
        <v>82000</v>
      </c>
      <c r="K99" s="46">
        <v>132927.79</v>
      </c>
      <c r="L99" s="46">
        <v>3002978</v>
      </c>
      <c r="M99" s="46">
        <v>36466</v>
      </c>
      <c r="N99" s="46">
        <v>3039444</v>
      </c>
    </row>
    <row r="100" spans="1:14" x14ac:dyDescent="0.2">
      <c r="A100" s="41" t="s">
        <v>158</v>
      </c>
      <c r="B100" s="3">
        <v>351</v>
      </c>
      <c r="C100" s="3" t="s">
        <v>153</v>
      </c>
      <c r="D100" s="2" t="s">
        <v>38</v>
      </c>
      <c r="E100" s="42">
        <v>7</v>
      </c>
      <c r="F100" s="2" t="s">
        <v>160</v>
      </c>
      <c r="G100" s="44">
        <v>6.5</v>
      </c>
      <c r="H100" s="2" t="s">
        <v>57</v>
      </c>
      <c r="I100" s="44">
        <v>22.5</v>
      </c>
      <c r="J100" s="46">
        <v>7000</v>
      </c>
      <c r="K100" s="46">
        <v>11955.55</v>
      </c>
      <c r="L100" s="46">
        <v>270088</v>
      </c>
      <c r="M100" s="46">
        <v>3280</v>
      </c>
      <c r="N100" s="46">
        <v>273368</v>
      </c>
    </row>
    <row r="101" spans="1:14" x14ac:dyDescent="0.2">
      <c r="A101" s="41" t="s">
        <v>161</v>
      </c>
      <c r="B101" s="3">
        <v>351</v>
      </c>
      <c r="C101" s="3" t="s">
        <v>162</v>
      </c>
      <c r="D101" s="2" t="s">
        <v>38</v>
      </c>
      <c r="E101" s="42">
        <v>255</v>
      </c>
      <c r="F101" s="2" t="s">
        <v>163</v>
      </c>
      <c r="G101" s="44">
        <v>4</v>
      </c>
      <c r="H101" s="3" t="s">
        <v>65</v>
      </c>
      <c r="I101" s="44">
        <v>5.75</v>
      </c>
      <c r="J101" s="46">
        <v>255000</v>
      </c>
      <c r="K101" s="46">
        <v>0</v>
      </c>
      <c r="L101" s="46">
        <v>0</v>
      </c>
      <c r="M101" s="46"/>
      <c r="N101" s="46"/>
    </row>
    <row r="102" spans="1:14" x14ac:dyDescent="0.2">
      <c r="A102" s="41" t="s">
        <v>161</v>
      </c>
      <c r="B102" s="3">
        <v>351</v>
      </c>
      <c r="C102" s="3" t="s">
        <v>162</v>
      </c>
      <c r="D102" s="2" t="s">
        <v>38</v>
      </c>
      <c r="E102" s="42">
        <v>69</v>
      </c>
      <c r="F102" s="2" t="s">
        <v>164</v>
      </c>
      <c r="G102" s="44">
        <v>4</v>
      </c>
      <c r="H102" s="3" t="s">
        <v>65</v>
      </c>
      <c r="I102" s="44">
        <v>5.75</v>
      </c>
      <c r="J102" s="46">
        <v>69000</v>
      </c>
      <c r="K102" s="46">
        <v>0</v>
      </c>
      <c r="L102" s="46">
        <v>0</v>
      </c>
      <c r="M102" s="46"/>
      <c r="N102" s="46"/>
    </row>
    <row r="103" spans="1:14" x14ac:dyDescent="0.2">
      <c r="A103" s="41" t="s">
        <v>165</v>
      </c>
      <c r="B103" s="3">
        <v>351</v>
      </c>
      <c r="C103" s="3" t="s">
        <v>162</v>
      </c>
      <c r="D103" s="2" t="s">
        <v>38</v>
      </c>
      <c r="E103" s="42">
        <v>305</v>
      </c>
      <c r="F103" s="2" t="s">
        <v>166</v>
      </c>
      <c r="G103" s="44">
        <v>6</v>
      </c>
      <c r="H103" s="3" t="s">
        <v>65</v>
      </c>
      <c r="I103" s="44">
        <v>22.5</v>
      </c>
      <c r="J103" s="46">
        <v>305000</v>
      </c>
      <c r="K103" s="46">
        <v>265919.42</v>
      </c>
      <c r="L103" s="46">
        <v>6007399</v>
      </c>
      <c r="M103" s="46">
        <v>67468</v>
      </c>
      <c r="N103" s="46">
        <v>6074867</v>
      </c>
    </row>
    <row r="104" spans="1:14" x14ac:dyDescent="0.2">
      <c r="A104" s="41" t="s">
        <v>165</v>
      </c>
      <c r="B104" s="3">
        <v>351</v>
      </c>
      <c r="C104" s="3" t="s">
        <v>162</v>
      </c>
      <c r="D104" s="2" t="s">
        <v>38</v>
      </c>
      <c r="E104" s="42">
        <v>77</v>
      </c>
      <c r="F104" s="2" t="s">
        <v>167</v>
      </c>
      <c r="G104" s="44">
        <v>6</v>
      </c>
      <c r="H104" s="3" t="s">
        <v>65</v>
      </c>
      <c r="I104" s="44">
        <v>22.5</v>
      </c>
      <c r="J104" s="46">
        <v>77000</v>
      </c>
      <c r="K104" s="46">
        <v>67134.11</v>
      </c>
      <c r="L104" s="46">
        <v>1516630</v>
      </c>
      <c r="M104" s="46">
        <v>17033</v>
      </c>
      <c r="N104" s="46">
        <v>1533663</v>
      </c>
    </row>
    <row r="105" spans="1:14" x14ac:dyDescent="0.2">
      <c r="A105" s="41" t="s">
        <v>165</v>
      </c>
      <c r="B105" s="3">
        <v>351</v>
      </c>
      <c r="C105" s="3" t="s">
        <v>162</v>
      </c>
      <c r="D105" s="2" t="s">
        <v>38</v>
      </c>
      <c r="E105" s="42">
        <v>29</v>
      </c>
      <c r="F105" s="2" t="s">
        <v>168</v>
      </c>
      <c r="G105" s="44">
        <v>6</v>
      </c>
      <c r="H105" s="3" t="s">
        <v>65</v>
      </c>
      <c r="I105" s="44">
        <v>25.5</v>
      </c>
      <c r="J105" s="46">
        <v>29000</v>
      </c>
      <c r="K105" s="46">
        <v>43700.800000000003</v>
      </c>
      <c r="L105" s="46">
        <v>987247</v>
      </c>
      <c r="M105" s="46">
        <v>11088</v>
      </c>
      <c r="N105" s="46">
        <v>998335</v>
      </c>
    </row>
    <row r="106" spans="1:14" x14ac:dyDescent="0.2">
      <c r="A106" s="41" t="s">
        <v>169</v>
      </c>
      <c r="B106" s="3">
        <v>351</v>
      </c>
      <c r="C106" s="3" t="s">
        <v>162</v>
      </c>
      <c r="D106" s="2" t="s">
        <v>38</v>
      </c>
      <c r="E106" s="42">
        <v>29</v>
      </c>
      <c r="F106" s="2" t="s">
        <v>170</v>
      </c>
      <c r="G106" s="44">
        <v>4.5</v>
      </c>
      <c r="H106" s="3" t="s">
        <v>65</v>
      </c>
      <c r="I106" s="44">
        <v>26</v>
      </c>
      <c r="J106" s="46">
        <v>29000</v>
      </c>
      <c r="K106" s="46">
        <v>41089.919999999998</v>
      </c>
      <c r="L106" s="46">
        <v>928264</v>
      </c>
      <c r="M106" s="46">
        <v>7865</v>
      </c>
      <c r="N106" s="46">
        <v>936129</v>
      </c>
    </row>
    <row r="107" spans="1:14" x14ac:dyDescent="0.2">
      <c r="A107" s="41" t="s">
        <v>171</v>
      </c>
      <c r="B107" s="3">
        <v>351</v>
      </c>
      <c r="C107" s="3" t="s">
        <v>172</v>
      </c>
      <c r="D107" s="2" t="s">
        <v>38</v>
      </c>
      <c r="E107" s="42">
        <v>205</v>
      </c>
      <c r="F107" s="2" t="s">
        <v>173</v>
      </c>
      <c r="G107" s="44">
        <v>4</v>
      </c>
      <c r="H107" s="3" t="s">
        <v>65</v>
      </c>
      <c r="I107" s="44">
        <v>5.75</v>
      </c>
      <c r="J107" s="46">
        <v>205000</v>
      </c>
      <c r="K107" s="46">
        <v>0</v>
      </c>
      <c r="L107" s="46">
        <v>0</v>
      </c>
      <c r="M107" s="46"/>
      <c r="N107" s="46"/>
    </row>
    <row r="108" spans="1:14" x14ac:dyDescent="0.2">
      <c r="A108" s="41" t="s">
        <v>171</v>
      </c>
      <c r="B108" s="3">
        <v>351</v>
      </c>
      <c r="C108" s="3" t="s">
        <v>172</v>
      </c>
      <c r="D108" s="2" t="s">
        <v>38</v>
      </c>
      <c r="E108" s="42">
        <v>57</v>
      </c>
      <c r="F108" s="2" t="s">
        <v>174</v>
      </c>
      <c r="G108" s="44">
        <v>4</v>
      </c>
      <c r="H108" s="3" t="s">
        <v>65</v>
      </c>
      <c r="I108" s="44">
        <v>5.75</v>
      </c>
      <c r="J108" s="46">
        <v>57000</v>
      </c>
      <c r="K108" s="46">
        <v>0</v>
      </c>
      <c r="L108" s="46">
        <v>0</v>
      </c>
      <c r="M108" s="46"/>
      <c r="N108" s="46"/>
    </row>
    <row r="109" spans="1:14" x14ac:dyDescent="0.2">
      <c r="A109" s="41" t="s">
        <v>175</v>
      </c>
      <c r="B109" s="3">
        <v>351</v>
      </c>
      <c r="C109" s="3" t="s">
        <v>172</v>
      </c>
      <c r="D109" s="2" t="s">
        <v>38</v>
      </c>
      <c r="E109" s="42">
        <v>270</v>
      </c>
      <c r="F109" s="2" t="s">
        <v>176</v>
      </c>
      <c r="G109" s="44">
        <v>5.6</v>
      </c>
      <c r="H109" s="3" t="s">
        <v>65</v>
      </c>
      <c r="I109" s="44">
        <v>19.75</v>
      </c>
      <c r="J109" s="46">
        <v>270000</v>
      </c>
      <c r="K109" s="46">
        <v>226789.22</v>
      </c>
      <c r="L109" s="46">
        <v>5123407</v>
      </c>
      <c r="M109" s="46">
        <v>53786</v>
      </c>
      <c r="N109" s="46">
        <v>5177193</v>
      </c>
    </row>
    <row r="110" spans="1:14" x14ac:dyDescent="0.2">
      <c r="A110" s="41" t="s">
        <v>177</v>
      </c>
      <c r="B110" s="3">
        <v>351</v>
      </c>
      <c r="C110" s="3" t="s">
        <v>172</v>
      </c>
      <c r="D110" s="2" t="s">
        <v>38</v>
      </c>
      <c r="E110" s="42">
        <v>69</v>
      </c>
      <c r="F110" s="2" t="s">
        <v>178</v>
      </c>
      <c r="G110" s="44">
        <v>5.6</v>
      </c>
      <c r="H110" s="3" t="s">
        <v>65</v>
      </c>
      <c r="I110" s="44">
        <v>19.75</v>
      </c>
      <c r="J110" s="46">
        <v>69000</v>
      </c>
      <c r="K110" s="46">
        <v>57957.38</v>
      </c>
      <c r="L110" s="46">
        <v>1309318</v>
      </c>
      <c r="M110" s="46">
        <v>13745</v>
      </c>
      <c r="N110" s="46">
        <v>1323063</v>
      </c>
    </row>
    <row r="111" spans="1:14" x14ac:dyDescent="0.2">
      <c r="A111" s="41" t="s">
        <v>179</v>
      </c>
      <c r="B111" s="3">
        <v>351</v>
      </c>
      <c r="C111" s="3" t="s">
        <v>172</v>
      </c>
      <c r="D111" s="2" t="s">
        <v>38</v>
      </c>
      <c r="E111" s="42">
        <v>20</v>
      </c>
      <c r="F111" s="2" t="s">
        <v>180</v>
      </c>
      <c r="G111" s="44">
        <v>6</v>
      </c>
      <c r="H111" s="3" t="s">
        <v>65</v>
      </c>
      <c r="I111" s="44">
        <v>25.25</v>
      </c>
      <c r="J111" s="46">
        <v>20000</v>
      </c>
      <c r="K111" s="46">
        <v>29517.9</v>
      </c>
      <c r="L111" s="46">
        <v>666840</v>
      </c>
      <c r="M111" s="46">
        <v>7490</v>
      </c>
      <c r="N111" s="46">
        <v>674330</v>
      </c>
    </row>
    <row r="112" spans="1:14" x14ac:dyDescent="0.2">
      <c r="A112" s="41" t="s">
        <v>175</v>
      </c>
      <c r="B112" s="3">
        <v>351</v>
      </c>
      <c r="C112" s="3" t="s">
        <v>172</v>
      </c>
      <c r="D112" s="2" t="s">
        <v>38</v>
      </c>
      <c r="E112" s="42">
        <v>46</v>
      </c>
      <c r="F112" s="2" t="s">
        <v>181</v>
      </c>
      <c r="G112" s="44">
        <v>4.5</v>
      </c>
      <c r="H112" s="3" t="s">
        <v>65</v>
      </c>
      <c r="I112" s="44">
        <v>25.75</v>
      </c>
      <c r="J112" s="46">
        <v>46000</v>
      </c>
      <c r="K112" s="46">
        <v>64227.8</v>
      </c>
      <c r="L112" s="46">
        <v>1450973</v>
      </c>
      <c r="M112" s="46">
        <v>12293</v>
      </c>
      <c r="N112" s="46">
        <v>1463266</v>
      </c>
    </row>
    <row r="113" spans="1:14" x14ac:dyDescent="0.2">
      <c r="A113" s="41"/>
      <c r="D113" s="2"/>
      <c r="E113" s="42"/>
      <c r="F113" s="2"/>
      <c r="G113" s="44"/>
      <c r="H113" s="3"/>
      <c r="I113" s="44"/>
      <c r="J113" s="46"/>
      <c r="K113" s="46"/>
      <c r="L113" s="46"/>
      <c r="M113" s="46"/>
      <c r="N113" s="46"/>
    </row>
    <row r="114" spans="1:14" x14ac:dyDescent="0.2">
      <c r="A114" s="41" t="s">
        <v>92</v>
      </c>
      <c r="B114" s="3">
        <v>363</v>
      </c>
      <c r="C114" s="3" t="s">
        <v>182</v>
      </c>
      <c r="D114" s="2" t="s">
        <v>38</v>
      </c>
      <c r="E114" s="42">
        <v>400</v>
      </c>
      <c r="F114" s="2" t="s">
        <v>183</v>
      </c>
      <c r="G114" s="44">
        <v>5</v>
      </c>
      <c r="H114" s="3" t="s">
        <v>184</v>
      </c>
      <c r="I114" s="44">
        <v>17.5</v>
      </c>
      <c r="J114" s="46">
        <v>400000</v>
      </c>
      <c r="K114" s="46">
        <v>241156.81</v>
      </c>
      <c r="L114" s="46">
        <v>5447986</v>
      </c>
      <c r="M114" s="46">
        <v>3699</v>
      </c>
      <c r="N114" s="46">
        <v>5451685</v>
      </c>
    </row>
    <row r="115" spans="1:14" x14ac:dyDescent="0.2">
      <c r="A115" s="41" t="s">
        <v>92</v>
      </c>
      <c r="B115" s="3">
        <v>363</v>
      </c>
      <c r="C115" s="3" t="s">
        <v>182</v>
      </c>
      <c r="D115" s="2" t="s">
        <v>38</v>
      </c>
      <c r="E115" s="42">
        <v>96</v>
      </c>
      <c r="F115" s="2" t="s">
        <v>185</v>
      </c>
      <c r="G115" s="44">
        <v>5</v>
      </c>
      <c r="H115" s="3" t="s">
        <v>184</v>
      </c>
      <c r="I115" s="44">
        <v>17.5</v>
      </c>
      <c r="J115" s="46">
        <v>96000</v>
      </c>
      <c r="K115" s="46">
        <v>57877.64</v>
      </c>
      <c r="L115" s="46">
        <v>1307517</v>
      </c>
      <c r="M115" s="46">
        <v>887</v>
      </c>
      <c r="N115" s="46">
        <v>1308404</v>
      </c>
    </row>
    <row r="116" spans="1:14" x14ac:dyDescent="0.2">
      <c r="A116" s="41" t="s">
        <v>148</v>
      </c>
      <c r="B116" s="3">
        <v>363</v>
      </c>
      <c r="C116" s="3" t="s">
        <v>182</v>
      </c>
      <c r="D116" s="2" t="s">
        <v>38</v>
      </c>
      <c r="E116" s="54">
        <v>1E-3</v>
      </c>
      <c r="F116" s="2" t="s">
        <v>186</v>
      </c>
      <c r="G116" s="44">
        <v>0</v>
      </c>
      <c r="H116" s="3" t="s">
        <v>184</v>
      </c>
      <c r="I116" s="44">
        <v>17.5</v>
      </c>
      <c r="J116" s="46">
        <v>1</v>
      </c>
      <c r="K116" s="46">
        <v>1</v>
      </c>
      <c r="L116" s="46">
        <v>23</v>
      </c>
      <c r="M116" s="46"/>
      <c r="N116" s="46">
        <v>23</v>
      </c>
    </row>
    <row r="117" spans="1:14" x14ac:dyDescent="0.2">
      <c r="A117" s="41" t="s">
        <v>62</v>
      </c>
      <c r="B117" s="3">
        <v>367</v>
      </c>
      <c r="C117" s="3" t="s">
        <v>187</v>
      </c>
      <c r="D117" s="2" t="s">
        <v>38</v>
      </c>
      <c r="E117" s="42">
        <v>321.5</v>
      </c>
      <c r="F117" s="2" t="s">
        <v>188</v>
      </c>
      <c r="G117" s="44">
        <v>5.5</v>
      </c>
      <c r="H117" s="3" t="s">
        <v>65</v>
      </c>
      <c r="I117" s="44">
        <v>19</v>
      </c>
      <c r="J117" s="46">
        <v>321500</v>
      </c>
      <c r="K117" s="46">
        <v>160464</v>
      </c>
      <c r="L117" s="46">
        <v>3625050</v>
      </c>
      <c r="M117" s="46">
        <v>48848</v>
      </c>
      <c r="N117" s="46">
        <v>3673898</v>
      </c>
    </row>
    <row r="118" spans="1:14" x14ac:dyDescent="0.2">
      <c r="A118" s="41" t="s">
        <v>62</v>
      </c>
      <c r="B118" s="3">
        <v>367</v>
      </c>
      <c r="C118" s="3" t="s">
        <v>187</v>
      </c>
      <c r="D118" s="2" t="s">
        <v>38</v>
      </c>
      <c r="E118" s="42">
        <v>452.5</v>
      </c>
      <c r="F118" s="2" t="s">
        <v>189</v>
      </c>
      <c r="G118" s="44">
        <v>5.9</v>
      </c>
      <c r="H118" s="3" t="s">
        <v>65</v>
      </c>
      <c r="I118" s="44">
        <v>21.5</v>
      </c>
      <c r="J118" s="46">
        <v>452500</v>
      </c>
      <c r="K118" s="46">
        <v>322010</v>
      </c>
      <c r="L118" s="46">
        <v>7274544</v>
      </c>
      <c r="M118" s="46">
        <v>105003</v>
      </c>
      <c r="N118" s="46">
        <v>7379547</v>
      </c>
    </row>
    <row r="119" spans="1:14" x14ac:dyDescent="0.2">
      <c r="A119" s="41" t="s">
        <v>66</v>
      </c>
      <c r="B119" s="3">
        <v>367</v>
      </c>
      <c r="C119" s="3" t="s">
        <v>187</v>
      </c>
      <c r="D119" s="2" t="s">
        <v>38</v>
      </c>
      <c r="E119" s="42">
        <v>31</v>
      </c>
      <c r="F119" s="2" t="s">
        <v>190</v>
      </c>
      <c r="G119" s="44">
        <v>6.3</v>
      </c>
      <c r="H119" s="3" t="s">
        <v>65</v>
      </c>
      <c r="I119" s="44">
        <v>21.5</v>
      </c>
      <c r="J119" s="46">
        <v>31000</v>
      </c>
      <c r="K119" s="46">
        <v>51317</v>
      </c>
      <c r="L119" s="46">
        <v>1159305</v>
      </c>
      <c r="M119" s="46">
        <v>17843</v>
      </c>
      <c r="N119" s="46">
        <v>1177148</v>
      </c>
    </row>
    <row r="120" spans="1:14" x14ac:dyDescent="0.2">
      <c r="A120" s="41" t="s">
        <v>66</v>
      </c>
      <c r="B120" s="3">
        <v>367</v>
      </c>
      <c r="C120" s="3" t="s">
        <v>187</v>
      </c>
      <c r="D120" s="2" t="s">
        <v>38</v>
      </c>
      <c r="E120" s="42">
        <v>51.8</v>
      </c>
      <c r="F120" s="2" t="s">
        <v>191</v>
      </c>
      <c r="G120" s="44">
        <v>6.3</v>
      </c>
      <c r="H120" s="3" t="s">
        <v>65</v>
      </c>
      <c r="I120" s="44">
        <v>21.5</v>
      </c>
      <c r="J120" s="46">
        <v>51800</v>
      </c>
      <c r="K120" s="46">
        <v>85749</v>
      </c>
      <c r="L120" s="46">
        <v>1937160</v>
      </c>
      <c r="M120" s="46">
        <v>29815</v>
      </c>
      <c r="N120" s="46">
        <v>1966975</v>
      </c>
    </row>
    <row r="121" spans="1:14" x14ac:dyDescent="0.2">
      <c r="A121" s="41"/>
      <c r="D121" s="2"/>
      <c r="E121" s="42"/>
      <c r="F121" s="2"/>
      <c r="G121" s="44"/>
      <c r="H121" s="3"/>
      <c r="I121" s="44"/>
      <c r="J121" s="46"/>
      <c r="K121" s="46"/>
      <c r="L121" s="46"/>
      <c r="M121" s="46"/>
      <c r="N121" s="46"/>
    </row>
    <row r="122" spans="1:14" x14ac:dyDescent="0.2">
      <c r="A122" s="41" t="s">
        <v>192</v>
      </c>
      <c r="B122" s="3">
        <v>383</v>
      </c>
      <c r="C122" s="3" t="s">
        <v>162</v>
      </c>
      <c r="D122" s="2" t="s">
        <v>38</v>
      </c>
      <c r="E122" s="42">
        <v>1250</v>
      </c>
      <c r="F122" s="2" t="s">
        <v>99</v>
      </c>
      <c r="G122" s="44">
        <v>4.5</v>
      </c>
      <c r="H122" s="3" t="s">
        <v>57</v>
      </c>
      <c r="I122" s="44">
        <v>22</v>
      </c>
      <c r="J122" s="46">
        <v>1250000</v>
      </c>
      <c r="K122" s="46">
        <v>428273</v>
      </c>
      <c r="L122" s="46">
        <v>9675137</v>
      </c>
      <c r="M122" s="46">
        <v>5915</v>
      </c>
      <c r="N122" s="46">
        <v>9681052</v>
      </c>
    </row>
    <row r="123" spans="1:14" x14ac:dyDescent="0.2">
      <c r="A123" s="41" t="s">
        <v>193</v>
      </c>
      <c r="B123" s="3">
        <v>383</v>
      </c>
      <c r="C123" s="3" t="s">
        <v>162</v>
      </c>
      <c r="D123" s="2" t="s">
        <v>38</v>
      </c>
      <c r="E123" s="54">
        <v>161</v>
      </c>
      <c r="F123" s="2" t="s">
        <v>58</v>
      </c>
      <c r="G123" s="44">
        <v>6</v>
      </c>
      <c r="H123" s="3" t="s">
        <v>57</v>
      </c>
      <c r="I123" s="44">
        <v>22</v>
      </c>
      <c r="J123" s="46">
        <v>161000</v>
      </c>
      <c r="K123" s="46">
        <v>254130</v>
      </c>
      <c r="L123" s="46">
        <v>5741064</v>
      </c>
      <c r="M123" s="46">
        <v>18625</v>
      </c>
      <c r="N123" s="46">
        <v>5759689</v>
      </c>
    </row>
    <row r="124" spans="1:14" x14ac:dyDescent="0.2">
      <c r="A124" s="41" t="s">
        <v>69</v>
      </c>
      <c r="B124" s="3">
        <v>392</v>
      </c>
      <c r="C124" s="3" t="s">
        <v>194</v>
      </c>
      <c r="D124" s="2" t="s">
        <v>38</v>
      </c>
      <c r="E124" s="42">
        <v>240</v>
      </c>
      <c r="F124" s="2" t="s">
        <v>195</v>
      </c>
      <c r="G124" s="44">
        <v>3.5</v>
      </c>
      <c r="H124" s="3" t="s">
        <v>57</v>
      </c>
      <c r="I124" s="44">
        <v>7</v>
      </c>
      <c r="J124" s="46">
        <v>240000</v>
      </c>
      <c r="K124" s="46">
        <v>0</v>
      </c>
      <c r="L124" s="46">
        <v>0</v>
      </c>
      <c r="M124" s="46"/>
      <c r="N124" s="46"/>
    </row>
    <row r="125" spans="1:14" x14ac:dyDescent="0.2">
      <c r="A125" s="41" t="s">
        <v>196</v>
      </c>
      <c r="B125" s="3">
        <v>392</v>
      </c>
      <c r="C125" s="3" t="s">
        <v>194</v>
      </c>
      <c r="D125" s="2" t="s">
        <v>38</v>
      </c>
      <c r="E125" s="42">
        <v>245</v>
      </c>
      <c r="F125" s="2" t="s">
        <v>190</v>
      </c>
      <c r="G125" s="44">
        <v>4.5</v>
      </c>
      <c r="H125" s="3" t="s">
        <v>57</v>
      </c>
      <c r="I125" s="44">
        <v>11</v>
      </c>
      <c r="J125" s="46">
        <v>119805</v>
      </c>
      <c r="K125" s="46">
        <v>94748.63</v>
      </c>
      <c r="L125" s="46">
        <v>2140471</v>
      </c>
      <c r="M125" s="46">
        <v>7548</v>
      </c>
      <c r="N125" s="46">
        <v>2148019</v>
      </c>
    </row>
    <row r="126" spans="1:14" x14ac:dyDescent="0.2">
      <c r="A126" s="41" t="s">
        <v>196</v>
      </c>
      <c r="B126" s="3">
        <v>392</v>
      </c>
      <c r="C126" s="3" t="s">
        <v>194</v>
      </c>
      <c r="D126" s="2" t="s">
        <v>38</v>
      </c>
      <c r="E126" s="55" t="s">
        <v>197</v>
      </c>
      <c r="F126" s="2" t="s">
        <v>198</v>
      </c>
      <c r="G126" s="44">
        <v>4.5</v>
      </c>
      <c r="H126" s="3" t="s">
        <v>57</v>
      </c>
      <c r="I126" s="44">
        <v>11</v>
      </c>
      <c r="J126" s="46">
        <v>161.99</v>
      </c>
      <c r="K126" s="46">
        <v>154.18</v>
      </c>
      <c r="L126" s="46">
        <v>3483</v>
      </c>
      <c r="M126" s="46">
        <v>12</v>
      </c>
      <c r="N126" s="46">
        <v>3495</v>
      </c>
    </row>
    <row r="127" spans="1:14" x14ac:dyDescent="0.2">
      <c r="A127" s="41" t="s">
        <v>196</v>
      </c>
      <c r="B127" s="3">
        <v>392</v>
      </c>
      <c r="C127" s="3" t="s">
        <v>194</v>
      </c>
      <c r="D127" s="2" t="s">
        <v>38</v>
      </c>
      <c r="E127" s="55" t="s">
        <v>197</v>
      </c>
      <c r="F127" s="2" t="s">
        <v>199</v>
      </c>
      <c r="G127" s="44">
        <v>5</v>
      </c>
      <c r="H127" s="3" t="s">
        <v>57</v>
      </c>
      <c r="I127" s="44">
        <v>11.5</v>
      </c>
      <c r="J127" s="46">
        <v>197537.91</v>
      </c>
      <c r="K127" s="46">
        <v>199970.62</v>
      </c>
      <c r="L127" s="46">
        <v>4517546</v>
      </c>
      <c r="M127" s="46"/>
      <c r="N127" s="46">
        <v>4517546</v>
      </c>
    </row>
    <row r="129" spans="1:14" x14ac:dyDescent="0.2">
      <c r="A129" s="41" t="s">
        <v>62</v>
      </c>
      <c r="B129" s="3">
        <v>420</v>
      </c>
      <c r="C129" s="3" t="s">
        <v>200</v>
      </c>
      <c r="D129" s="2" t="s">
        <v>38</v>
      </c>
      <c r="E129" s="42">
        <v>507</v>
      </c>
      <c r="F129" s="2" t="s">
        <v>201</v>
      </c>
      <c r="G129" s="44">
        <v>4.5</v>
      </c>
      <c r="H129" s="3" t="s">
        <v>40</v>
      </c>
      <c r="I129" s="44">
        <v>19.5</v>
      </c>
      <c r="J129" s="46">
        <v>507000</v>
      </c>
      <c r="K129" s="46">
        <v>197134</v>
      </c>
      <c r="L129" s="46">
        <v>4453464</v>
      </c>
      <c r="M129" s="46">
        <v>49278</v>
      </c>
      <c r="N129" s="46">
        <v>4502742</v>
      </c>
    </row>
    <row r="130" spans="1:14" x14ac:dyDescent="0.2">
      <c r="A130" s="41" t="s">
        <v>62</v>
      </c>
      <c r="B130" s="3">
        <v>420</v>
      </c>
      <c r="C130" s="3" t="s">
        <v>200</v>
      </c>
      <c r="D130" s="2" t="s">
        <v>38</v>
      </c>
      <c r="E130" s="42">
        <v>91</v>
      </c>
      <c r="F130" s="2" t="s">
        <v>202</v>
      </c>
      <c r="G130" s="44">
        <v>4.5</v>
      </c>
      <c r="H130" s="3" t="s">
        <v>40</v>
      </c>
      <c r="I130" s="44">
        <v>19.5</v>
      </c>
      <c r="J130" s="46">
        <v>91000</v>
      </c>
      <c r="K130" s="46">
        <v>65832</v>
      </c>
      <c r="L130" s="46">
        <v>1487214</v>
      </c>
      <c r="M130" s="46">
        <v>16456</v>
      </c>
      <c r="N130" s="46">
        <v>1503670</v>
      </c>
    </row>
    <row r="131" spans="1:14" x14ac:dyDescent="0.2">
      <c r="A131" s="41" t="s">
        <v>66</v>
      </c>
      <c r="B131" s="3">
        <v>420</v>
      </c>
      <c r="C131" s="3" t="s">
        <v>200</v>
      </c>
      <c r="D131" s="2" t="s">
        <v>38</v>
      </c>
      <c r="E131" s="42">
        <v>32</v>
      </c>
      <c r="F131" s="2" t="s">
        <v>203</v>
      </c>
      <c r="G131" s="44">
        <v>4.5</v>
      </c>
      <c r="H131" s="3" t="s">
        <v>40</v>
      </c>
      <c r="I131" s="44">
        <v>19.5</v>
      </c>
      <c r="J131" s="46">
        <v>32000</v>
      </c>
      <c r="K131" s="46">
        <v>44029</v>
      </c>
      <c r="L131" s="46">
        <v>994661</v>
      </c>
      <c r="M131" s="46">
        <v>11006</v>
      </c>
      <c r="N131" s="46">
        <v>1005667</v>
      </c>
    </row>
    <row r="132" spans="1:14" x14ac:dyDescent="0.2">
      <c r="A132" s="41" t="s">
        <v>66</v>
      </c>
      <c r="B132" s="3">
        <v>420</v>
      </c>
      <c r="C132" s="3" t="s">
        <v>200</v>
      </c>
      <c r="D132" s="2" t="s">
        <v>38</v>
      </c>
      <c r="E132" s="42">
        <v>28</v>
      </c>
      <c r="F132" s="2" t="s">
        <v>204</v>
      </c>
      <c r="G132" s="44">
        <v>4.5</v>
      </c>
      <c r="H132" s="3" t="s">
        <v>40</v>
      </c>
      <c r="I132" s="44">
        <v>19.5</v>
      </c>
      <c r="J132" s="46">
        <v>28000</v>
      </c>
      <c r="K132" s="46">
        <v>38526</v>
      </c>
      <c r="L132" s="46">
        <v>870343</v>
      </c>
      <c r="M132" s="46">
        <v>9630</v>
      </c>
      <c r="N132" s="46">
        <v>879973</v>
      </c>
    </row>
    <row r="133" spans="1:14" x14ac:dyDescent="0.2">
      <c r="A133" s="41" t="s">
        <v>66</v>
      </c>
      <c r="B133" s="3">
        <v>420</v>
      </c>
      <c r="C133" s="3" t="s">
        <v>200</v>
      </c>
      <c r="D133" s="2" t="s">
        <v>38</v>
      </c>
      <c r="E133" s="42">
        <v>25</v>
      </c>
      <c r="F133" s="2" t="s">
        <v>205</v>
      </c>
      <c r="G133" s="44">
        <v>4.5</v>
      </c>
      <c r="H133" s="3" t="s">
        <v>40</v>
      </c>
      <c r="I133" s="44">
        <v>19.5</v>
      </c>
      <c r="J133" s="46">
        <v>25000</v>
      </c>
      <c r="K133" s="46">
        <v>34398</v>
      </c>
      <c r="L133" s="46">
        <v>777087</v>
      </c>
      <c r="M133" s="46">
        <v>8598</v>
      </c>
      <c r="N133" s="46">
        <v>785685</v>
      </c>
    </row>
    <row r="134" spans="1:14" x14ac:dyDescent="0.2">
      <c r="A134" s="41"/>
      <c r="D134" s="2"/>
      <c r="E134" s="42"/>
      <c r="F134" s="2"/>
      <c r="G134" s="44"/>
      <c r="H134" s="3"/>
      <c r="I134" s="44"/>
      <c r="J134" s="46"/>
      <c r="K134" s="46"/>
      <c r="L134" s="46"/>
      <c r="M134" s="46"/>
      <c r="N134" s="46"/>
    </row>
    <row r="135" spans="1:14" x14ac:dyDescent="0.2">
      <c r="A135" s="41" t="s">
        <v>206</v>
      </c>
      <c r="B135" s="3">
        <v>430</v>
      </c>
      <c r="C135" s="3" t="s">
        <v>207</v>
      </c>
      <c r="D135" s="2" t="s">
        <v>38</v>
      </c>
      <c r="E135" s="46">
        <v>3660</v>
      </c>
      <c r="F135" s="2" t="s">
        <v>208</v>
      </c>
      <c r="G135" s="44">
        <v>3</v>
      </c>
      <c r="H135" s="3" t="s">
        <v>184</v>
      </c>
      <c r="I135" s="44">
        <v>11.42</v>
      </c>
      <c r="J135" s="46">
        <v>3660000</v>
      </c>
      <c r="K135" s="46">
        <v>1513301.08</v>
      </c>
      <c r="L135" s="46">
        <v>34187060</v>
      </c>
      <c r="M135" s="46">
        <v>499796</v>
      </c>
      <c r="N135" s="46">
        <v>34686856</v>
      </c>
    </row>
    <row r="136" spans="1:14" x14ac:dyDescent="0.2">
      <c r="A136" s="41" t="s">
        <v>206</v>
      </c>
      <c r="B136" s="3">
        <v>430</v>
      </c>
      <c r="C136" s="3" t="s">
        <v>207</v>
      </c>
      <c r="D136" s="2" t="s">
        <v>38</v>
      </c>
      <c r="E136" s="46">
        <v>479</v>
      </c>
      <c r="F136" s="2" t="s">
        <v>209</v>
      </c>
      <c r="G136" s="44">
        <v>4</v>
      </c>
      <c r="H136" s="3" t="s">
        <v>184</v>
      </c>
      <c r="I136" s="44">
        <v>11.42</v>
      </c>
      <c r="J136" s="46">
        <v>479000</v>
      </c>
      <c r="K136" s="46">
        <v>353466.3</v>
      </c>
      <c r="L136" s="46">
        <v>7985175</v>
      </c>
      <c r="M136" s="46">
        <v>152165</v>
      </c>
      <c r="N136" s="46">
        <v>8137340</v>
      </c>
    </row>
    <row r="137" spans="1:14" x14ac:dyDescent="0.2">
      <c r="A137" s="41" t="s">
        <v>210</v>
      </c>
      <c r="B137" s="3">
        <v>430</v>
      </c>
      <c r="C137" s="3" t="s">
        <v>207</v>
      </c>
      <c r="D137" s="2" t="s">
        <v>38</v>
      </c>
      <c r="E137" s="54">
        <v>1.5349999999999999</v>
      </c>
      <c r="F137" s="2" t="s">
        <v>211</v>
      </c>
      <c r="G137" s="44">
        <v>10</v>
      </c>
      <c r="H137" s="3" t="s">
        <v>184</v>
      </c>
      <c r="I137" s="44">
        <v>11.42</v>
      </c>
      <c r="J137" s="46">
        <v>1535</v>
      </c>
      <c r="K137" s="46">
        <v>2853.19</v>
      </c>
      <c r="L137" s="46">
        <v>64457</v>
      </c>
      <c r="M137" s="46">
        <v>33166</v>
      </c>
      <c r="N137" s="46">
        <v>97623</v>
      </c>
    </row>
    <row r="138" spans="1:14" x14ac:dyDescent="0.2">
      <c r="A138" s="41" t="s">
        <v>212</v>
      </c>
      <c r="B138" s="3">
        <v>436</v>
      </c>
      <c r="C138" s="3" t="s">
        <v>213</v>
      </c>
      <c r="D138" s="2" t="s">
        <v>214</v>
      </c>
      <c r="E138" s="46">
        <v>22000000</v>
      </c>
      <c r="F138" s="3" t="s">
        <v>215</v>
      </c>
      <c r="G138" s="44">
        <v>5.5</v>
      </c>
      <c r="H138" s="3" t="s">
        <v>184</v>
      </c>
      <c r="I138" s="44">
        <v>6</v>
      </c>
      <c r="J138" s="46">
        <v>22000000000</v>
      </c>
      <c r="K138" s="46">
        <v>0</v>
      </c>
      <c r="L138" s="46">
        <v>0</v>
      </c>
      <c r="M138" s="46"/>
      <c r="N138" s="46"/>
    </row>
    <row r="139" spans="1:14" x14ac:dyDescent="0.2">
      <c r="A139" s="41" t="s">
        <v>216</v>
      </c>
      <c r="B139" s="3">
        <v>436</v>
      </c>
      <c r="C139" s="3" t="s">
        <v>213</v>
      </c>
      <c r="D139" s="2" t="s">
        <v>214</v>
      </c>
      <c r="E139" s="46">
        <v>14100000</v>
      </c>
      <c r="F139" s="3" t="s">
        <v>217</v>
      </c>
      <c r="G139" s="44">
        <v>10</v>
      </c>
      <c r="H139" s="3" t="s">
        <v>184</v>
      </c>
      <c r="I139" s="44">
        <v>6</v>
      </c>
      <c r="J139" s="46">
        <v>14100000000</v>
      </c>
      <c r="K139" s="46">
        <v>0</v>
      </c>
      <c r="L139" s="46">
        <v>0</v>
      </c>
      <c r="M139" s="46"/>
      <c r="N139" s="46"/>
    </row>
    <row r="140" spans="1:14" x14ac:dyDescent="0.2">
      <c r="A140" s="41"/>
      <c r="D140" s="2"/>
      <c r="E140" s="46"/>
      <c r="F140" s="3"/>
      <c r="G140" s="44"/>
      <c r="H140" s="3"/>
      <c r="I140" s="44"/>
      <c r="J140" s="46"/>
      <c r="K140" s="46"/>
      <c r="L140" s="46"/>
      <c r="M140" s="46"/>
      <c r="N140" s="46"/>
    </row>
    <row r="141" spans="1:14" x14ac:dyDescent="0.2">
      <c r="A141" s="41" t="s">
        <v>218</v>
      </c>
      <c r="B141" s="3">
        <v>437</v>
      </c>
      <c r="C141" s="3" t="s">
        <v>219</v>
      </c>
      <c r="D141" s="2" t="s">
        <v>38</v>
      </c>
      <c r="E141" s="46">
        <v>110</v>
      </c>
      <c r="F141" s="2" t="s">
        <v>220</v>
      </c>
      <c r="G141" s="44">
        <v>3</v>
      </c>
      <c r="H141" s="3" t="s">
        <v>65</v>
      </c>
      <c r="I141" s="44">
        <v>7</v>
      </c>
      <c r="J141" s="46">
        <v>110000</v>
      </c>
      <c r="K141" s="46">
        <v>0</v>
      </c>
      <c r="L141" s="46">
        <v>0</v>
      </c>
      <c r="M141" s="46"/>
      <c r="N141" s="46"/>
    </row>
    <row r="142" spans="1:14" x14ac:dyDescent="0.2">
      <c r="A142" s="41" t="s">
        <v>218</v>
      </c>
      <c r="B142" s="3">
        <v>437</v>
      </c>
      <c r="C142" s="3" t="s">
        <v>219</v>
      </c>
      <c r="D142" s="2" t="s">
        <v>38</v>
      </c>
      <c r="E142" s="46">
        <v>33</v>
      </c>
      <c r="F142" s="2" t="s">
        <v>221</v>
      </c>
      <c r="G142" s="44">
        <v>3</v>
      </c>
      <c r="H142" s="3" t="s">
        <v>65</v>
      </c>
      <c r="I142" s="44">
        <v>7</v>
      </c>
      <c r="J142" s="46">
        <v>33000</v>
      </c>
      <c r="K142" s="46">
        <v>0</v>
      </c>
      <c r="L142" s="46">
        <v>0</v>
      </c>
      <c r="M142" s="46"/>
      <c r="N142" s="46"/>
    </row>
    <row r="143" spans="1:14" x14ac:dyDescent="0.2">
      <c r="A143" s="41" t="s">
        <v>218</v>
      </c>
      <c r="B143" s="3">
        <v>437</v>
      </c>
      <c r="C143" s="3" t="s">
        <v>219</v>
      </c>
      <c r="D143" s="2" t="s">
        <v>38</v>
      </c>
      <c r="E143" s="46">
        <v>260</v>
      </c>
      <c r="F143" s="2" t="s">
        <v>222</v>
      </c>
      <c r="G143" s="44">
        <v>4.2</v>
      </c>
      <c r="H143" s="3" t="s">
        <v>65</v>
      </c>
      <c r="I143" s="44">
        <v>20</v>
      </c>
      <c r="J143" s="46">
        <v>260000</v>
      </c>
      <c r="K143" s="46">
        <v>186432.17</v>
      </c>
      <c r="L143" s="46">
        <v>4211698</v>
      </c>
      <c r="M143" s="46">
        <v>4335</v>
      </c>
      <c r="N143" s="46">
        <v>4216033</v>
      </c>
    </row>
    <row r="144" spans="1:14" x14ac:dyDescent="0.2">
      <c r="A144" s="41" t="s">
        <v>218</v>
      </c>
      <c r="B144" s="3">
        <v>437</v>
      </c>
      <c r="C144" s="3" t="s">
        <v>219</v>
      </c>
      <c r="D144" s="2" t="s">
        <v>38</v>
      </c>
      <c r="E144" s="46">
        <v>68</v>
      </c>
      <c r="F144" s="2" t="s">
        <v>223</v>
      </c>
      <c r="G144" s="44">
        <v>4.2</v>
      </c>
      <c r="H144" s="3" t="s">
        <v>65</v>
      </c>
      <c r="I144" s="44">
        <v>20</v>
      </c>
      <c r="J144" s="46">
        <v>68000</v>
      </c>
      <c r="K144" s="46">
        <v>48759.18</v>
      </c>
      <c r="L144" s="46">
        <v>1101521</v>
      </c>
      <c r="M144" s="46">
        <v>1133</v>
      </c>
      <c r="N144" s="46">
        <v>1102654</v>
      </c>
    </row>
    <row r="145" spans="1:14" x14ac:dyDescent="0.2">
      <c r="A145" s="41" t="s">
        <v>224</v>
      </c>
      <c r="B145" s="3">
        <v>437</v>
      </c>
      <c r="C145" s="3" t="s">
        <v>219</v>
      </c>
      <c r="D145" s="2" t="s">
        <v>38</v>
      </c>
      <c r="E145" s="57">
        <v>132</v>
      </c>
      <c r="F145" s="2" t="s">
        <v>225</v>
      </c>
      <c r="G145" s="44">
        <v>4.2</v>
      </c>
      <c r="H145" s="3" t="s">
        <v>65</v>
      </c>
      <c r="I145" s="44">
        <v>20</v>
      </c>
      <c r="J145" s="46">
        <v>132000</v>
      </c>
      <c r="K145" s="46">
        <v>84251.48</v>
      </c>
      <c r="L145" s="46">
        <v>1903329</v>
      </c>
      <c r="M145" s="46">
        <v>1959</v>
      </c>
      <c r="N145" s="46">
        <v>1905288</v>
      </c>
    </row>
    <row r="146" spans="1:14" x14ac:dyDescent="0.2">
      <c r="A146" s="41" t="s">
        <v>226</v>
      </c>
      <c r="B146" s="3">
        <v>437</v>
      </c>
      <c r="C146" s="3" t="s">
        <v>219</v>
      </c>
      <c r="D146" s="2" t="s">
        <v>38</v>
      </c>
      <c r="E146" s="57">
        <v>55</v>
      </c>
      <c r="F146" s="2" t="s">
        <v>227</v>
      </c>
      <c r="G146" s="44">
        <v>4.2</v>
      </c>
      <c r="H146" s="3" t="s">
        <v>65</v>
      </c>
      <c r="I146" s="44">
        <v>20</v>
      </c>
      <c r="J146" s="46">
        <v>55000</v>
      </c>
      <c r="K146" s="46">
        <v>54683.7</v>
      </c>
      <c r="L146" s="46">
        <v>1235362</v>
      </c>
      <c r="M146" s="46">
        <v>1271</v>
      </c>
      <c r="N146" s="46">
        <v>1236633</v>
      </c>
    </row>
    <row r="147" spans="1:14" x14ac:dyDescent="0.2">
      <c r="A147" s="41" t="s">
        <v>226</v>
      </c>
      <c r="B147" s="3">
        <v>437</v>
      </c>
      <c r="C147" s="3" t="s">
        <v>219</v>
      </c>
      <c r="D147" s="2" t="s">
        <v>38</v>
      </c>
      <c r="E147" s="57">
        <v>1</v>
      </c>
      <c r="F147" s="2" t="s">
        <v>228</v>
      </c>
      <c r="G147" s="44">
        <v>4.2</v>
      </c>
      <c r="H147" s="3" t="s">
        <v>65</v>
      </c>
      <c r="I147" s="44">
        <v>20</v>
      </c>
      <c r="J147" s="46">
        <v>1000</v>
      </c>
      <c r="K147" s="46">
        <v>1333.75</v>
      </c>
      <c r="L147" s="46">
        <v>30131</v>
      </c>
      <c r="M147" s="46">
        <v>31</v>
      </c>
      <c r="N147" s="46">
        <v>30162</v>
      </c>
    </row>
    <row r="148" spans="1:14" x14ac:dyDescent="0.2">
      <c r="A148" s="41" t="s">
        <v>229</v>
      </c>
      <c r="B148" s="3">
        <v>437</v>
      </c>
      <c r="C148" s="3" t="s">
        <v>230</v>
      </c>
      <c r="D148" s="2" t="s">
        <v>38</v>
      </c>
      <c r="E148" s="42">
        <v>110</v>
      </c>
      <c r="F148" s="2" t="s">
        <v>231</v>
      </c>
      <c r="G148" s="44">
        <v>3</v>
      </c>
      <c r="H148" s="3" t="s">
        <v>65</v>
      </c>
      <c r="I148" s="44">
        <v>5.93</v>
      </c>
      <c r="J148" s="46">
        <v>110000</v>
      </c>
      <c r="K148" s="46">
        <v>3819.71</v>
      </c>
      <c r="L148" s="46">
        <v>86291</v>
      </c>
      <c r="M148" s="46">
        <v>64</v>
      </c>
      <c r="N148" s="46">
        <v>86355</v>
      </c>
    </row>
    <row r="149" spans="1:14" x14ac:dyDescent="0.2">
      <c r="A149" s="41" t="s">
        <v>232</v>
      </c>
      <c r="B149" s="3">
        <v>437</v>
      </c>
      <c r="C149" s="3" t="s">
        <v>230</v>
      </c>
      <c r="D149" s="2" t="s">
        <v>38</v>
      </c>
      <c r="E149" s="42">
        <v>33</v>
      </c>
      <c r="F149" s="2" t="s">
        <v>233</v>
      </c>
      <c r="G149" s="44">
        <v>3</v>
      </c>
      <c r="H149" s="3" t="s">
        <v>65</v>
      </c>
      <c r="I149" s="44">
        <v>5.93</v>
      </c>
      <c r="J149" s="46">
        <v>33000</v>
      </c>
      <c r="K149" s="46">
        <v>1145.92</v>
      </c>
      <c r="L149" s="46">
        <v>25888</v>
      </c>
      <c r="M149" s="46">
        <v>19</v>
      </c>
      <c r="N149" s="46">
        <v>25907</v>
      </c>
    </row>
    <row r="150" spans="1:14" x14ac:dyDescent="0.2">
      <c r="A150" s="41" t="s">
        <v>229</v>
      </c>
      <c r="B150" s="3">
        <v>437</v>
      </c>
      <c r="C150" s="3" t="s">
        <v>230</v>
      </c>
      <c r="D150" s="2" t="s">
        <v>38</v>
      </c>
      <c r="E150" s="42">
        <v>375</v>
      </c>
      <c r="F150" s="2" t="s">
        <v>234</v>
      </c>
      <c r="G150" s="44">
        <v>4.2</v>
      </c>
      <c r="H150" s="3" t="s">
        <v>65</v>
      </c>
      <c r="I150" s="44">
        <v>19.75</v>
      </c>
      <c r="J150" s="46">
        <v>375000</v>
      </c>
      <c r="K150" s="46">
        <v>285453.56</v>
      </c>
      <c r="L150" s="46">
        <v>6448696</v>
      </c>
      <c r="M150" s="46">
        <v>6636</v>
      </c>
      <c r="N150" s="46">
        <v>6455332</v>
      </c>
    </row>
    <row r="151" spans="1:14" x14ac:dyDescent="0.2">
      <c r="A151" s="41" t="s">
        <v>229</v>
      </c>
      <c r="B151" s="3">
        <v>437</v>
      </c>
      <c r="C151" s="3" t="s">
        <v>230</v>
      </c>
      <c r="D151" s="2" t="s">
        <v>38</v>
      </c>
      <c r="E151" s="42">
        <v>99</v>
      </c>
      <c r="F151" s="2" t="s">
        <v>235</v>
      </c>
      <c r="G151" s="44">
        <v>4.2</v>
      </c>
      <c r="H151" s="3" t="s">
        <v>65</v>
      </c>
      <c r="I151" s="44">
        <v>19.75</v>
      </c>
      <c r="J151" s="46">
        <v>99000</v>
      </c>
      <c r="K151" s="46">
        <v>75359.73</v>
      </c>
      <c r="L151" s="46">
        <v>1702455</v>
      </c>
      <c r="M151" s="46">
        <v>1752</v>
      </c>
      <c r="N151" s="46">
        <v>1704207</v>
      </c>
    </row>
    <row r="152" spans="1:14" x14ac:dyDescent="0.2">
      <c r="A152" s="41" t="s">
        <v>229</v>
      </c>
      <c r="B152" s="3">
        <v>437</v>
      </c>
      <c r="C152" s="3" t="s">
        <v>230</v>
      </c>
      <c r="D152" s="2" t="s">
        <v>38</v>
      </c>
      <c r="E152" s="42">
        <v>93</v>
      </c>
      <c r="F152" s="2" t="s">
        <v>236</v>
      </c>
      <c r="G152" s="44">
        <v>4.2</v>
      </c>
      <c r="H152" s="3" t="s">
        <v>65</v>
      </c>
      <c r="I152" s="44">
        <v>19.75</v>
      </c>
      <c r="J152" s="46">
        <v>93000</v>
      </c>
      <c r="K152" s="46">
        <v>67888.39</v>
      </c>
      <c r="L152" s="46">
        <v>1533670</v>
      </c>
      <c r="M152" s="46">
        <v>1578</v>
      </c>
      <c r="N152" s="46">
        <v>1535248</v>
      </c>
    </row>
    <row r="153" spans="1:14" x14ac:dyDescent="0.2">
      <c r="A153" s="41" t="s">
        <v>237</v>
      </c>
      <c r="B153" s="3">
        <v>437</v>
      </c>
      <c r="C153" s="3" t="s">
        <v>230</v>
      </c>
      <c r="D153" s="2" t="s">
        <v>38</v>
      </c>
      <c r="E153" s="42">
        <v>122</v>
      </c>
      <c r="F153" s="2" t="s">
        <v>238</v>
      </c>
      <c r="G153" s="44">
        <v>4.2</v>
      </c>
      <c r="H153" s="3" t="s">
        <v>65</v>
      </c>
      <c r="I153" s="44">
        <v>19.75</v>
      </c>
      <c r="J153" s="46">
        <v>122000</v>
      </c>
      <c r="K153" s="46">
        <v>114892.52</v>
      </c>
      <c r="L153" s="46">
        <v>2595543</v>
      </c>
      <c r="M153" s="46">
        <v>2671</v>
      </c>
      <c r="N153" s="46">
        <v>2598214</v>
      </c>
    </row>
    <row r="154" spans="1:14" x14ac:dyDescent="0.2">
      <c r="A154" s="41" t="s">
        <v>237</v>
      </c>
      <c r="B154" s="3">
        <v>437</v>
      </c>
      <c r="C154" s="3" t="s">
        <v>230</v>
      </c>
      <c r="D154" s="2" t="s">
        <v>38</v>
      </c>
      <c r="E154" s="42">
        <v>1</v>
      </c>
      <c r="F154" s="2" t="s">
        <v>239</v>
      </c>
      <c r="G154" s="44">
        <v>4.2</v>
      </c>
      <c r="H154" s="3" t="s">
        <v>65</v>
      </c>
      <c r="I154" s="44">
        <v>19.75</v>
      </c>
      <c r="J154" s="46">
        <v>1000</v>
      </c>
      <c r="K154" s="46">
        <v>1262.56</v>
      </c>
      <c r="L154" s="46">
        <v>28523</v>
      </c>
      <c r="M154" s="46">
        <v>29</v>
      </c>
      <c r="N154" s="46">
        <v>28552</v>
      </c>
    </row>
    <row r="155" spans="1:14" x14ac:dyDescent="0.2">
      <c r="A155" s="41"/>
      <c r="D155" s="2"/>
      <c r="E155" s="42"/>
      <c r="F155" s="2"/>
      <c r="G155" s="44"/>
      <c r="H155" s="3"/>
      <c r="I155" s="44"/>
      <c r="J155" s="46"/>
      <c r="K155" s="46"/>
      <c r="L155" s="46"/>
      <c r="M155" s="46"/>
      <c r="N155" s="46"/>
    </row>
    <row r="156" spans="1:14" x14ac:dyDescent="0.2">
      <c r="A156" s="41" t="s">
        <v>69</v>
      </c>
      <c r="B156" s="3">
        <v>449</v>
      </c>
      <c r="C156" s="3" t="s">
        <v>240</v>
      </c>
      <c r="D156" s="2" t="s">
        <v>38</v>
      </c>
      <c r="E156" s="42">
        <v>162</v>
      </c>
      <c r="F156" s="2" t="s">
        <v>201</v>
      </c>
      <c r="G156" s="44">
        <v>4.8</v>
      </c>
      <c r="H156" s="2" t="s">
        <v>57</v>
      </c>
      <c r="I156" s="44">
        <v>7.75</v>
      </c>
      <c r="J156" s="46">
        <v>162000</v>
      </c>
      <c r="K156" s="46">
        <v>26649.08</v>
      </c>
      <c r="L156" s="46">
        <v>602031</v>
      </c>
      <c r="M156" s="46">
        <v>7019</v>
      </c>
      <c r="N156" s="46">
        <v>609050</v>
      </c>
    </row>
    <row r="157" spans="1:14" x14ac:dyDescent="0.2">
      <c r="A157" s="41" t="s">
        <v>241</v>
      </c>
      <c r="B157" s="3">
        <v>449</v>
      </c>
      <c r="C157" s="3" t="s">
        <v>240</v>
      </c>
      <c r="D157" s="2" t="s">
        <v>38</v>
      </c>
      <c r="E157" s="42">
        <v>50</v>
      </c>
      <c r="F157" s="2" t="s">
        <v>202</v>
      </c>
      <c r="G157" s="44">
        <v>5.4</v>
      </c>
      <c r="H157" s="2" t="s">
        <v>57</v>
      </c>
      <c r="I157" s="44">
        <v>14.75</v>
      </c>
      <c r="J157" s="46">
        <v>50000</v>
      </c>
      <c r="K157" s="46">
        <v>71298.83</v>
      </c>
      <c r="L157" s="46">
        <v>1610715</v>
      </c>
      <c r="M157" s="46">
        <v>0</v>
      </c>
      <c r="N157" s="46">
        <v>1610715</v>
      </c>
    </row>
    <row r="158" spans="1:14" x14ac:dyDescent="0.2">
      <c r="A158" s="41" t="s">
        <v>241</v>
      </c>
      <c r="B158" s="3">
        <v>449</v>
      </c>
      <c r="C158" s="3" t="s">
        <v>240</v>
      </c>
      <c r="D158" s="2" t="s">
        <v>38</v>
      </c>
      <c r="E158" s="42">
        <v>59.52</v>
      </c>
      <c r="F158" s="2" t="s">
        <v>203</v>
      </c>
      <c r="G158" s="44">
        <v>4.5</v>
      </c>
      <c r="H158" s="2" t="s">
        <v>57</v>
      </c>
      <c r="I158" s="44">
        <v>15</v>
      </c>
      <c r="J158" s="46">
        <v>59520</v>
      </c>
      <c r="K158" s="46">
        <v>80101.929999999993</v>
      </c>
      <c r="L158" s="46">
        <v>1809587</v>
      </c>
      <c r="M158" s="46">
        <v>0</v>
      </c>
      <c r="N158" s="46">
        <v>1809587</v>
      </c>
    </row>
    <row r="159" spans="1:14" x14ac:dyDescent="0.2">
      <c r="A159" s="41"/>
      <c r="D159" s="2"/>
      <c r="E159" s="42"/>
      <c r="F159" s="2"/>
      <c r="G159" s="44"/>
      <c r="H159" s="3"/>
      <c r="I159" s="44"/>
      <c r="J159" s="46"/>
      <c r="K159" s="46"/>
      <c r="L159" s="46"/>
      <c r="M159" s="46"/>
      <c r="N159" s="46"/>
    </row>
    <row r="160" spans="1:14" x14ac:dyDescent="0.2">
      <c r="A160" s="41" t="s">
        <v>738</v>
      </c>
      <c r="B160" s="3">
        <v>472</v>
      </c>
      <c r="C160" s="3" t="s">
        <v>242</v>
      </c>
      <c r="D160" s="2" t="s">
        <v>214</v>
      </c>
      <c r="E160" s="42">
        <v>15700000</v>
      </c>
      <c r="F160" s="2" t="s">
        <v>71</v>
      </c>
      <c r="G160" s="44">
        <v>6</v>
      </c>
      <c r="H160" s="3" t="s">
        <v>184</v>
      </c>
      <c r="I160" s="44">
        <v>4</v>
      </c>
      <c r="J160" s="46">
        <v>15700000000</v>
      </c>
      <c r="K160" s="46">
        <v>0</v>
      </c>
      <c r="L160" s="46">
        <v>0</v>
      </c>
      <c r="M160" s="46"/>
      <c r="N160" s="46"/>
    </row>
    <row r="161" spans="1:15" x14ac:dyDescent="0.2">
      <c r="A161" s="41" t="s">
        <v>738</v>
      </c>
      <c r="B161" s="3">
        <v>472</v>
      </c>
      <c r="C161" s="3" t="s">
        <v>242</v>
      </c>
      <c r="D161" s="2" t="s">
        <v>214</v>
      </c>
      <c r="E161" s="42">
        <v>500000</v>
      </c>
      <c r="F161" s="2" t="s">
        <v>73</v>
      </c>
      <c r="G161" s="44" t="s">
        <v>243</v>
      </c>
      <c r="H161" s="3" t="s">
        <v>184</v>
      </c>
      <c r="I161" s="44">
        <v>6</v>
      </c>
      <c r="J161" s="46">
        <v>500000000</v>
      </c>
      <c r="K161" s="46">
        <v>0</v>
      </c>
      <c r="L161" s="46">
        <v>0</v>
      </c>
      <c r="M161" s="46"/>
      <c r="N161" s="46"/>
    </row>
    <row r="162" spans="1:15" x14ac:dyDescent="0.2">
      <c r="A162" s="41" t="s">
        <v>738</v>
      </c>
      <c r="B162" s="3">
        <v>472</v>
      </c>
      <c r="C162" s="3" t="s">
        <v>242</v>
      </c>
      <c r="D162" s="2" t="s">
        <v>214</v>
      </c>
      <c r="E162" s="42">
        <v>1000</v>
      </c>
      <c r="F162" s="2" t="s">
        <v>119</v>
      </c>
      <c r="G162" s="44">
        <v>10</v>
      </c>
      <c r="H162" s="3" t="s">
        <v>184</v>
      </c>
      <c r="I162" s="44">
        <v>6</v>
      </c>
      <c r="J162" s="46">
        <v>1000000</v>
      </c>
      <c r="K162" s="46">
        <v>0</v>
      </c>
      <c r="L162" s="46">
        <v>0</v>
      </c>
      <c r="M162" s="46"/>
      <c r="N162" s="46"/>
    </row>
    <row r="163" spans="1:15" x14ac:dyDescent="0.2">
      <c r="A163" s="41" t="s">
        <v>738</v>
      </c>
      <c r="B163" s="3">
        <v>486</v>
      </c>
      <c r="C163" s="3" t="s">
        <v>244</v>
      </c>
      <c r="D163" s="2" t="s">
        <v>38</v>
      </c>
      <c r="E163" s="42">
        <v>450</v>
      </c>
      <c r="F163" s="2" t="s">
        <v>105</v>
      </c>
      <c r="G163" s="44">
        <v>4.25</v>
      </c>
      <c r="H163" s="3" t="s">
        <v>65</v>
      </c>
      <c r="I163" s="44">
        <v>19.5</v>
      </c>
      <c r="J163" s="46">
        <v>450000</v>
      </c>
      <c r="K163" s="46">
        <v>295232</v>
      </c>
      <c r="L163" s="46">
        <v>6669601</v>
      </c>
      <c r="M163" s="46">
        <v>50310</v>
      </c>
      <c r="N163" s="46">
        <v>6719911</v>
      </c>
    </row>
    <row r="164" spans="1:15" x14ac:dyDescent="0.2">
      <c r="A164" s="41" t="s">
        <v>766</v>
      </c>
      <c r="B164" s="3">
        <v>486</v>
      </c>
      <c r="C164" s="3" t="s">
        <v>244</v>
      </c>
      <c r="D164" s="2" t="s">
        <v>38</v>
      </c>
      <c r="E164" s="42">
        <v>50</v>
      </c>
      <c r="F164" s="2" t="s">
        <v>107</v>
      </c>
      <c r="G164" s="44">
        <v>8</v>
      </c>
      <c r="H164" s="3" t="s">
        <v>65</v>
      </c>
      <c r="I164" s="44">
        <v>23.25</v>
      </c>
      <c r="J164" s="46">
        <v>50000</v>
      </c>
      <c r="K164" s="46">
        <v>50000</v>
      </c>
      <c r="L164" s="46">
        <v>1129553</v>
      </c>
      <c r="M164" s="46">
        <v>687987</v>
      </c>
      <c r="N164" s="46">
        <v>1817540</v>
      </c>
    </row>
    <row r="165" spans="1:15" x14ac:dyDescent="0.2">
      <c r="A165" s="41" t="s">
        <v>860</v>
      </c>
      <c r="B165" s="3">
        <v>486</v>
      </c>
      <c r="C165" s="3" t="s">
        <v>247</v>
      </c>
      <c r="D165" s="2" t="s">
        <v>38</v>
      </c>
      <c r="E165" s="42">
        <v>427</v>
      </c>
      <c r="F165" s="2" t="s">
        <v>199</v>
      </c>
      <c r="G165" s="44">
        <v>4</v>
      </c>
      <c r="H165" s="3" t="s">
        <v>65</v>
      </c>
      <c r="I165" s="44">
        <v>20</v>
      </c>
      <c r="J165" s="46">
        <v>427000</v>
      </c>
      <c r="K165" s="46">
        <v>312683</v>
      </c>
      <c r="L165" s="46">
        <v>7063837</v>
      </c>
      <c r="M165" s="46">
        <v>50215</v>
      </c>
      <c r="N165" s="46">
        <v>7114052</v>
      </c>
    </row>
    <row r="166" spans="1:15" x14ac:dyDescent="0.2">
      <c r="A166" s="41" t="s">
        <v>860</v>
      </c>
      <c r="B166" s="3">
        <v>486</v>
      </c>
      <c r="C166" s="3" t="s">
        <v>247</v>
      </c>
      <c r="D166" s="2" t="s">
        <v>38</v>
      </c>
      <c r="E166" s="42">
        <v>37</v>
      </c>
      <c r="F166" s="2" t="s">
        <v>248</v>
      </c>
      <c r="G166" s="44">
        <v>4</v>
      </c>
      <c r="H166" s="3" t="s">
        <v>65</v>
      </c>
      <c r="I166" s="44">
        <v>20</v>
      </c>
      <c r="J166" s="46">
        <v>37000</v>
      </c>
      <c r="K166" s="46">
        <v>37000</v>
      </c>
      <c r="L166" s="46">
        <v>835869</v>
      </c>
      <c r="M166" s="46">
        <v>168432</v>
      </c>
      <c r="N166" s="46">
        <v>1004301</v>
      </c>
    </row>
    <row r="167" spans="1:15" x14ac:dyDescent="0.2">
      <c r="A167" s="41" t="s">
        <v>860</v>
      </c>
      <c r="B167" s="3">
        <v>486</v>
      </c>
      <c r="C167" s="3" t="s">
        <v>247</v>
      </c>
      <c r="D167" s="2" t="s">
        <v>38</v>
      </c>
      <c r="E167" s="42">
        <v>59</v>
      </c>
      <c r="F167" s="2" t="s">
        <v>249</v>
      </c>
      <c r="G167" s="44">
        <v>7</v>
      </c>
      <c r="H167" s="3" t="s">
        <v>65</v>
      </c>
      <c r="I167" s="44">
        <v>21.75</v>
      </c>
      <c r="J167" s="46">
        <v>59000</v>
      </c>
      <c r="K167" s="46">
        <v>59000</v>
      </c>
      <c r="L167" s="46">
        <v>1332872</v>
      </c>
      <c r="M167" s="46">
        <v>496579</v>
      </c>
      <c r="N167" s="46">
        <v>1829451</v>
      </c>
    </row>
    <row r="168" spans="1:15" x14ac:dyDescent="0.2">
      <c r="A168" s="41"/>
      <c r="D168" s="2"/>
      <c r="E168" s="42"/>
      <c r="F168" s="2"/>
      <c r="G168" s="44"/>
      <c r="H168" s="3"/>
      <c r="I168" s="44"/>
      <c r="J168" s="46"/>
      <c r="K168" s="46"/>
      <c r="L168" s="46"/>
      <c r="M168" s="46"/>
      <c r="N168" s="46"/>
    </row>
    <row r="169" spans="1:15" x14ac:dyDescent="0.2">
      <c r="A169" s="41" t="s">
        <v>62</v>
      </c>
      <c r="B169" s="3">
        <v>495</v>
      </c>
      <c r="C169" s="3" t="s">
        <v>250</v>
      </c>
      <c r="D169" s="2" t="s">
        <v>38</v>
      </c>
      <c r="E169" s="42">
        <v>578.5</v>
      </c>
      <c r="F169" s="2" t="s">
        <v>251</v>
      </c>
      <c r="G169" s="44">
        <v>4</v>
      </c>
      <c r="H169" s="3" t="s">
        <v>65</v>
      </c>
      <c r="I169" s="44">
        <v>19.25</v>
      </c>
      <c r="J169" s="46">
        <v>578500</v>
      </c>
      <c r="K169" s="46">
        <v>365125</v>
      </c>
      <c r="L169" s="46">
        <v>8248557</v>
      </c>
      <c r="M169" s="46">
        <v>81273</v>
      </c>
      <c r="N169" s="46">
        <v>8329830</v>
      </c>
    </row>
    <row r="170" spans="1:15" x14ac:dyDescent="0.2">
      <c r="A170" s="41" t="s">
        <v>62</v>
      </c>
      <c r="B170" s="3">
        <v>495</v>
      </c>
      <c r="C170" s="3" t="s">
        <v>250</v>
      </c>
      <c r="D170" s="2" t="s">
        <v>38</v>
      </c>
      <c r="E170" s="42">
        <v>52.2</v>
      </c>
      <c r="F170" s="2" t="s">
        <v>252</v>
      </c>
      <c r="G170" s="44">
        <v>5</v>
      </c>
      <c r="H170" s="3" t="s">
        <v>65</v>
      </c>
      <c r="I170" s="44">
        <v>19.25</v>
      </c>
      <c r="J170" s="46">
        <v>52200</v>
      </c>
      <c r="K170" s="46">
        <v>53489</v>
      </c>
      <c r="L170" s="46">
        <v>1208373</v>
      </c>
      <c r="M170" s="46">
        <v>14829</v>
      </c>
      <c r="N170" s="46">
        <v>1223202</v>
      </c>
    </row>
    <row r="171" spans="1:15" x14ac:dyDescent="0.2">
      <c r="A171" s="41" t="s">
        <v>66</v>
      </c>
      <c r="B171" s="3">
        <v>495</v>
      </c>
      <c r="C171" s="3" t="s">
        <v>250</v>
      </c>
      <c r="D171" s="2" t="s">
        <v>38</v>
      </c>
      <c r="E171" s="42">
        <v>27.4</v>
      </c>
      <c r="F171" s="2" t="s">
        <v>253</v>
      </c>
      <c r="G171" s="44">
        <v>5.5</v>
      </c>
      <c r="H171" s="3" t="s">
        <v>65</v>
      </c>
      <c r="I171" s="44">
        <v>19.25</v>
      </c>
      <c r="J171" s="46">
        <v>27400</v>
      </c>
      <c r="K171" s="46">
        <v>31324</v>
      </c>
      <c r="L171" s="46">
        <v>707642</v>
      </c>
      <c r="M171" s="46">
        <v>9535</v>
      </c>
      <c r="N171" s="46">
        <v>717177</v>
      </c>
    </row>
    <row r="172" spans="1:15" x14ac:dyDescent="0.2">
      <c r="A172" s="41" t="s">
        <v>66</v>
      </c>
      <c r="B172" s="3">
        <v>495</v>
      </c>
      <c r="C172" s="3" t="s">
        <v>250</v>
      </c>
      <c r="D172" s="2" t="s">
        <v>38</v>
      </c>
      <c r="E172" s="42">
        <v>20.399999999999999</v>
      </c>
      <c r="F172" s="2" t="s">
        <v>254</v>
      </c>
      <c r="G172" s="44">
        <v>6</v>
      </c>
      <c r="H172" s="3" t="s">
        <v>65</v>
      </c>
      <c r="I172" s="44">
        <v>19.25</v>
      </c>
      <c r="J172" s="46">
        <v>20400</v>
      </c>
      <c r="K172" s="46">
        <v>25382</v>
      </c>
      <c r="L172" s="46">
        <v>573406</v>
      </c>
      <c r="M172" s="46">
        <v>8413</v>
      </c>
      <c r="N172" s="46">
        <v>581819</v>
      </c>
      <c r="O172" s="58"/>
    </row>
    <row r="173" spans="1:15" x14ac:dyDescent="0.2">
      <c r="A173" s="41" t="s">
        <v>255</v>
      </c>
      <c r="B173" s="3">
        <v>495</v>
      </c>
      <c r="C173" s="3" t="s">
        <v>250</v>
      </c>
      <c r="D173" s="2" t="s">
        <v>38</v>
      </c>
      <c r="E173" s="42">
        <v>22</v>
      </c>
      <c r="F173" s="59" t="s">
        <v>256</v>
      </c>
      <c r="G173" s="44">
        <v>7</v>
      </c>
      <c r="H173" s="3" t="s">
        <v>65</v>
      </c>
      <c r="I173" s="44">
        <v>19.25</v>
      </c>
      <c r="J173" s="46">
        <v>22000</v>
      </c>
      <c r="K173" s="46">
        <v>28353</v>
      </c>
      <c r="L173" s="46">
        <v>640524</v>
      </c>
      <c r="M173" s="46">
        <v>10926</v>
      </c>
      <c r="N173" s="46">
        <v>651450</v>
      </c>
    </row>
    <row r="174" spans="1:15" x14ac:dyDescent="0.2">
      <c r="A174" s="41" t="s">
        <v>255</v>
      </c>
      <c r="B174" s="3">
        <v>495</v>
      </c>
      <c r="C174" s="3" t="s">
        <v>250</v>
      </c>
      <c r="D174" s="2" t="s">
        <v>38</v>
      </c>
      <c r="E174" s="42">
        <v>31</v>
      </c>
      <c r="F174" s="2" t="s">
        <v>257</v>
      </c>
      <c r="G174" s="44">
        <v>7.5</v>
      </c>
      <c r="H174" s="3" t="s">
        <v>65</v>
      </c>
      <c r="I174" s="44">
        <v>19.25</v>
      </c>
      <c r="J174" s="46">
        <v>31000</v>
      </c>
      <c r="K174" s="46">
        <v>46142</v>
      </c>
      <c r="L174" s="46">
        <v>1042396</v>
      </c>
      <c r="M174" s="46">
        <v>19017</v>
      </c>
      <c r="N174" s="46">
        <v>1061413</v>
      </c>
    </row>
    <row r="175" spans="1:15" x14ac:dyDescent="0.2">
      <c r="A175" s="41" t="s">
        <v>258</v>
      </c>
      <c r="B175" s="3">
        <v>495</v>
      </c>
      <c r="C175" s="3" t="s">
        <v>259</v>
      </c>
      <c r="D175" s="2" t="s">
        <v>38</v>
      </c>
      <c r="E175" s="42">
        <v>478</v>
      </c>
      <c r="F175" s="2" t="s">
        <v>260</v>
      </c>
      <c r="G175" s="44">
        <v>4</v>
      </c>
      <c r="H175" s="3" t="s">
        <v>65</v>
      </c>
      <c r="I175" s="44">
        <v>18.25</v>
      </c>
      <c r="J175" s="46">
        <v>478000</v>
      </c>
      <c r="K175" s="46">
        <v>325135</v>
      </c>
      <c r="L175" s="46">
        <v>7345141</v>
      </c>
      <c r="M175" s="46">
        <v>72373</v>
      </c>
      <c r="N175" s="46">
        <v>7417514</v>
      </c>
    </row>
    <row r="176" spans="1:15" x14ac:dyDescent="0.2">
      <c r="A176" s="41" t="s">
        <v>261</v>
      </c>
      <c r="B176" s="3">
        <v>495</v>
      </c>
      <c r="C176" s="3" t="s">
        <v>259</v>
      </c>
      <c r="D176" s="2" t="s">
        <v>38</v>
      </c>
      <c r="E176" s="42">
        <v>55</v>
      </c>
      <c r="F176" s="2" t="s">
        <v>262</v>
      </c>
      <c r="G176" s="44">
        <v>5</v>
      </c>
      <c r="H176" s="3" t="s">
        <v>65</v>
      </c>
      <c r="I176" s="44">
        <v>18.25</v>
      </c>
      <c r="J176" s="46">
        <v>55000</v>
      </c>
      <c r="K176" s="46">
        <v>56358</v>
      </c>
      <c r="L176" s="46">
        <v>1273186</v>
      </c>
      <c r="M176" s="46">
        <v>15625</v>
      </c>
      <c r="N176" s="46">
        <v>1288811</v>
      </c>
    </row>
    <row r="177" spans="1:14" x14ac:dyDescent="0.2">
      <c r="A177" s="41" t="s">
        <v>263</v>
      </c>
      <c r="B177" s="3">
        <v>495</v>
      </c>
      <c r="C177" s="3" t="s">
        <v>259</v>
      </c>
      <c r="D177" s="2" t="s">
        <v>38</v>
      </c>
      <c r="E177" s="42">
        <v>18</v>
      </c>
      <c r="F177" s="2" t="s">
        <v>264</v>
      </c>
      <c r="G177" s="44">
        <v>5.5</v>
      </c>
      <c r="H177" s="3" t="s">
        <v>65</v>
      </c>
      <c r="I177" s="44">
        <v>18.25</v>
      </c>
      <c r="J177" s="46">
        <v>18000</v>
      </c>
      <c r="K177" s="46">
        <v>19505</v>
      </c>
      <c r="L177" s="46">
        <v>440638</v>
      </c>
      <c r="M177" s="46">
        <v>5937</v>
      </c>
      <c r="N177" s="46">
        <v>446575</v>
      </c>
    </row>
    <row r="178" spans="1:14" x14ac:dyDescent="0.2">
      <c r="A178" s="41" t="s">
        <v>265</v>
      </c>
      <c r="B178" s="3">
        <v>495</v>
      </c>
      <c r="C178" s="3" t="s">
        <v>259</v>
      </c>
      <c r="D178" s="2" t="s">
        <v>38</v>
      </c>
      <c r="E178" s="42">
        <v>8</v>
      </c>
      <c r="F178" s="2" t="s">
        <v>266</v>
      </c>
      <c r="G178" s="44">
        <v>6</v>
      </c>
      <c r="H178" s="3" t="s">
        <v>65</v>
      </c>
      <c r="I178" s="44">
        <v>18.25</v>
      </c>
      <c r="J178" s="46">
        <v>8000</v>
      </c>
      <c r="K178" s="46">
        <v>9390</v>
      </c>
      <c r="L178" s="46">
        <v>212130</v>
      </c>
      <c r="M178" s="46">
        <v>3113</v>
      </c>
      <c r="N178" s="46">
        <v>215243</v>
      </c>
    </row>
    <row r="179" spans="1:14" x14ac:dyDescent="0.2">
      <c r="A179" s="41" t="s">
        <v>265</v>
      </c>
      <c r="B179" s="3">
        <v>495</v>
      </c>
      <c r="C179" s="3" t="s">
        <v>259</v>
      </c>
      <c r="D179" s="2" t="s">
        <v>38</v>
      </c>
      <c r="E179" s="42">
        <v>15</v>
      </c>
      <c r="F179" s="2" t="s">
        <v>267</v>
      </c>
      <c r="G179" s="44">
        <v>7</v>
      </c>
      <c r="H179" s="3" t="s">
        <v>65</v>
      </c>
      <c r="I179" s="44">
        <v>18.25</v>
      </c>
      <c r="J179" s="46">
        <v>15000</v>
      </c>
      <c r="K179" s="46">
        <v>18067</v>
      </c>
      <c r="L179" s="46">
        <v>408153</v>
      </c>
      <c r="M179" s="46">
        <v>6962</v>
      </c>
      <c r="N179" s="46">
        <v>415115</v>
      </c>
    </row>
    <row r="180" spans="1:14" x14ac:dyDescent="0.2">
      <c r="A180" s="41" t="s">
        <v>265</v>
      </c>
      <c r="B180" s="3">
        <v>495</v>
      </c>
      <c r="C180" s="3" t="s">
        <v>259</v>
      </c>
      <c r="D180" s="2" t="s">
        <v>38</v>
      </c>
      <c r="E180" s="42">
        <v>25</v>
      </c>
      <c r="F180" s="2" t="s">
        <v>268</v>
      </c>
      <c r="G180" s="44">
        <v>7.5</v>
      </c>
      <c r="H180" s="3" t="s">
        <v>65</v>
      </c>
      <c r="I180" s="44">
        <v>18.25</v>
      </c>
      <c r="J180" s="46">
        <v>25000</v>
      </c>
      <c r="K180" s="46">
        <v>34616</v>
      </c>
      <c r="L180" s="46">
        <v>782012</v>
      </c>
      <c r="M180" s="46">
        <v>14267</v>
      </c>
      <c r="N180" s="46">
        <v>796279</v>
      </c>
    </row>
    <row r="181" spans="1:14" x14ac:dyDescent="0.2">
      <c r="A181" s="41" t="s">
        <v>269</v>
      </c>
      <c r="B181" s="3">
        <v>495</v>
      </c>
      <c r="C181" s="3" t="s">
        <v>270</v>
      </c>
      <c r="D181" s="2" t="s">
        <v>38</v>
      </c>
      <c r="E181" s="42">
        <v>402</v>
      </c>
      <c r="F181" s="2" t="s">
        <v>271</v>
      </c>
      <c r="G181" s="44">
        <v>4.7</v>
      </c>
      <c r="H181" s="2" t="s">
        <v>65</v>
      </c>
      <c r="I181" s="44">
        <v>17</v>
      </c>
      <c r="J181" s="48">
        <v>402000</v>
      </c>
      <c r="K181" s="46">
        <v>306766</v>
      </c>
      <c r="L181" s="46">
        <v>6930166</v>
      </c>
      <c r="M181" s="46">
        <v>80031</v>
      </c>
      <c r="N181" s="46">
        <v>7010197</v>
      </c>
    </row>
    <row r="182" spans="1:14" x14ac:dyDescent="0.2">
      <c r="A182" s="41" t="s">
        <v>272</v>
      </c>
      <c r="B182" s="3">
        <v>495</v>
      </c>
      <c r="C182" s="3" t="s">
        <v>270</v>
      </c>
      <c r="D182" s="2" t="s">
        <v>38</v>
      </c>
      <c r="E182" s="42">
        <v>38.200000000000003</v>
      </c>
      <c r="F182" s="2" t="s">
        <v>273</v>
      </c>
      <c r="G182" s="44">
        <v>5.2</v>
      </c>
      <c r="H182" s="2" t="s">
        <v>65</v>
      </c>
      <c r="I182" s="44">
        <v>17</v>
      </c>
      <c r="J182" s="48">
        <v>38200</v>
      </c>
      <c r="K182" s="46">
        <v>38687</v>
      </c>
      <c r="L182" s="46">
        <v>873980</v>
      </c>
      <c r="M182" s="46">
        <v>11145</v>
      </c>
      <c r="N182" s="46">
        <v>885125</v>
      </c>
    </row>
    <row r="183" spans="1:14" x14ac:dyDescent="0.2">
      <c r="A183" s="41" t="s">
        <v>272</v>
      </c>
      <c r="B183" s="3">
        <v>495</v>
      </c>
      <c r="C183" s="3" t="s">
        <v>270</v>
      </c>
      <c r="D183" s="2" t="s">
        <v>38</v>
      </c>
      <c r="E183" s="42">
        <v>12</v>
      </c>
      <c r="F183" s="2" t="s">
        <v>274</v>
      </c>
      <c r="G183" s="44">
        <v>5.2</v>
      </c>
      <c r="H183" s="2" t="s">
        <v>65</v>
      </c>
      <c r="I183" s="44">
        <v>17</v>
      </c>
      <c r="J183" s="48">
        <v>12000</v>
      </c>
      <c r="K183" s="46">
        <v>12465</v>
      </c>
      <c r="L183" s="46">
        <v>281597</v>
      </c>
      <c r="M183" s="46">
        <v>3591</v>
      </c>
      <c r="N183" s="46">
        <v>285188</v>
      </c>
    </row>
    <row r="184" spans="1:14" x14ac:dyDescent="0.2">
      <c r="A184" s="41" t="s">
        <v>272</v>
      </c>
      <c r="B184" s="3">
        <v>495</v>
      </c>
      <c r="C184" s="3" t="s">
        <v>270</v>
      </c>
      <c r="D184" s="2" t="s">
        <v>38</v>
      </c>
      <c r="E184" s="42">
        <v>6</v>
      </c>
      <c r="F184" s="2" t="s">
        <v>275</v>
      </c>
      <c r="G184" s="44">
        <v>5.2</v>
      </c>
      <c r="H184" s="2" t="s">
        <v>65</v>
      </c>
      <c r="I184" s="44">
        <v>17</v>
      </c>
      <c r="J184" s="48">
        <v>6000</v>
      </c>
      <c r="K184" s="46">
        <v>6474</v>
      </c>
      <c r="L184" s="46">
        <v>146254</v>
      </c>
      <c r="M184" s="46">
        <v>1865</v>
      </c>
      <c r="N184" s="46">
        <v>148119</v>
      </c>
    </row>
    <row r="185" spans="1:14" x14ac:dyDescent="0.2">
      <c r="A185" s="41" t="s">
        <v>272</v>
      </c>
      <c r="B185" s="3">
        <v>495</v>
      </c>
      <c r="C185" s="3" t="s">
        <v>270</v>
      </c>
      <c r="D185" s="2" t="s">
        <v>38</v>
      </c>
      <c r="E185" s="42">
        <v>9</v>
      </c>
      <c r="F185" s="2" t="s">
        <v>276</v>
      </c>
      <c r="G185" s="44">
        <v>5.2</v>
      </c>
      <c r="H185" s="2" t="s">
        <v>65</v>
      </c>
      <c r="I185" s="44">
        <v>17</v>
      </c>
      <c r="J185" s="48">
        <v>9000</v>
      </c>
      <c r="K185" s="46">
        <v>9711</v>
      </c>
      <c r="L185" s="46">
        <v>219382</v>
      </c>
      <c r="M185" s="46">
        <v>2798</v>
      </c>
      <c r="N185" s="46">
        <v>222180</v>
      </c>
    </row>
    <row r="186" spans="1:14" x14ac:dyDescent="0.2">
      <c r="A186" s="41" t="s">
        <v>272</v>
      </c>
      <c r="B186" s="3">
        <v>495</v>
      </c>
      <c r="C186" s="3" t="s">
        <v>270</v>
      </c>
      <c r="D186" s="2" t="s">
        <v>38</v>
      </c>
      <c r="E186" s="42">
        <v>27.4</v>
      </c>
      <c r="F186" s="2" t="s">
        <v>277</v>
      </c>
      <c r="G186" s="44">
        <v>5.2</v>
      </c>
      <c r="H186" s="2" t="s">
        <v>65</v>
      </c>
      <c r="I186" s="44">
        <v>17</v>
      </c>
      <c r="J186" s="48">
        <v>27400</v>
      </c>
      <c r="K186" s="46">
        <v>32307</v>
      </c>
      <c r="L186" s="46">
        <v>729849</v>
      </c>
      <c r="M186" s="46">
        <v>9307</v>
      </c>
      <c r="N186" s="46">
        <v>739156</v>
      </c>
    </row>
    <row r="187" spans="1:14" x14ac:dyDescent="0.2">
      <c r="A187" s="41"/>
      <c r="D187" s="2"/>
      <c r="E187" s="42"/>
      <c r="F187" s="2"/>
      <c r="G187" s="44"/>
      <c r="H187" s="3"/>
      <c r="I187" s="44"/>
      <c r="J187" s="46"/>
      <c r="K187" s="46"/>
      <c r="L187" s="46"/>
      <c r="M187" s="46"/>
      <c r="N187" s="46"/>
    </row>
    <row r="188" spans="1:14" x14ac:dyDescent="0.2">
      <c r="A188" s="41" t="s">
        <v>69</v>
      </c>
      <c r="B188" s="3">
        <v>501</v>
      </c>
      <c r="C188" s="3" t="s">
        <v>278</v>
      </c>
      <c r="D188" s="2" t="s">
        <v>38</v>
      </c>
      <c r="E188" s="42">
        <v>156.30000000000001</v>
      </c>
      <c r="F188" s="2" t="s">
        <v>279</v>
      </c>
      <c r="G188" s="44">
        <v>4.1500000000000004</v>
      </c>
      <c r="H188" s="2" t="s">
        <v>57</v>
      </c>
      <c r="I188" s="44">
        <v>7.75</v>
      </c>
      <c r="J188" s="46">
        <v>156300</v>
      </c>
      <c r="K188" s="46">
        <v>53452.62</v>
      </c>
      <c r="L188" s="46">
        <v>1207551</v>
      </c>
      <c r="M188" s="46">
        <v>3931</v>
      </c>
      <c r="N188" s="46">
        <v>1211482</v>
      </c>
    </row>
    <row r="189" spans="1:14" x14ac:dyDescent="0.2">
      <c r="A189" s="41" t="s">
        <v>241</v>
      </c>
      <c r="B189" s="3">
        <v>501</v>
      </c>
      <c r="C189" s="3" t="s">
        <v>278</v>
      </c>
      <c r="D189" s="2" t="s">
        <v>38</v>
      </c>
      <c r="E189" s="42">
        <v>47.1</v>
      </c>
      <c r="F189" s="2" t="s">
        <v>280</v>
      </c>
      <c r="G189" s="44">
        <v>4.5</v>
      </c>
      <c r="H189" s="2" t="s">
        <v>57</v>
      </c>
      <c r="I189" s="44">
        <v>14.75</v>
      </c>
      <c r="J189" s="46">
        <v>47100</v>
      </c>
      <c r="K189" s="46">
        <v>60212.83</v>
      </c>
      <c r="L189" s="46">
        <v>1360271</v>
      </c>
      <c r="M189" s="46">
        <v>0</v>
      </c>
      <c r="N189" s="46">
        <v>1360271</v>
      </c>
    </row>
    <row r="190" spans="1:14" x14ac:dyDescent="0.2">
      <c r="A190" s="41" t="s">
        <v>241</v>
      </c>
      <c r="B190" s="3">
        <v>501</v>
      </c>
      <c r="C190" s="3" t="s">
        <v>278</v>
      </c>
      <c r="D190" s="2" t="s">
        <v>38</v>
      </c>
      <c r="E190" s="42">
        <v>11.4</v>
      </c>
      <c r="F190" s="2" t="s">
        <v>281</v>
      </c>
      <c r="G190" s="44">
        <v>5.5</v>
      </c>
      <c r="H190" s="2" t="s">
        <v>57</v>
      </c>
      <c r="I190" s="44">
        <v>15</v>
      </c>
      <c r="J190" s="46">
        <v>11400</v>
      </c>
      <c r="K190" s="46">
        <v>15369.31</v>
      </c>
      <c r="L190" s="46">
        <v>347209</v>
      </c>
      <c r="M190" s="46">
        <v>0</v>
      </c>
      <c r="N190" s="46">
        <v>347209</v>
      </c>
    </row>
    <row r="191" spans="1:14" x14ac:dyDescent="0.2">
      <c r="A191" s="41" t="s">
        <v>241</v>
      </c>
      <c r="B191" s="3">
        <v>501</v>
      </c>
      <c r="C191" s="3" t="s">
        <v>278</v>
      </c>
      <c r="D191" s="2" t="s">
        <v>38</v>
      </c>
      <c r="E191" s="42">
        <v>58</v>
      </c>
      <c r="F191" s="2" t="s">
        <v>282</v>
      </c>
      <c r="G191" s="44">
        <v>5</v>
      </c>
      <c r="H191" s="2" t="s">
        <v>57</v>
      </c>
      <c r="I191" s="44">
        <v>15.25</v>
      </c>
      <c r="J191" s="46">
        <v>58000</v>
      </c>
      <c r="K191" s="46">
        <v>76149</v>
      </c>
      <c r="L191" s="46">
        <v>1720286</v>
      </c>
      <c r="M191" s="46">
        <v>0</v>
      </c>
      <c r="N191" s="46">
        <v>1720286</v>
      </c>
    </row>
    <row r="192" spans="1:14" x14ac:dyDescent="0.2">
      <c r="A192" s="41"/>
      <c r="D192" s="2"/>
      <c r="E192" s="42"/>
      <c r="F192" s="2"/>
      <c r="G192" s="44"/>
      <c r="H192" s="3"/>
      <c r="I192" s="44"/>
      <c r="J192" s="46"/>
      <c r="K192" s="46"/>
      <c r="L192" s="46"/>
      <c r="M192" s="46"/>
      <c r="N192" s="46"/>
    </row>
    <row r="193" spans="1:14" x14ac:dyDescent="0.2">
      <c r="A193" s="41" t="s">
        <v>283</v>
      </c>
      <c r="B193" s="3">
        <v>510</v>
      </c>
      <c r="C193" s="2" t="s">
        <v>284</v>
      </c>
      <c r="D193" s="2" t="s">
        <v>38</v>
      </c>
      <c r="E193" s="42">
        <v>863</v>
      </c>
      <c r="F193" s="2" t="s">
        <v>285</v>
      </c>
      <c r="G193" s="44">
        <v>4</v>
      </c>
      <c r="H193" s="3" t="s">
        <v>65</v>
      </c>
      <c r="I193" s="44">
        <v>18.5</v>
      </c>
      <c r="J193" s="46">
        <v>863000</v>
      </c>
      <c r="K193" s="46">
        <v>560314</v>
      </c>
      <c r="L193" s="46">
        <v>12658082</v>
      </c>
      <c r="M193" s="46">
        <v>124716</v>
      </c>
      <c r="N193" s="46">
        <v>12782798</v>
      </c>
    </row>
    <row r="194" spans="1:14" x14ac:dyDescent="0.2">
      <c r="A194" s="41" t="s">
        <v>283</v>
      </c>
      <c r="B194" s="3">
        <v>510</v>
      </c>
      <c r="C194" s="2" t="s">
        <v>284</v>
      </c>
      <c r="D194" s="2" t="s">
        <v>38</v>
      </c>
      <c r="E194" s="42">
        <v>141</v>
      </c>
      <c r="F194" s="2" t="s">
        <v>286</v>
      </c>
      <c r="G194" s="44">
        <v>4</v>
      </c>
      <c r="H194" s="3" t="s">
        <v>65</v>
      </c>
      <c r="I194" s="44">
        <v>18.5</v>
      </c>
      <c r="J194" s="46">
        <v>141000</v>
      </c>
      <c r="K194" s="46">
        <v>91904</v>
      </c>
      <c r="L194" s="46">
        <v>2076208</v>
      </c>
      <c r="M194" s="46">
        <v>20456</v>
      </c>
      <c r="N194" s="46">
        <v>2096664</v>
      </c>
    </row>
    <row r="195" spans="1:14" x14ac:dyDescent="0.2">
      <c r="A195" s="41" t="s">
        <v>66</v>
      </c>
      <c r="B195" s="3">
        <v>510</v>
      </c>
      <c r="C195" s="2" t="s">
        <v>284</v>
      </c>
      <c r="D195" s="2" t="s">
        <v>38</v>
      </c>
      <c r="E195" s="42">
        <v>45</v>
      </c>
      <c r="F195" s="2" t="s">
        <v>287</v>
      </c>
      <c r="G195" s="44">
        <v>4</v>
      </c>
      <c r="H195" s="3" t="s">
        <v>65</v>
      </c>
      <c r="I195" s="44">
        <v>18.5</v>
      </c>
      <c r="J195" s="46">
        <v>45000</v>
      </c>
      <c r="K195" s="46">
        <v>54749</v>
      </c>
      <c r="L195" s="46">
        <v>1236837</v>
      </c>
      <c r="M195" s="46">
        <v>12186</v>
      </c>
      <c r="N195" s="46">
        <v>1249023</v>
      </c>
    </row>
    <row r="196" spans="1:14" x14ac:dyDescent="0.2">
      <c r="A196" s="41" t="s">
        <v>66</v>
      </c>
      <c r="B196" s="3">
        <v>510</v>
      </c>
      <c r="C196" s="2" t="s">
        <v>284</v>
      </c>
      <c r="D196" s="2" t="s">
        <v>38</v>
      </c>
      <c r="E196" s="42">
        <v>18</v>
      </c>
      <c r="F196" s="2" t="s">
        <v>288</v>
      </c>
      <c r="G196" s="44">
        <v>4</v>
      </c>
      <c r="H196" s="3" t="s">
        <v>65</v>
      </c>
      <c r="I196" s="44">
        <v>18.5</v>
      </c>
      <c r="J196" s="46">
        <v>18000</v>
      </c>
      <c r="K196" s="46">
        <v>21900</v>
      </c>
      <c r="L196" s="46">
        <v>494744</v>
      </c>
      <c r="M196" s="46">
        <v>4875</v>
      </c>
      <c r="N196" s="46">
        <v>499619</v>
      </c>
    </row>
    <row r="197" spans="1:14" x14ac:dyDescent="0.2">
      <c r="A197" s="41" t="s">
        <v>289</v>
      </c>
      <c r="B197" s="3">
        <v>510</v>
      </c>
      <c r="C197" s="2" t="s">
        <v>284</v>
      </c>
      <c r="D197" s="2" t="s">
        <v>38</v>
      </c>
      <c r="E197" s="42">
        <v>46</v>
      </c>
      <c r="F197" s="2" t="s">
        <v>290</v>
      </c>
      <c r="G197" s="44">
        <v>4</v>
      </c>
      <c r="H197" s="3" t="s">
        <v>65</v>
      </c>
      <c r="I197" s="44">
        <v>18.5</v>
      </c>
      <c r="J197" s="46">
        <v>46000</v>
      </c>
      <c r="K197" s="46">
        <v>55966</v>
      </c>
      <c r="L197" s="46">
        <v>1264331</v>
      </c>
      <c r="M197" s="46">
        <v>12457</v>
      </c>
      <c r="N197" s="46">
        <v>1276788</v>
      </c>
    </row>
    <row r="198" spans="1:14" x14ac:dyDescent="0.2">
      <c r="A198" s="41" t="s">
        <v>289</v>
      </c>
      <c r="B198" s="3">
        <v>510</v>
      </c>
      <c r="C198" s="2" t="s">
        <v>284</v>
      </c>
      <c r="D198" s="2" t="s">
        <v>38</v>
      </c>
      <c r="E198" s="42">
        <v>113</v>
      </c>
      <c r="F198" s="2" t="s">
        <v>291</v>
      </c>
      <c r="G198" s="44">
        <v>4</v>
      </c>
      <c r="H198" s="3" t="s">
        <v>65</v>
      </c>
      <c r="I198" s="44">
        <v>18.5</v>
      </c>
      <c r="J198" s="46">
        <v>113000</v>
      </c>
      <c r="K198" s="46">
        <v>137481</v>
      </c>
      <c r="L198" s="46">
        <v>3105840</v>
      </c>
      <c r="M198" s="46">
        <v>30602</v>
      </c>
      <c r="N198" s="46">
        <v>3136442</v>
      </c>
    </row>
    <row r="199" spans="1:14" x14ac:dyDescent="0.2">
      <c r="A199" s="41" t="s">
        <v>212</v>
      </c>
      <c r="B199" s="3">
        <v>511</v>
      </c>
      <c r="C199" s="3" t="s">
        <v>292</v>
      </c>
      <c r="D199" s="2" t="s">
        <v>214</v>
      </c>
      <c r="E199" s="42">
        <v>17160000</v>
      </c>
      <c r="F199" s="2" t="s">
        <v>293</v>
      </c>
      <c r="G199" s="44">
        <v>7</v>
      </c>
      <c r="H199" s="2" t="s">
        <v>184</v>
      </c>
      <c r="I199" s="44">
        <v>6</v>
      </c>
      <c r="J199" s="46">
        <v>17160000000</v>
      </c>
      <c r="K199" s="46">
        <v>0</v>
      </c>
      <c r="L199" s="46">
        <v>0</v>
      </c>
      <c r="M199" s="46"/>
      <c r="N199" s="46"/>
    </row>
    <row r="200" spans="1:14" x14ac:dyDescent="0.2">
      <c r="A200" s="41" t="s">
        <v>212</v>
      </c>
      <c r="B200" s="3">
        <v>511</v>
      </c>
      <c r="C200" s="3" t="s">
        <v>292</v>
      </c>
      <c r="D200" s="2" t="s">
        <v>214</v>
      </c>
      <c r="E200" s="42">
        <v>3450000</v>
      </c>
      <c r="F200" s="2" t="s">
        <v>294</v>
      </c>
      <c r="G200" s="44">
        <v>7.7</v>
      </c>
      <c r="H200" s="2" t="s">
        <v>184</v>
      </c>
      <c r="I200" s="44">
        <v>6</v>
      </c>
      <c r="J200" s="46">
        <v>3450000000</v>
      </c>
      <c r="K200" s="46">
        <v>0</v>
      </c>
      <c r="L200" s="46">
        <v>0</v>
      </c>
      <c r="M200" s="46"/>
      <c r="N200" s="46"/>
    </row>
    <row r="201" spans="1:14" x14ac:dyDescent="0.2">
      <c r="A201" s="41" t="s">
        <v>216</v>
      </c>
      <c r="B201" s="3">
        <v>511</v>
      </c>
      <c r="C201" s="3" t="s">
        <v>292</v>
      </c>
      <c r="D201" s="2" t="s">
        <v>214</v>
      </c>
      <c r="E201" s="42">
        <v>3596000</v>
      </c>
      <c r="F201" s="2" t="s">
        <v>295</v>
      </c>
      <c r="G201" s="44">
        <v>10</v>
      </c>
      <c r="H201" s="2" t="s">
        <v>184</v>
      </c>
      <c r="I201" s="44">
        <v>6.25</v>
      </c>
      <c r="J201" s="46">
        <v>3596000000</v>
      </c>
      <c r="K201" s="46">
        <v>0</v>
      </c>
      <c r="L201" s="46">
        <v>0</v>
      </c>
      <c r="M201" s="46"/>
      <c r="N201" s="46"/>
    </row>
    <row r="202" spans="1:14" x14ac:dyDescent="0.2">
      <c r="A202" s="41"/>
      <c r="D202" s="2"/>
      <c r="E202" s="42"/>
      <c r="F202" s="2"/>
      <c r="G202" s="44"/>
      <c r="H202" s="2"/>
      <c r="I202" s="44"/>
      <c r="J202" s="46"/>
      <c r="K202" s="46"/>
      <c r="L202" s="46"/>
      <c r="M202" s="46"/>
      <c r="N202" s="46"/>
    </row>
    <row r="203" spans="1:14" x14ac:dyDescent="0.2">
      <c r="A203" s="41" t="s">
        <v>296</v>
      </c>
      <c r="B203" s="3">
        <v>514</v>
      </c>
      <c r="C203" s="3" t="s">
        <v>297</v>
      </c>
      <c r="D203" s="2" t="s">
        <v>298</v>
      </c>
      <c r="E203" s="42">
        <v>65000</v>
      </c>
      <c r="F203" s="2" t="s">
        <v>299</v>
      </c>
      <c r="G203" s="44">
        <v>7.61</v>
      </c>
      <c r="H203" s="2" t="s">
        <v>300</v>
      </c>
      <c r="I203" s="44">
        <v>14.5</v>
      </c>
      <c r="J203" s="46">
        <v>65000000</v>
      </c>
      <c r="K203" s="46">
        <v>65000000</v>
      </c>
      <c r="L203" s="46">
        <v>30795050</v>
      </c>
      <c r="M203" s="46">
        <v>214821</v>
      </c>
      <c r="N203" s="46">
        <v>31009871</v>
      </c>
    </row>
    <row r="204" spans="1:14" x14ac:dyDescent="0.2">
      <c r="A204" s="41" t="s">
        <v>301</v>
      </c>
      <c r="B204" s="3">
        <v>514</v>
      </c>
      <c r="C204" s="3" t="s">
        <v>297</v>
      </c>
      <c r="D204" s="2" t="s">
        <v>298</v>
      </c>
      <c r="E204" s="42">
        <v>1</v>
      </c>
      <c r="F204" s="2" t="s">
        <v>302</v>
      </c>
      <c r="G204" s="44">
        <v>7.75</v>
      </c>
      <c r="H204" s="2" t="s">
        <v>300</v>
      </c>
      <c r="I204" s="44">
        <v>15</v>
      </c>
      <c r="J204" s="46">
        <v>1000</v>
      </c>
      <c r="K204" s="46">
        <v>1462.55</v>
      </c>
      <c r="L204" s="46">
        <v>693</v>
      </c>
      <c r="M204" s="46">
        <v>5</v>
      </c>
      <c r="N204" s="46">
        <v>698</v>
      </c>
    </row>
    <row r="205" spans="1:14" x14ac:dyDescent="0.2">
      <c r="A205" s="41" t="s">
        <v>303</v>
      </c>
      <c r="B205" s="3">
        <v>519</v>
      </c>
      <c r="C205" s="3" t="s">
        <v>304</v>
      </c>
      <c r="D205" s="2" t="s">
        <v>214</v>
      </c>
      <c r="E205" s="42">
        <v>34000000</v>
      </c>
      <c r="F205" s="2" t="s">
        <v>305</v>
      </c>
      <c r="G205" s="44">
        <v>6.5</v>
      </c>
      <c r="H205" s="2" t="s">
        <v>184</v>
      </c>
      <c r="I205" s="44">
        <v>7.25</v>
      </c>
      <c r="J205" s="46">
        <v>34000000000</v>
      </c>
      <c r="K205" s="46">
        <v>0</v>
      </c>
      <c r="L205" s="46">
        <v>0</v>
      </c>
      <c r="M205" s="46">
        <v>0</v>
      </c>
      <c r="N205" s="46">
        <v>0</v>
      </c>
    </row>
    <row r="206" spans="1:14" x14ac:dyDescent="0.2">
      <c r="A206" s="41" t="s">
        <v>303</v>
      </c>
      <c r="B206" s="3">
        <v>519</v>
      </c>
      <c r="C206" s="3" t="s">
        <v>304</v>
      </c>
      <c r="D206" s="2" t="s">
        <v>214</v>
      </c>
      <c r="E206" s="42">
        <v>6000000</v>
      </c>
      <c r="F206" s="2" t="s">
        <v>306</v>
      </c>
      <c r="G206" s="44">
        <v>0</v>
      </c>
      <c r="H206" s="2" t="s">
        <v>184</v>
      </c>
      <c r="I206" s="44">
        <v>7.5</v>
      </c>
      <c r="J206" s="46">
        <v>6000000000</v>
      </c>
      <c r="K206" s="46">
        <v>0</v>
      </c>
      <c r="L206" s="46">
        <v>0</v>
      </c>
      <c r="M206" s="46">
        <v>0</v>
      </c>
      <c r="N206" s="46">
        <v>0</v>
      </c>
    </row>
    <row r="207" spans="1:14" x14ac:dyDescent="0.2">
      <c r="A207" s="41" t="s">
        <v>296</v>
      </c>
      <c r="B207" s="3">
        <v>536</v>
      </c>
      <c r="C207" s="3" t="s">
        <v>307</v>
      </c>
      <c r="D207" s="2" t="s">
        <v>38</v>
      </c>
      <c r="E207" s="42">
        <v>302</v>
      </c>
      <c r="F207" s="2" t="s">
        <v>308</v>
      </c>
      <c r="G207" s="44">
        <v>3.7</v>
      </c>
      <c r="H207" s="2" t="s">
        <v>65</v>
      </c>
      <c r="I207" s="44">
        <v>19.5</v>
      </c>
      <c r="J207" s="46">
        <v>302000</v>
      </c>
      <c r="K207" s="46">
        <v>210785.41</v>
      </c>
      <c r="L207" s="46">
        <v>4761864</v>
      </c>
      <c r="M207" s="46">
        <v>28497</v>
      </c>
      <c r="N207" s="46">
        <v>4790361</v>
      </c>
    </row>
    <row r="208" spans="1:14" x14ac:dyDescent="0.2">
      <c r="A208" s="41" t="s">
        <v>301</v>
      </c>
      <c r="B208" s="3">
        <v>536</v>
      </c>
      <c r="C208" s="3" t="s">
        <v>307</v>
      </c>
      <c r="D208" s="2" t="s">
        <v>38</v>
      </c>
      <c r="E208" s="42">
        <v>19</v>
      </c>
      <c r="F208" s="2" t="s">
        <v>309</v>
      </c>
      <c r="G208" s="44">
        <v>4</v>
      </c>
      <c r="H208" s="2" t="s">
        <v>65</v>
      </c>
      <c r="I208" s="44">
        <v>19.5</v>
      </c>
      <c r="J208" s="46">
        <v>19000</v>
      </c>
      <c r="K208" s="46">
        <v>19492.86</v>
      </c>
      <c r="L208" s="46">
        <v>440364</v>
      </c>
      <c r="M208" s="46">
        <v>2846</v>
      </c>
      <c r="N208" s="46">
        <v>443210</v>
      </c>
    </row>
    <row r="209" spans="1:14" x14ac:dyDescent="0.2">
      <c r="A209" s="41" t="s">
        <v>301</v>
      </c>
      <c r="B209" s="3">
        <v>536</v>
      </c>
      <c r="C209" s="3" t="s">
        <v>307</v>
      </c>
      <c r="D209" s="2" t="s">
        <v>38</v>
      </c>
      <c r="E209" s="42">
        <v>17</v>
      </c>
      <c r="F209" s="2" t="s">
        <v>310</v>
      </c>
      <c r="G209" s="44">
        <v>4.7</v>
      </c>
      <c r="H209" s="2" t="s">
        <v>65</v>
      </c>
      <c r="I209" s="44">
        <v>19.5</v>
      </c>
      <c r="J209" s="46">
        <v>17000</v>
      </c>
      <c r="K209" s="46">
        <v>20664.38</v>
      </c>
      <c r="L209" s="46">
        <v>466830</v>
      </c>
      <c r="M209" s="46">
        <v>3535</v>
      </c>
      <c r="N209" s="46">
        <v>470365</v>
      </c>
    </row>
    <row r="210" spans="1:14" x14ac:dyDescent="0.2">
      <c r="A210" s="41" t="s">
        <v>301</v>
      </c>
      <c r="B210" s="3">
        <v>536</v>
      </c>
      <c r="C210" s="3" t="s">
        <v>307</v>
      </c>
      <c r="D210" s="2" t="s">
        <v>38</v>
      </c>
      <c r="E210" s="42">
        <v>11.5</v>
      </c>
      <c r="F210" s="2" t="s">
        <v>311</v>
      </c>
      <c r="G210" s="44">
        <v>5.5</v>
      </c>
      <c r="H210" s="2" t="s">
        <v>65</v>
      </c>
      <c r="I210" s="44">
        <v>19.5</v>
      </c>
      <c r="J210" s="46">
        <v>11500</v>
      </c>
      <c r="K210" s="46">
        <v>14438.46</v>
      </c>
      <c r="L210" s="46">
        <v>326180</v>
      </c>
      <c r="M210" s="46">
        <v>2881</v>
      </c>
      <c r="N210" s="46">
        <v>329061</v>
      </c>
    </row>
    <row r="211" spans="1:14" x14ac:dyDescent="0.2">
      <c r="A211" s="41" t="s">
        <v>312</v>
      </c>
      <c r="B211" s="3">
        <v>536</v>
      </c>
      <c r="C211" s="3" t="s">
        <v>307</v>
      </c>
      <c r="D211" s="2" t="s">
        <v>38</v>
      </c>
      <c r="E211" s="42">
        <v>20</v>
      </c>
      <c r="F211" s="2" t="s">
        <v>313</v>
      </c>
      <c r="G211" s="44">
        <v>7.5</v>
      </c>
      <c r="H211" s="2" t="s">
        <v>65</v>
      </c>
      <c r="I211" s="44">
        <v>19.5</v>
      </c>
      <c r="J211" s="46">
        <v>20000</v>
      </c>
      <c r="K211" s="46">
        <v>27196.7</v>
      </c>
      <c r="L211" s="46">
        <v>614402</v>
      </c>
      <c r="M211" s="46">
        <v>7342</v>
      </c>
      <c r="N211" s="46">
        <v>621744</v>
      </c>
    </row>
    <row r="212" spans="1:14" x14ac:dyDescent="0.2">
      <c r="A212" s="41"/>
      <c r="D212" s="2"/>
      <c r="E212" s="42"/>
      <c r="F212" s="2"/>
      <c r="G212" s="44"/>
      <c r="H212" s="2"/>
      <c r="I212" s="44"/>
      <c r="J212" s="46"/>
      <c r="K212" s="46"/>
      <c r="L212" s="46"/>
      <c r="M212" s="46"/>
      <c r="N212" s="46"/>
    </row>
    <row r="213" spans="1:14" x14ac:dyDescent="0.2">
      <c r="A213" s="41" t="s">
        <v>69</v>
      </c>
      <c r="B213" s="3">
        <v>557</v>
      </c>
      <c r="C213" s="3" t="s">
        <v>314</v>
      </c>
      <c r="D213" s="2" t="s">
        <v>38</v>
      </c>
      <c r="E213" s="42">
        <v>120.8</v>
      </c>
      <c r="F213" s="2" t="s">
        <v>215</v>
      </c>
      <c r="G213" s="44">
        <v>4.2</v>
      </c>
      <c r="H213" s="2" t="s">
        <v>57</v>
      </c>
      <c r="I213" s="44">
        <v>9.75</v>
      </c>
      <c r="J213" s="46">
        <v>120800</v>
      </c>
      <c r="K213" s="46">
        <v>0</v>
      </c>
      <c r="L213" s="46">
        <v>0</v>
      </c>
      <c r="M213" s="46"/>
      <c r="N213" s="46"/>
    </row>
    <row r="214" spans="1:14" x14ac:dyDescent="0.2">
      <c r="A214" s="41" t="s">
        <v>315</v>
      </c>
      <c r="B214" s="3">
        <v>557</v>
      </c>
      <c r="C214" s="3" t="s">
        <v>314</v>
      </c>
      <c r="D214" s="2" t="s">
        <v>38</v>
      </c>
      <c r="E214" s="42">
        <v>41.9</v>
      </c>
      <c r="F214" s="2" t="s">
        <v>217</v>
      </c>
      <c r="G214" s="44">
        <v>5</v>
      </c>
      <c r="H214" s="2" t="s">
        <v>57</v>
      </c>
      <c r="I214" s="44">
        <v>19.5</v>
      </c>
      <c r="J214" s="46"/>
      <c r="K214" s="46"/>
      <c r="L214" s="46"/>
      <c r="M214" s="46"/>
      <c r="N214" s="46"/>
    </row>
    <row r="215" spans="1:14" x14ac:dyDescent="0.2">
      <c r="A215" s="41" t="s">
        <v>315</v>
      </c>
      <c r="B215" s="3">
        <v>557</v>
      </c>
      <c r="C215" s="3" t="s">
        <v>314</v>
      </c>
      <c r="D215" s="2" t="s">
        <v>38</v>
      </c>
      <c r="E215" s="42">
        <v>11</v>
      </c>
      <c r="F215" s="2" t="s">
        <v>316</v>
      </c>
      <c r="G215" s="44">
        <v>5</v>
      </c>
      <c r="H215" s="2" t="s">
        <v>57</v>
      </c>
      <c r="I215" s="44">
        <v>19.75</v>
      </c>
      <c r="J215" s="46"/>
      <c r="K215" s="46"/>
      <c r="L215" s="46"/>
      <c r="M215" s="46"/>
      <c r="N215" s="46"/>
    </row>
    <row r="216" spans="1:14" x14ac:dyDescent="0.2">
      <c r="A216" s="41" t="s">
        <v>315</v>
      </c>
      <c r="B216" s="3">
        <v>557</v>
      </c>
      <c r="C216" s="3" t="s">
        <v>314</v>
      </c>
      <c r="D216" s="2" t="s">
        <v>38</v>
      </c>
      <c r="E216" s="42">
        <v>64</v>
      </c>
      <c r="F216" s="2" t="s">
        <v>317</v>
      </c>
      <c r="G216" s="44">
        <v>3</v>
      </c>
      <c r="H216" s="2" t="s">
        <v>57</v>
      </c>
      <c r="I216" s="44">
        <v>20</v>
      </c>
      <c r="J216" s="46"/>
      <c r="K216" s="46"/>
      <c r="L216" s="46"/>
      <c r="M216" s="46"/>
      <c r="N216" s="46"/>
    </row>
    <row r="217" spans="1:14" x14ac:dyDescent="0.2">
      <c r="A217" s="41" t="s">
        <v>303</v>
      </c>
      <c r="B217" s="3">
        <v>571</v>
      </c>
      <c r="C217" s="3" t="s">
        <v>318</v>
      </c>
      <c r="D217" s="2" t="s">
        <v>214</v>
      </c>
      <c r="E217" s="42">
        <v>90000000</v>
      </c>
      <c r="F217" s="2" t="s">
        <v>319</v>
      </c>
      <c r="G217" s="44">
        <v>5</v>
      </c>
      <c r="H217" s="2" t="s">
        <v>184</v>
      </c>
      <c r="I217" s="44">
        <v>6.5</v>
      </c>
      <c r="J217" s="46">
        <v>90000000000</v>
      </c>
      <c r="K217" s="46">
        <v>90000000000</v>
      </c>
      <c r="L217" s="46">
        <v>90000000</v>
      </c>
      <c r="M217" s="46">
        <v>351983</v>
      </c>
      <c r="N217" s="46">
        <v>90351983</v>
      </c>
    </row>
    <row r="218" spans="1:14" x14ac:dyDescent="0.2">
      <c r="A218" s="41" t="s">
        <v>303</v>
      </c>
      <c r="B218" s="3">
        <v>571</v>
      </c>
      <c r="C218" s="3" t="s">
        <v>318</v>
      </c>
      <c r="D218" s="2" t="s">
        <v>214</v>
      </c>
      <c r="E218" s="42">
        <v>21495000</v>
      </c>
      <c r="F218" s="2" t="s">
        <v>320</v>
      </c>
      <c r="G218" s="44">
        <v>0</v>
      </c>
      <c r="H218" s="2" t="s">
        <v>184</v>
      </c>
      <c r="I218" s="44">
        <v>6.75</v>
      </c>
      <c r="J218" s="46">
        <v>21495000000</v>
      </c>
      <c r="K218" s="46">
        <v>21495000000</v>
      </c>
      <c r="L218" s="46">
        <v>21495000</v>
      </c>
      <c r="M218" s="46"/>
      <c r="N218" s="46">
        <v>21495000</v>
      </c>
    </row>
    <row r="219" spans="1:14" x14ac:dyDescent="0.2">
      <c r="A219" s="41" t="s">
        <v>303</v>
      </c>
      <c r="B219" s="3">
        <v>571</v>
      </c>
      <c r="C219" s="3" t="s">
        <v>318</v>
      </c>
      <c r="D219" s="2" t="s">
        <v>214</v>
      </c>
      <c r="E219" s="42">
        <v>3500000</v>
      </c>
      <c r="F219" s="2" t="s">
        <v>321</v>
      </c>
      <c r="G219" s="44">
        <v>0</v>
      </c>
      <c r="H219" s="2" t="s">
        <v>184</v>
      </c>
      <c r="I219" s="44">
        <v>6.75</v>
      </c>
      <c r="J219" s="46">
        <v>3500000000</v>
      </c>
      <c r="K219" s="46">
        <v>3500000000</v>
      </c>
      <c r="L219" s="46">
        <v>3500000</v>
      </c>
      <c r="M219" s="46"/>
      <c r="N219" s="46">
        <v>3500000</v>
      </c>
    </row>
    <row r="220" spans="1:14" x14ac:dyDescent="0.2">
      <c r="A220" s="41" t="s">
        <v>303</v>
      </c>
      <c r="B220" s="3">
        <v>571</v>
      </c>
      <c r="C220" s="3" t="s">
        <v>318</v>
      </c>
      <c r="D220" s="2" t="s">
        <v>214</v>
      </c>
      <c r="E220" s="42">
        <v>5000</v>
      </c>
      <c r="F220" s="2" t="s">
        <v>322</v>
      </c>
      <c r="G220" s="44">
        <v>0</v>
      </c>
      <c r="H220" s="2" t="s">
        <v>184</v>
      </c>
      <c r="I220" s="44">
        <v>6.75</v>
      </c>
      <c r="J220" s="46">
        <v>5000000</v>
      </c>
      <c r="K220" s="46">
        <v>5000000</v>
      </c>
      <c r="L220" s="46">
        <v>5000</v>
      </c>
      <c r="M220" s="46"/>
      <c r="N220" s="46">
        <v>5000</v>
      </c>
    </row>
    <row r="221" spans="1:14" x14ac:dyDescent="0.2">
      <c r="A221" s="41"/>
      <c r="D221" s="2"/>
      <c r="E221" s="42"/>
      <c r="F221" s="2"/>
      <c r="G221" s="44"/>
      <c r="H221" s="2"/>
      <c r="I221" s="44"/>
      <c r="J221" s="40"/>
      <c r="K221" s="46"/>
      <c r="L221" s="46"/>
      <c r="M221" s="46"/>
      <c r="N221" s="46"/>
    </row>
    <row r="222" spans="1:14" x14ac:dyDescent="0.2">
      <c r="A222" s="41" t="s">
        <v>283</v>
      </c>
      <c r="B222" s="3">
        <v>582</v>
      </c>
      <c r="C222" s="3" t="s">
        <v>323</v>
      </c>
      <c r="D222" s="2" t="s">
        <v>38</v>
      </c>
      <c r="E222" s="42">
        <v>750</v>
      </c>
      <c r="F222" s="2" t="s">
        <v>308</v>
      </c>
      <c r="G222" s="44">
        <v>4.5</v>
      </c>
      <c r="H222" s="2" t="s">
        <v>65</v>
      </c>
      <c r="I222" s="44">
        <v>18.5</v>
      </c>
      <c r="J222" s="46">
        <v>750000</v>
      </c>
      <c r="K222" s="46">
        <v>602246</v>
      </c>
      <c r="L222" s="46">
        <v>13605369</v>
      </c>
      <c r="M222" s="46">
        <v>150544</v>
      </c>
      <c r="N222" s="46">
        <v>13755913</v>
      </c>
    </row>
    <row r="223" spans="1:14" x14ac:dyDescent="0.2">
      <c r="A223" s="41" t="s">
        <v>289</v>
      </c>
      <c r="B223" s="3">
        <v>582</v>
      </c>
      <c r="C223" s="3" t="s">
        <v>323</v>
      </c>
      <c r="D223" s="2" t="s">
        <v>38</v>
      </c>
      <c r="E223" s="42">
        <v>45</v>
      </c>
      <c r="F223" s="2" t="s">
        <v>309</v>
      </c>
      <c r="G223" s="44">
        <v>4.5</v>
      </c>
      <c r="H223" s="2" t="s">
        <v>65</v>
      </c>
      <c r="I223" s="44">
        <v>18.5</v>
      </c>
      <c r="J223" s="46">
        <v>45000</v>
      </c>
      <c r="K223" s="46">
        <v>36228</v>
      </c>
      <c r="L223" s="46">
        <v>818429</v>
      </c>
      <c r="M223" s="46">
        <v>9056</v>
      </c>
      <c r="N223" s="46">
        <v>827485</v>
      </c>
    </row>
    <row r="224" spans="1:14" x14ac:dyDescent="0.2">
      <c r="A224" s="41" t="s">
        <v>289</v>
      </c>
      <c r="B224" s="3">
        <v>582</v>
      </c>
      <c r="C224" s="3" t="s">
        <v>323</v>
      </c>
      <c r="D224" s="2" t="s">
        <v>38</v>
      </c>
      <c r="E224" s="42">
        <v>19</v>
      </c>
      <c r="F224" s="2" t="s">
        <v>310</v>
      </c>
      <c r="G224" s="44">
        <v>4.5</v>
      </c>
      <c r="H224" s="2" t="s">
        <v>65</v>
      </c>
      <c r="I224" s="44">
        <v>18.5</v>
      </c>
      <c r="J224" s="46">
        <v>19000</v>
      </c>
      <c r="K224" s="46">
        <v>21922</v>
      </c>
      <c r="L224" s="46">
        <v>495241</v>
      </c>
      <c r="M224" s="46">
        <v>5480</v>
      </c>
      <c r="N224" s="46">
        <v>500721</v>
      </c>
    </row>
    <row r="225" spans="1:14" x14ac:dyDescent="0.2">
      <c r="A225" s="41" t="s">
        <v>289</v>
      </c>
      <c r="B225" s="3">
        <v>582</v>
      </c>
      <c r="C225" s="3" t="s">
        <v>323</v>
      </c>
      <c r="D225" s="2" t="s">
        <v>38</v>
      </c>
      <c r="E225" s="42">
        <v>9</v>
      </c>
      <c r="F225" s="2" t="s">
        <v>311</v>
      </c>
      <c r="G225" s="44">
        <v>4.5</v>
      </c>
      <c r="H225" s="2" t="s">
        <v>65</v>
      </c>
      <c r="I225" s="44">
        <v>18.5</v>
      </c>
      <c r="J225" s="46">
        <v>9000</v>
      </c>
      <c r="K225" s="46">
        <v>10384</v>
      </c>
      <c r="L225" s="46">
        <v>234585</v>
      </c>
      <c r="M225" s="46">
        <v>2596</v>
      </c>
      <c r="N225" s="46">
        <v>237181</v>
      </c>
    </row>
    <row r="226" spans="1:14" x14ac:dyDescent="0.2">
      <c r="A226" s="41" t="s">
        <v>289</v>
      </c>
      <c r="B226" s="3">
        <v>582</v>
      </c>
      <c r="C226" s="3" t="s">
        <v>323</v>
      </c>
      <c r="D226" s="2" t="s">
        <v>38</v>
      </c>
      <c r="E226" s="42">
        <v>24.6</v>
      </c>
      <c r="F226" s="2" t="s">
        <v>313</v>
      </c>
      <c r="G226" s="44">
        <v>4.5</v>
      </c>
      <c r="H226" s="2" t="s">
        <v>65</v>
      </c>
      <c r="I226" s="44">
        <v>18.5</v>
      </c>
      <c r="J226" s="46">
        <v>24600</v>
      </c>
      <c r="K226" s="46">
        <v>28383</v>
      </c>
      <c r="L226" s="46">
        <v>641202</v>
      </c>
      <c r="M226" s="46">
        <v>7095</v>
      </c>
      <c r="N226" s="46">
        <v>648297</v>
      </c>
    </row>
    <row r="227" spans="1:14" x14ac:dyDescent="0.2">
      <c r="A227" s="41" t="s">
        <v>289</v>
      </c>
      <c r="B227" s="3">
        <v>582</v>
      </c>
      <c r="C227" s="3" t="s">
        <v>323</v>
      </c>
      <c r="D227" s="2" t="s">
        <v>38</v>
      </c>
      <c r="E227" s="42">
        <v>112.4</v>
      </c>
      <c r="F227" s="2" t="s">
        <v>324</v>
      </c>
      <c r="G227" s="44">
        <v>4.5</v>
      </c>
      <c r="H227" s="2" t="s">
        <v>65</v>
      </c>
      <c r="I227" s="44">
        <v>18.5</v>
      </c>
      <c r="J227" s="46">
        <v>112400</v>
      </c>
      <c r="K227" s="46">
        <v>129686</v>
      </c>
      <c r="L227" s="46">
        <v>2929743</v>
      </c>
      <c r="M227" s="46">
        <v>32417</v>
      </c>
      <c r="N227" s="46">
        <v>2962160</v>
      </c>
    </row>
    <row r="228" spans="1:14" x14ac:dyDescent="0.2">
      <c r="A228" s="41"/>
      <c r="D228" s="2"/>
      <c r="E228" s="42"/>
      <c r="F228" s="2"/>
      <c r="G228" s="44"/>
      <c r="H228" s="2"/>
      <c r="I228" s="44"/>
      <c r="J228" s="40"/>
      <c r="K228" s="46"/>
      <c r="L228" s="46"/>
      <c r="M228" s="46"/>
      <c r="N228" s="46"/>
    </row>
    <row r="229" spans="1:14" x14ac:dyDescent="0.2">
      <c r="A229" s="41" t="s">
        <v>296</v>
      </c>
      <c r="B229" s="3">
        <v>607</v>
      </c>
      <c r="C229" s="3" t="s">
        <v>325</v>
      </c>
      <c r="D229" s="2" t="s">
        <v>214</v>
      </c>
      <c r="E229" s="42">
        <v>52800000</v>
      </c>
      <c r="F229" s="2" t="s">
        <v>326</v>
      </c>
      <c r="G229" s="44">
        <v>7.5</v>
      </c>
      <c r="H229" s="2" t="s">
        <v>184</v>
      </c>
      <c r="I229" s="44">
        <v>9.75</v>
      </c>
      <c r="J229" s="46">
        <v>52800000000</v>
      </c>
      <c r="K229" s="46">
        <v>52800000000</v>
      </c>
      <c r="L229" s="46">
        <v>52800000</v>
      </c>
      <c r="M229" s="46">
        <v>630951</v>
      </c>
      <c r="N229" s="46">
        <v>53430951</v>
      </c>
    </row>
    <row r="230" spans="1:14" x14ac:dyDescent="0.2">
      <c r="A230" s="41" t="s">
        <v>296</v>
      </c>
      <c r="B230" s="3">
        <v>607</v>
      </c>
      <c r="C230" s="3" t="s">
        <v>325</v>
      </c>
      <c r="D230" s="2" t="s">
        <v>214</v>
      </c>
      <c r="E230" s="42">
        <v>2700000</v>
      </c>
      <c r="F230" s="2" t="s">
        <v>327</v>
      </c>
      <c r="G230" s="44">
        <v>9</v>
      </c>
      <c r="H230" s="2" t="s">
        <v>184</v>
      </c>
      <c r="I230" s="44">
        <v>9.75</v>
      </c>
      <c r="J230" s="46">
        <v>2700000000</v>
      </c>
      <c r="K230" s="46">
        <v>2700000000</v>
      </c>
      <c r="L230" s="46">
        <v>2700000</v>
      </c>
      <c r="M230" s="46">
        <v>38501</v>
      </c>
      <c r="N230" s="46">
        <v>2738501</v>
      </c>
    </row>
    <row r="231" spans="1:14" x14ac:dyDescent="0.2">
      <c r="A231" s="41" t="s">
        <v>296</v>
      </c>
      <c r="B231" s="3">
        <v>607</v>
      </c>
      <c r="C231" s="3" t="s">
        <v>325</v>
      </c>
      <c r="D231" s="2" t="s">
        <v>214</v>
      </c>
      <c r="E231" s="42">
        <v>4500000</v>
      </c>
      <c r="F231" s="2" t="s">
        <v>328</v>
      </c>
      <c r="G231" s="44">
        <v>0</v>
      </c>
      <c r="H231" s="2" t="s">
        <v>184</v>
      </c>
      <c r="I231" s="44">
        <v>10</v>
      </c>
      <c r="J231" s="46">
        <v>4500000000</v>
      </c>
      <c r="K231" s="46">
        <v>4500000000</v>
      </c>
      <c r="L231" s="46">
        <v>4500000</v>
      </c>
      <c r="M231" s="46">
        <v>0</v>
      </c>
      <c r="N231" s="46">
        <v>4500000</v>
      </c>
    </row>
    <row r="232" spans="1:14" x14ac:dyDescent="0.2">
      <c r="A232" s="41"/>
      <c r="D232" s="2"/>
      <c r="E232" s="42"/>
      <c r="F232" s="2"/>
      <c r="G232" s="44"/>
      <c r="H232" s="2"/>
      <c r="I232" s="44"/>
      <c r="J232" s="40"/>
      <c r="K232" s="46"/>
      <c r="L232" s="46"/>
      <c r="M232" s="46"/>
      <c r="N232" s="46"/>
    </row>
    <row r="233" spans="1:14" x14ac:dyDescent="0.2">
      <c r="A233" s="41" t="s">
        <v>303</v>
      </c>
      <c r="B233" s="3">
        <v>612</v>
      </c>
      <c r="C233" s="3" t="s">
        <v>329</v>
      </c>
      <c r="D233" s="2" t="s">
        <v>214</v>
      </c>
      <c r="E233" s="42">
        <v>34500000</v>
      </c>
      <c r="F233" s="2" t="s">
        <v>330</v>
      </c>
      <c r="G233" s="44">
        <v>6</v>
      </c>
      <c r="H233" s="2" t="s">
        <v>184</v>
      </c>
      <c r="I233" s="44">
        <v>7.25</v>
      </c>
      <c r="J233" s="46">
        <v>34500000000</v>
      </c>
      <c r="K233" s="46">
        <v>34500000000</v>
      </c>
      <c r="L233" s="46">
        <v>34500000</v>
      </c>
      <c r="M233" s="46">
        <v>161331</v>
      </c>
      <c r="N233" s="46">
        <v>34661331</v>
      </c>
    </row>
    <row r="234" spans="1:14" x14ac:dyDescent="0.2">
      <c r="A234" s="41" t="s">
        <v>303</v>
      </c>
      <c r="B234" s="3">
        <v>612</v>
      </c>
      <c r="C234" s="3" t="s">
        <v>329</v>
      </c>
      <c r="D234" s="2" t="s">
        <v>214</v>
      </c>
      <c r="E234" s="42">
        <v>10500000</v>
      </c>
      <c r="F234" s="2" t="s">
        <v>331</v>
      </c>
      <c r="G234" s="44">
        <v>0</v>
      </c>
      <c r="H234" s="2" t="s">
        <v>184</v>
      </c>
      <c r="I234" s="44">
        <v>7.5</v>
      </c>
      <c r="J234" s="46">
        <v>10500000000</v>
      </c>
      <c r="K234" s="46">
        <v>10500000000</v>
      </c>
      <c r="L234" s="46">
        <v>10500000</v>
      </c>
      <c r="M234" s="46"/>
      <c r="N234" s="46">
        <v>10500000</v>
      </c>
    </row>
    <row r="235" spans="1:14" x14ac:dyDescent="0.2">
      <c r="A235" s="41" t="s">
        <v>303</v>
      </c>
      <c r="B235" s="3">
        <v>614</v>
      </c>
      <c r="C235" s="3" t="s">
        <v>332</v>
      </c>
      <c r="D235" s="2" t="s">
        <v>214</v>
      </c>
      <c r="E235" s="42">
        <v>13500000</v>
      </c>
      <c r="F235" s="2" t="s">
        <v>333</v>
      </c>
      <c r="G235" s="44">
        <v>6.5</v>
      </c>
      <c r="H235" s="2" t="s">
        <v>184</v>
      </c>
      <c r="I235" s="44">
        <v>6.5</v>
      </c>
      <c r="J235" s="46">
        <v>13500000000</v>
      </c>
      <c r="K235" s="46">
        <v>13500000000</v>
      </c>
      <c r="L235" s="46">
        <v>13500000</v>
      </c>
      <c r="M235" s="46">
        <v>211892</v>
      </c>
      <c r="N235" s="46">
        <v>13711892</v>
      </c>
    </row>
    <row r="236" spans="1:14" x14ac:dyDescent="0.2">
      <c r="A236" s="41" t="s">
        <v>303</v>
      </c>
      <c r="B236" s="3">
        <v>614</v>
      </c>
      <c r="C236" s="3" t="s">
        <v>332</v>
      </c>
      <c r="D236" s="2" t="s">
        <v>214</v>
      </c>
      <c r="E236" s="42">
        <v>10500000</v>
      </c>
      <c r="F236" s="2" t="s">
        <v>334</v>
      </c>
      <c r="G236" s="44">
        <v>0</v>
      </c>
      <c r="H236" s="2" t="s">
        <v>184</v>
      </c>
      <c r="I236" s="44">
        <v>6.75</v>
      </c>
      <c r="J236" s="46">
        <v>10500000000</v>
      </c>
      <c r="K236" s="46">
        <v>7500000900</v>
      </c>
      <c r="L236" s="46">
        <v>7500001</v>
      </c>
      <c r="M236" s="46">
        <v>0</v>
      </c>
      <c r="N236" s="46">
        <v>7500001</v>
      </c>
    </row>
    <row r="237" spans="1:14" x14ac:dyDescent="0.2">
      <c r="A237" s="41"/>
      <c r="D237" s="2"/>
      <c r="E237" s="42"/>
      <c r="F237" s="2"/>
      <c r="G237" s="44"/>
      <c r="H237" s="2"/>
      <c r="I237" s="44"/>
      <c r="J237" s="46"/>
      <c r="K237" s="46"/>
      <c r="L237" s="46"/>
      <c r="M237" s="46"/>
      <c r="N237" s="46"/>
    </row>
    <row r="238" spans="1:14" x14ac:dyDescent="0.2">
      <c r="A238" s="41" t="s">
        <v>335</v>
      </c>
      <c r="B238" s="3">
        <v>626</v>
      </c>
      <c r="C238" s="3" t="s">
        <v>336</v>
      </c>
      <c r="D238" s="2" t="s">
        <v>298</v>
      </c>
      <c r="E238" s="42">
        <v>100000</v>
      </c>
      <c r="F238" s="2" t="s">
        <v>337</v>
      </c>
      <c r="G238" s="44">
        <v>0</v>
      </c>
      <c r="H238" s="2" t="s">
        <v>338</v>
      </c>
      <c r="I238" s="44">
        <v>0.5</v>
      </c>
      <c r="J238" s="46"/>
      <c r="K238" s="46"/>
      <c r="L238" s="46"/>
      <c r="M238" s="46"/>
      <c r="N238" s="46"/>
    </row>
    <row r="239" spans="1:14" x14ac:dyDescent="0.2">
      <c r="A239" s="41" t="s">
        <v>335</v>
      </c>
      <c r="B239" s="3">
        <v>626</v>
      </c>
      <c r="C239" s="3" t="s">
        <v>336</v>
      </c>
      <c r="D239" s="2" t="s">
        <v>298</v>
      </c>
      <c r="E239" s="42">
        <v>100000</v>
      </c>
      <c r="F239" s="2" t="s">
        <v>339</v>
      </c>
      <c r="G239" s="44">
        <v>0</v>
      </c>
      <c r="H239" s="2" t="s">
        <v>338</v>
      </c>
      <c r="I239" s="44">
        <v>0.25</v>
      </c>
      <c r="J239" s="46"/>
      <c r="K239" s="46"/>
      <c r="L239" s="46"/>
      <c r="M239" s="46"/>
      <c r="N239" s="46"/>
    </row>
    <row r="240" spans="1:14" x14ac:dyDescent="0.2">
      <c r="A240" s="41" t="s">
        <v>303</v>
      </c>
      <c r="B240" s="3">
        <v>628</v>
      </c>
      <c r="C240" s="3" t="s">
        <v>340</v>
      </c>
      <c r="D240" s="2" t="s">
        <v>214</v>
      </c>
      <c r="E240" s="42">
        <v>33500000</v>
      </c>
      <c r="F240" s="2" t="s">
        <v>341</v>
      </c>
      <c r="G240" s="44">
        <v>6.5</v>
      </c>
      <c r="H240" s="2" t="s">
        <v>184</v>
      </c>
      <c r="I240" s="44">
        <v>7.25</v>
      </c>
      <c r="J240" s="46">
        <v>33500000000</v>
      </c>
      <c r="K240" s="46">
        <v>33500000000</v>
      </c>
      <c r="L240" s="46">
        <v>33500000</v>
      </c>
      <c r="M240" s="46">
        <v>169406</v>
      </c>
      <c r="N240" s="46">
        <v>33669406</v>
      </c>
    </row>
    <row r="241" spans="1:14" x14ac:dyDescent="0.2">
      <c r="A241" s="41" t="s">
        <v>303</v>
      </c>
      <c r="B241" s="3">
        <v>628</v>
      </c>
      <c r="C241" s="3" t="s">
        <v>340</v>
      </c>
      <c r="D241" s="2" t="s">
        <v>214</v>
      </c>
      <c r="E241" s="42">
        <v>6500000</v>
      </c>
      <c r="F241" s="2" t="s">
        <v>342</v>
      </c>
      <c r="G241" s="44">
        <v>0</v>
      </c>
      <c r="H241" s="2" t="s">
        <v>184</v>
      </c>
      <c r="I241" s="44">
        <v>7.5</v>
      </c>
      <c r="J241" s="46">
        <v>6500000000</v>
      </c>
      <c r="K241" s="46">
        <v>6500000000</v>
      </c>
      <c r="L241" s="46">
        <v>6500000</v>
      </c>
      <c r="M241" s="46">
        <v>0</v>
      </c>
      <c r="N241" s="46">
        <v>6500000</v>
      </c>
    </row>
    <row r="242" spans="1:14" x14ac:dyDescent="0.2">
      <c r="A242" s="41" t="s">
        <v>303</v>
      </c>
      <c r="B242" s="3">
        <v>631</v>
      </c>
      <c r="C242" s="3" t="s">
        <v>343</v>
      </c>
      <c r="D242" s="2" t="s">
        <v>214</v>
      </c>
      <c r="E242" s="42">
        <v>25000000</v>
      </c>
      <c r="F242" s="2" t="s">
        <v>344</v>
      </c>
      <c r="G242" s="44">
        <v>6.5</v>
      </c>
      <c r="H242" s="2" t="s">
        <v>184</v>
      </c>
      <c r="I242" s="44">
        <v>6</v>
      </c>
      <c r="J242" s="46">
        <v>25000000000</v>
      </c>
      <c r="K242" s="46">
        <v>25000000000</v>
      </c>
      <c r="L242" s="46">
        <v>25000000</v>
      </c>
      <c r="M242" s="46">
        <v>126422</v>
      </c>
      <c r="N242" s="46">
        <v>25126422</v>
      </c>
    </row>
    <row r="243" spans="1:14" x14ac:dyDescent="0.2">
      <c r="A243" s="41" t="s">
        <v>345</v>
      </c>
      <c r="B243" s="3">
        <v>631</v>
      </c>
      <c r="C243" s="3" t="s">
        <v>343</v>
      </c>
      <c r="D243" s="2" t="s">
        <v>214</v>
      </c>
      <c r="E243" s="42">
        <v>3500000</v>
      </c>
      <c r="F243" s="2" t="s">
        <v>346</v>
      </c>
      <c r="G243" s="44">
        <v>7</v>
      </c>
      <c r="H243" s="2" t="s">
        <v>184</v>
      </c>
      <c r="I243" s="44">
        <v>6</v>
      </c>
      <c r="J243" s="46"/>
      <c r="K243" s="46"/>
      <c r="L243" s="46"/>
      <c r="M243" s="46"/>
      <c r="N243" s="46"/>
    </row>
    <row r="244" spans="1:14" x14ac:dyDescent="0.2">
      <c r="A244" s="41" t="s">
        <v>303</v>
      </c>
      <c r="B244" s="3">
        <v>631</v>
      </c>
      <c r="C244" s="3" t="s">
        <v>343</v>
      </c>
      <c r="D244" s="2" t="s">
        <v>214</v>
      </c>
      <c r="E244" s="42">
        <v>10000</v>
      </c>
      <c r="F244" s="2" t="s">
        <v>347</v>
      </c>
      <c r="G244" s="44">
        <v>0</v>
      </c>
      <c r="H244" s="2" t="s">
        <v>184</v>
      </c>
      <c r="I244" s="44">
        <v>6.25</v>
      </c>
      <c r="J244" s="46">
        <v>10000000</v>
      </c>
      <c r="K244" s="46">
        <v>10000000</v>
      </c>
      <c r="L244" s="46">
        <v>10000</v>
      </c>
      <c r="M244" s="46"/>
      <c r="N244" s="46">
        <v>10000</v>
      </c>
    </row>
    <row r="245" spans="1:14" x14ac:dyDescent="0.2">
      <c r="A245" s="41"/>
      <c r="D245" s="2"/>
      <c r="E245" s="42"/>
      <c r="F245" s="2"/>
      <c r="G245" s="44"/>
      <c r="H245" s="2"/>
      <c r="I245" s="44"/>
      <c r="J245" s="46"/>
      <c r="K245" s="46"/>
      <c r="L245" s="46"/>
      <c r="M245" s="46"/>
      <c r="N245" s="46"/>
    </row>
    <row r="246" spans="1:14" x14ac:dyDescent="0.2">
      <c r="A246" s="41" t="s">
        <v>348</v>
      </c>
      <c r="B246" s="3">
        <v>634</v>
      </c>
      <c r="C246" s="3" t="s">
        <v>349</v>
      </c>
      <c r="D246" s="2" t="s">
        <v>298</v>
      </c>
      <c r="E246" s="42">
        <v>50000</v>
      </c>
      <c r="F246" s="2" t="s">
        <v>350</v>
      </c>
      <c r="G246" s="44">
        <v>0</v>
      </c>
      <c r="H246" s="2" t="s">
        <v>338</v>
      </c>
      <c r="I246" s="44">
        <v>8.4931506849315067E-2</v>
      </c>
      <c r="J246" s="46"/>
      <c r="K246" s="46"/>
      <c r="L246" s="46"/>
      <c r="M246" s="46"/>
      <c r="N246" s="46"/>
    </row>
    <row r="247" spans="1:14" x14ac:dyDescent="0.2">
      <c r="A247" s="41" t="s">
        <v>348</v>
      </c>
      <c r="B247" s="3">
        <v>634</v>
      </c>
      <c r="C247" s="3" t="s">
        <v>349</v>
      </c>
      <c r="D247" s="2" t="s">
        <v>298</v>
      </c>
      <c r="E247" s="42">
        <v>50000</v>
      </c>
      <c r="F247" s="2" t="s">
        <v>351</v>
      </c>
      <c r="G247" s="44">
        <v>0</v>
      </c>
      <c r="H247" s="2" t="s">
        <v>338</v>
      </c>
      <c r="I247" s="44">
        <v>0.24931506849315069</v>
      </c>
      <c r="J247" s="46"/>
      <c r="K247" s="46"/>
      <c r="L247" s="46"/>
      <c r="M247" s="46"/>
      <c r="N247" s="46"/>
    </row>
    <row r="248" spans="1:14" x14ac:dyDescent="0.2">
      <c r="A248" s="41" t="s">
        <v>348</v>
      </c>
      <c r="B248" s="3">
        <v>634</v>
      </c>
      <c r="C248" s="3" t="s">
        <v>349</v>
      </c>
      <c r="D248" s="2" t="s">
        <v>298</v>
      </c>
      <c r="E248" s="42">
        <v>50000</v>
      </c>
      <c r="F248" s="2" t="s">
        <v>352</v>
      </c>
      <c r="G248" s="44">
        <v>0</v>
      </c>
      <c r="H248" s="2" t="s">
        <v>338</v>
      </c>
      <c r="I248" s="44">
        <v>0.49589041095890413</v>
      </c>
    </row>
    <row r="249" spans="1:14" x14ac:dyDescent="0.2">
      <c r="A249" s="41" t="s">
        <v>348</v>
      </c>
      <c r="B249" s="3">
        <v>634</v>
      </c>
      <c r="C249" s="3" t="s">
        <v>349</v>
      </c>
      <c r="D249" s="2" t="s">
        <v>298</v>
      </c>
      <c r="E249" s="42">
        <v>50000</v>
      </c>
      <c r="F249" s="2" t="s">
        <v>353</v>
      </c>
      <c r="G249" s="44">
        <v>0</v>
      </c>
      <c r="H249" s="2" t="s">
        <v>338</v>
      </c>
      <c r="I249" s="44">
        <v>0.989041095890411</v>
      </c>
    </row>
    <row r="250" spans="1:14" x14ac:dyDescent="0.2">
      <c r="A250" s="41" t="s">
        <v>348</v>
      </c>
      <c r="B250" s="3">
        <v>634</v>
      </c>
      <c r="C250" s="3" t="s">
        <v>349</v>
      </c>
      <c r="D250" s="2" t="s">
        <v>214</v>
      </c>
      <c r="E250" s="42">
        <v>25000000</v>
      </c>
      <c r="F250" s="2" t="s">
        <v>354</v>
      </c>
      <c r="G250" s="44">
        <v>0</v>
      </c>
      <c r="H250" s="2" t="s">
        <v>338</v>
      </c>
      <c r="I250" s="44">
        <v>8.4931506849315067E-2</v>
      </c>
    </row>
    <row r="251" spans="1:14" x14ac:dyDescent="0.2">
      <c r="A251" s="41" t="s">
        <v>348</v>
      </c>
      <c r="B251" s="3">
        <v>634</v>
      </c>
      <c r="C251" s="3" t="s">
        <v>349</v>
      </c>
      <c r="D251" s="2" t="s">
        <v>214</v>
      </c>
      <c r="E251" s="42">
        <v>25000000</v>
      </c>
      <c r="F251" s="2" t="s">
        <v>355</v>
      </c>
      <c r="G251" s="44">
        <v>0</v>
      </c>
      <c r="H251" s="2" t="s">
        <v>338</v>
      </c>
      <c r="I251" s="44">
        <v>0.24931506849315069</v>
      </c>
      <c r="J251" s="46"/>
      <c r="K251" s="46"/>
      <c r="L251" s="46"/>
      <c r="M251" s="46"/>
      <c r="N251" s="46"/>
    </row>
    <row r="252" spans="1:14" x14ac:dyDescent="0.2">
      <c r="A252" s="41" t="s">
        <v>348</v>
      </c>
      <c r="B252" s="3">
        <v>634</v>
      </c>
      <c r="C252" s="3" t="s">
        <v>349</v>
      </c>
      <c r="D252" s="2" t="s">
        <v>214</v>
      </c>
      <c r="E252" s="42">
        <v>25000000</v>
      </c>
      <c r="F252" s="2" t="s">
        <v>356</v>
      </c>
      <c r="G252" s="44">
        <v>0</v>
      </c>
      <c r="H252" s="2" t="s">
        <v>338</v>
      </c>
      <c r="I252" s="44">
        <v>0.49589041095890413</v>
      </c>
      <c r="J252" s="46"/>
      <c r="K252" s="46"/>
      <c r="L252" s="46"/>
      <c r="M252" s="46"/>
      <c r="N252" s="46"/>
    </row>
    <row r="253" spans="1:14" x14ac:dyDescent="0.2">
      <c r="A253" s="41" t="s">
        <v>348</v>
      </c>
      <c r="B253" s="3">
        <v>634</v>
      </c>
      <c r="C253" s="3" t="s">
        <v>349</v>
      </c>
      <c r="D253" s="2" t="s">
        <v>214</v>
      </c>
      <c r="E253" s="42">
        <v>25000000</v>
      </c>
      <c r="F253" s="2" t="s">
        <v>357</v>
      </c>
      <c r="G253" s="44">
        <v>0</v>
      </c>
      <c r="H253" s="2" t="s">
        <v>338</v>
      </c>
      <c r="I253" s="44">
        <v>0.989041095890411</v>
      </c>
    </row>
    <row r="254" spans="1:14" x14ac:dyDescent="0.2">
      <c r="A254" s="41" t="s">
        <v>348</v>
      </c>
      <c r="B254" s="3">
        <v>634</v>
      </c>
      <c r="C254" s="3" t="s">
        <v>349</v>
      </c>
      <c r="D254" s="2" t="s">
        <v>214</v>
      </c>
      <c r="E254" s="42">
        <v>25000000</v>
      </c>
      <c r="F254" s="2" t="s">
        <v>358</v>
      </c>
      <c r="G254" s="44">
        <v>0</v>
      </c>
      <c r="H254" s="2" t="s">
        <v>338</v>
      </c>
      <c r="I254" s="44">
        <v>0.24931506849315069</v>
      </c>
    </row>
    <row r="255" spans="1:14" x14ac:dyDescent="0.2">
      <c r="A255" s="41" t="s">
        <v>348</v>
      </c>
      <c r="B255" s="3">
        <v>634</v>
      </c>
      <c r="C255" s="3" t="s">
        <v>349</v>
      </c>
      <c r="D255" s="2" t="s">
        <v>214</v>
      </c>
      <c r="E255" s="42">
        <v>25000000</v>
      </c>
      <c r="F255" s="2" t="s">
        <v>359</v>
      </c>
      <c r="G255" s="44">
        <v>0</v>
      </c>
      <c r="H255" s="2" t="s">
        <v>338</v>
      </c>
      <c r="I255" s="44">
        <v>0.49589041095890413</v>
      </c>
    </row>
    <row r="256" spans="1:14" x14ac:dyDescent="0.2">
      <c r="A256" s="41" t="s">
        <v>348</v>
      </c>
      <c r="B256" s="3">
        <v>634</v>
      </c>
      <c r="C256" s="3" t="s">
        <v>349</v>
      </c>
      <c r="D256" s="2" t="s">
        <v>214</v>
      </c>
      <c r="E256" s="42">
        <v>25000000</v>
      </c>
      <c r="F256" s="2" t="s">
        <v>360</v>
      </c>
      <c r="G256" s="44">
        <v>0</v>
      </c>
      <c r="H256" s="2" t="s">
        <v>338</v>
      </c>
      <c r="I256" s="44">
        <v>0.989041095890411</v>
      </c>
    </row>
    <row r="257" spans="1:14" x14ac:dyDescent="0.2">
      <c r="A257" s="41" t="s">
        <v>348</v>
      </c>
      <c r="B257" s="3">
        <v>634</v>
      </c>
      <c r="C257" s="3" t="s">
        <v>349</v>
      </c>
      <c r="D257" s="2" t="s">
        <v>298</v>
      </c>
      <c r="E257" s="42">
        <v>50000</v>
      </c>
      <c r="F257" s="2" t="s">
        <v>361</v>
      </c>
      <c r="G257" s="44">
        <v>0</v>
      </c>
      <c r="H257" s="2" t="s">
        <v>338</v>
      </c>
      <c r="I257" s="44">
        <v>0.24931506849315069</v>
      </c>
      <c r="J257" s="46"/>
      <c r="K257" s="46"/>
      <c r="L257" s="46"/>
      <c r="M257" s="46"/>
      <c r="N257" s="46"/>
    </row>
    <row r="258" spans="1:14" x14ac:dyDescent="0.2">
      <c r="A258" s="41" t="s">
        <v>348</v>
      </c>
      <c r="B258" s="3">
        <v>634</v>
      </c>
      <c r="C258" s="3" t="s">
        <v>349</v>
      </c>
      <c r="D258" s="2" t="s">
        <v>298</v>
      </c>
      <c r="E258" s="42">
        <v>50000</v>
      </c>
      <c r="F258" s="2" t="s">
        <v>362</v>
      </c>
      <c r="G258" s="44">
        <v>0</v>
      </c>
      <c r="H258" s="2" t="s">
        <v>338</v>
      </c>
      <c r="I258" s="44">
        <v>0.49589041095890413</v>
      </c>
      <c r="J258" s="46"/>
      <c r="K258" s="46"/>
      <c r="L258" s="46"/>
      <c r="M258" s="46"/>
      <c r="N258" s="46"/>
    </row>
    <row r="259" spans="1:14" x14ac:dyDescent="0.2">
      <c r="A259" s="41" t="s">
        <v>296</v>
      </c>
      <c r="B259" s="3">
        <v>634</v>
      </c>
      <c r="C259" s="3" t="s">
        <v>349</v>
      </c>
      <c r="D259" s="2" t="s">
        <v>298</v>
      </c>
      <c r="E259" s="42">
        <v>50000</v>
      </c>
      <c r="F259" s="2" t="s">
        <v>363</v>
      </c>
      <c r="G259" s="44">
        <v>0</v>
      </c>
      <c r="H259" s="2" t="s">
        <v>338</v>
      </c>
      <c r="I259" s="44">
        <v>0.989041095890411</v>
      </c>
      <c r="J259" s="46">
        <v>25440000</v>
      </c>
      <c r="K259" s="46">
        <v>0</v>
      </c>
      <c r="L259" s="46">
        <v>0</v>
      </c>
      <c r="M259" s="46"/>
      <c r="N259" s="46"/>
    </row>
    <row r="260" spans="1:14" x14ac:dyDescent="0.2">
      <c r="A260" s="41"/>
      <c r="D260" s="2"/>
      <c r="E260" s="42"/>
      <c r="F260" s="2"/>
      <c r="G260" s="44"/>
      <c r="H260" s="2"/>
      <c r="I260" s="44"/>
      <c r="J260" s="46"/>
      <c r="K260" s="46"/>
      <c r="L260" s="46"/>
      <c r="M260" s="46"/>
      <c r="N260" s="46"/>
    </row>
    <row r="261" spans="1:14" x14ac:dyDescent="0.2">
      <c r="A261" s="41" t="s">
        <v>345</v>
      </c>
      <c r="B261" s="3">
        <v>657</v>
      </c>
      <c r="C261" s="3" t="s">
        <v>364</v>
      </c>
      <c r="D261" s="2" t="s">
        <v>214</v>
      </c>
      <c r="E261" s="42">
        <v>26100000</v>
      </c>
      <c r="F261" s="2" t="s">
        <v>365</v>
      </c>
      <c r="G261" s="44">
        <v>7.5</v>
      </c>
      <c r="H261" s="2" t="s">
        <v>184</v>
      </c>
      <c r="I261" s="44">
        <v>6.5</v>
      </c>
      <c r="J261" s="46"/>
      <c r="K261" s="46"/>
      <c r="L261" s="46"/>
      <c r="M261" s="46"/>
      <c r="N261" s="46"/>
    </row>
    <row r="262" spans="1:14" x14ac:dyDescent="0.2">
      <c r="A262" s="41" t="s">
        <v>345</v>
      </c>
      <c r="B262" s="3">
        <v>657</v>
      </c>
      <c r="C262" s="3" t="s">
        <v>364</v>
      </c>
      <c r="D262" s="2" t="s">
        <v>214</v>
      </c>
      <c r="E262" s="42">
        <v>18900000</v>
      </c>
      <c r="F262" s="2" t="s">
        <v>366</v>
      </c>
      <c r="G262" s="44">
        <v>0</v>
      </c>
      <c r="H262" s="2" t="s">
        <v>184</v>
      </c>
      <c r="I262" s="44">
        <v>6.75</v>
      </c>
      <c r="J262" s="46"/>
      <c r="K262" s="46"/>
      <c r="L262" s="46"/>
      <c r="M262" s="46"/>
      <c r="N262" s="46"/>
    </row>
    <row r="263" spans="1:14" x14ac:dyDescent="0.2">
      <c r="A263" s="41" t="s">
        <v>296</v>
      </c>
      <c r="B263" s="3">
        <v>658</v>
      </c>
      <c r="C263" s="60" t="s">
        <v>367</v>
      </c>
      <c r="D263" s="2" t="s">
        <v>214</v>
      </c>
      <c r="E263" s="42">
        <v>10000000</v>
      </c>
      <c r="F263" s="2" t="s">
        <v>368</v>
      </c>
      <c r="G263" s="44">
        <v>7</v>
      </c>
      <c r="H263" s="2" t="s">
        <v>184</v>
      </c>
      <c r="I263" s="44">
        <v>5</v>
      </c>
      <c r="J263" s="46">
        <v>10000000000</v>
      </c>
      <c r="K263" s="46">
        <v>10000000000</v>
      </c>
      <c r="L263" s="46">
        <v>10000000</v>
      </c>
      <c r="M263" s="46">
        <v>169939</v>
      </c>
      <c r="N263" s="46">
        <v>10169939</v>
      </c>
    </row>
    <row r="264" spans="1:14" x14ac:dyDescent="0.2">
      <c r="A264" s="41" t="s">
        <v>301</v>
      </c>
      <c r="B264" s="3">
        <v>658</v>
      </c>
      <c r="C264" s="60" t="s">
        <v>367</v>
      </c>
      <c r="D264" s="2" t="s">
        <v>214</v>
      </c>
      <c r="E264" s="42">
        <v>50</v>
      </c>
      <c r="F264" s="2" t="s">
        <v>369</v>
      </c>
      <c r="G264" s="44">
        <v>8.5</v>
      </c>
      <c r="H264" s="2" t="s">
        <v>184</v>
      </c>
      <c r="I264" s="44">
        <v>5.25</v>
      </c>
      <c r="J264" s="46">
        <v>50000</v>
      </c>
      <c r="K264" s="46">
        <v>55367</v>
      </c>
      <c r="L264" s="46">
        <v>55</v>
      </c>
      <c r="M264" s="46">
        <v>2</v>
      </c>
      <c r="N264" s="46">
        <v>57</v>
      </c>
    </row>
    <row r="265" spans="1:14" x14ac:dyDescent="0.2">
      <c r="A265" s="41"/>
      <c r="C265" s="60"/>
      <c r="D265" s="2"/>
      <c r="E265" s="42"/>
      <c r="F265" s="2"/>
      <c r="G265" s="44"/>
      <c r="H265" s="2"/>
      <c r="I265" s="44"/>
      <c r="J265" s="46"/>
      <c r="K265" s="46"/>
      <c r="L265" s="46"/>
      <c r="M265" s="46"/>
      <c r="N265" s="46"/>
    </row>
    <row r="266" spans="1:14" x14ac:dyDescent="0.2">
      <c r="A266" s="41" t="s">
        <v>370</v>
      </c>
      <c r="B266" s="3">
        <v>693</v>
      </c>
      <c r="C266" s="60" t="s">
        <v>371</v>
      </c>
      <c r="D266" s="2" t="s">
        <v>298</v>
      </c>
      <c r="E266" s="42">
        <v>50000</v>
      </c>
      <c r="F266" s="2" t="s">
        <v>51</v>
      </c>
      <c r="G266" s="44">
        <v>0</v>
      </c>
      <c r="H266" s="2" t="s">
        <v>338</v>
      </c>
      <c r="I266" s="44">
        <v>8.3333333333333329E-2</v>
      </c>
      <c r="J266" s="46"/>
      <c r="K266" s="46"/>
      <c r="L266" s="46"/>
      <c r="M266" s="46"/>
      <c r="N266" s="46"/>
    </row>
    <row r="267" spans="1:14" x14ac:dyDescent="0.2">
      <c r="A267" s="41" t="s">
        <v>370</v>
      </c>
      <c r="B267" s="3">
        <v>693</v>
      </c>
      <c r="C267" s="60" t="s">
        <v>371</v>
      </c>
      <c r="D267" s="2" t="s">
        <v>298</v>
      </c>
      <c r="E267" s="42">
        <v>50000</v>
      </c>
      <c r="F267" s="2" t="s">
        <v>52</v>
      </c>
      <c r="G267" s="44">
        <v>0</v>
      </c>
      <c r="H267" s="2" t="s">
        <v>338</v>
      </c>
      <c r="I267" s="44">
        <v>0.25</v>
      </c>
      <c r="J267" s="46"/>
      <c r="K267" s="46"/>
      <c r="L267" s="46"/>
      <c r="M267" s="46"/>
      <c r="N267" s="46"/>
    </row>
    <row r="268" spans="1:14" x14ac:dyDescent="0.2">
      <c r="A268" s="41" t="s">
        <v>370</v>
      </c>
      <c r="B268" s="3">
        <v>693</v>
      </c>
      <c r="C268" s="60" t="s">
        <v>371</v>
      </c>
      <c r="D268" s="2" t="s">
        <v>298</v>
      </c>
      <c r="E268" s="42">
        <v>50000</v>
      </c>
      <c r="F268" s="2" t="s">
        <v>372</v>
      </c>
      <c r="G268" s="44">
        <v>0</v>
      </c>
      <c r="H268" s="2" t="s">
        <v>338</v>
      </c>
      <c r="I268" s="44">
        <v>0.5</v>
      </c>
      <c r="J268" s="46"/>
      <c r="K268" s="46"/>
      <c r="L268" s="46"/>
      <c r="M268" s="46"/>
      <c r="N268" s="46"/>
    </row>
    <row r="269" spans="1:14" x14ac:dyDescent="0.2">
      <c r="A269" s="41" t="s">
        <v>370</v>
      </c>
      <c r="B269" s="3">
        <v>693</v>
      </c>
      <c r="C269" s="60" t="s">
        <v>371</v>
      </c>
      <c r="D269" s="2" t="s">
        <v>298</v>
      </c>
      <c r="E269" s="42">
        <v>50000</v>
      </c>
      <c r="F269" s="2" t="s">
        <v>373</v>
      </c>
      <c r="G269" s="44">
        <v>0</v>
      </c>
      <c r="H269" s="2" t="s">
        <v>338</v>
      </c>
      <c r="I269" s="44">
        <v>1</v>
      </c>
      <c r="J269" s="46"/>
      <c r="K269" s="46"/>
      <c r="L269" s="46"/>
      <c r="M269" s="46"/>
      <c r="N269" s="46"/>
    </row>
    <row r="270" spans="1:14" x14ac:dyDescent="0.2">
      <c r="A270" s="41" t="s">
        <v>370</v>
      </c>
      <c r="B270" s="3">
        <v>693</v>
      </c>
      <c r="C270" s="60" t="s">
        <v>371</v>
      </c>
      <c r="D270" s="2" t="s">
        <v>298</v>
      </c>
      <c r="E270" s="42">
        <v>50000</v>
      </c>
      <c r="F270" s="2" t="s">
        <v>374</v>
      </c>
      <c r="G270" s="44">
        <v>0</v>
      </c>
      <c r="H270" s="2" t="s">
        <v>338</v>
      </c>
      <c r="I270" s="44">
        <v>1.5</v>
      </c>
      <c r="J270" s="46"/>
      <c r="K270" s="46"/>
      <c r="L270" s="46"/>
      <c r="M270" s="46"/>
      <c r="N270" s="46"/>
    </row>
    <row r="271" spans="1:14" x14ac:dyDescent="0.2">
      <c r="A271" s="41" t="s">
        <v>370</v>
      </c>
      <c r="B271" s="3">
        <v>693</v>
      </c>
      <c r="C271" s="60" t="s">
        <v>371</v>
      </c>
      <c r="D271" s="2" t="s">
        <v>214</v>
      </c>
      <c r="E271" s="42">
        <v>25000000</v>
      </c>
      <c r="F271" s="2" t="s">
        <v>54</v>
      </c>
      <c r="G271" s="44">
        <v>0</v>
      </c>
      <c r="H271" s="2" t="s">
        <v>338</v>
      </c>
      <c r="I271" s="44">
        <v>8.3333333333333329E-2</v>
      </c>
      <c r="J271" s="46"/>
      <c r="K271" s="46"/>
      <c r="L271" s="46"/>
      <c r="M271" s="46"/>
      <c r="N271" s="46"/>
    </row>
    <row r="272" spans="1:14" x14ac:dyDescent="0.2">
      <c r="A272" s="41" t="s">
        <v>370</v>
      </c>
      <c r="B272" s="3">
        <v>693</v>
      </c>
      <c r="C272" s="60" t="s">
        <v>371</v>
      </c>
      <c r="D272" s="2" t="s">
        <v>214</v>
      </c>
      <c r="E272" s="42">
        <v>25000000</v>
      </c>
      <c r="F272" s="2" t="s">
        <v>375</v>
      </c>
      <c r="G272" s="44">
        <v>0</v>
      </c>
      <c r="H272" s="2" t="s">
        <v>338</v>
      </c>
      <c r="I272" s="44">
        <v>0.25</v>
      </c>
      <c r="J272" s="46"/>
      <c r="K272" s="46"/>
      <c r="L272" s="46"/>
      <c r="M272" s="46"/>
      <c r="N272" s="46"/>
    </row>
    <row r="273" spans="1:14" x14ac:dyDescent="0.2">
      <c r="A273" s="41" t="s">
        <v>370</v>
      </c>
      <c r="B273" s="3">
        <v>693</v>
      </c>
      <c r="C273" s="60" t="s">
        <v>371</v>
      </c>
      <c r="D273" s="2" t="s">
        <v>214</v>
      </c>
      <c r="E273" s="42">
        <v>25000000</v>
      </c>
      <c r="F273" s="2" t="s">
        <v>376</v>
      </c>
      <c r="G273" s="44">
        <v>0</v>
      </c>
      <c r="H273" s="2" t="s">
        <v>338</v>
      </c>
      <c r="I273" s="44">
        <v>0.5</v>
      </c>
      <c r="J273" s="46"/>
      <c r="K273" s="46"/>
      <c r="L273" s="46"/>
      <c r="M273" s="46"/>
      <c r="N273" s="46"/>
    </row>
    <row r="274" spans="1:14" x14ac:dyDescent="0.2">
      <c r="A274" s="41" t="s">
        <v>370</v>
      </c>
      <c r="B274" s="3">
        <v>693</v>
      </c>
      <c r="C274" s="60" t="s">
        <v>371</v>
      </c>
      <c r="D274" s="2" t="s">
        <v>214</v>
      </c>
      <c r="E274" s="42">
        <v>25000000</v>
      </c>
      <c r="F274" s="2" t="s">
        <v>377</v>
      </c>
      <c r="G274" s="44">
        <v>0</v>
      </c>
      <c r="H274" s="2" t="s">
        <v>338</v>
      </c>
      <c r="I274" s="44">
        <v>1</v>
      </c>
      <c r="J274" s="46"/>
      <c r="K274" s="46"/>
      <c r="L274" s="46"/>
      <c r="M274" s="46"/>
      <c r="N274" s="46"/>
    </row>
    <row r="275" spans="1:14" x14ac:dyDescent="0.2">
      <c r="A275" s="41" t="s">
        <v>370</v>
      </c>
      <c r="B275" s="3">
        <v>693</v>
      </c>
      <c r="C275" s="60" t="s">
        <v>371</v>
      </c>
      <c r="D275" s="2" t="s">
        <v>214</v>
      </c>
      <c r="E275" s="42">
        <v>25000000</v>
      </c>
      <c r="F275" s="2" t="s">
        <v>378</v>
      </c>
      <c r="G275" s="44">
        <v>0</v>
      </c>
      <c r="H275" s="2" t="s">
        <v>338</v>
      </c>
      <c r="I275" s="44">
        <v>1.5</v>
      </c>
      <c r="J275" s="46"/>
      <c r="K275" s="46"/>
      <c r="L275" s="46"/>
      <c r="M275" s="46"/>
      <c r="N275" s="46"/>
    </row>
    <row r="276" spans="1:14" x14ac:dyDescent="0.2">
      <c r="A276" s="41" t="s">
        <v>370</v>
      </c>
      <c r="B276" s="3">
        <v>693</v>
      </c>
      <c r="C276" s="60" t="s">
        <v>371</v>
      </c>
      <c r="D276" s="2" t="s">
        <v>214</v>
      </c>
      <c r="E276" s="42">
        <v>25000000</v>
      </c>
      <c r="F276" s="2" t="s">
        <v>379</v>
      </c>
      <c r="G276" s="44">
        <v>0</v>
      </c>
      <c r="H276" s="2" t="s">
        <v>338</v>
      </c>
      <c r="I276" s="44">
        <v>0.25</v>
      </c>
      <c r="J276" s="46"/>
      <c r="K276" s="46"/>
      <c r="L276" s="46"/>
      <c r="M276" s="46"/>
      <c r="N276" s="46"/>
    </row>
    <row r="277" spans="1:14" x14ac:dyDescent="0.2">
      <c r="A277" s="41" t="s">
        <v>370</v>
      </c>
      <c r="B277" s="3">
        <v>693</v>
      </c>
      <c r="C277" s="60" t="s">
        <v>371</v>
      </c>
      <c r="D277" s="2" t="s">
        <v>214</v>
      </c>
      <c r="E277" s="42">
        <v>25000000</v>
      </c>
      <c r="F277" s="2" t="s">
        <v>380</v>
      </c>
      <c r="G277" s="44">
        <v>0</v>
      </c>
      <c r="H277" s="2" t="s">
        <v>338</v>
      </c>
      <c r="I277" s="44">
        <v>0.5</v>
      </c>
      <c r="J277" s="46"/>
      <c r="K277" s="46"/>
      <c r="L277" s="46"/>
      <c r="M277" s="46"/>
      <c r="N277" s="46"/>
    </row>
    <row r="278" spans="1:14" x14ac:dyDescent="0.2">
      <c r="A278" s="41" t="s">
        <v>370</v>
      </c>
      <c r="B278" s="3">
        <v>693</v>
      </c>
      <c r="C278" s="60" t="s">
        <v>371</v>
      </c>
      <c r="D278" s="2" t="s">
        <v>214</v>
      </c>
      <c r="E278" s="42">
        <v>25000000</v>
      </c>
      <c r="F278" s="2" t="s">
        <v>381</v>
      </c>
      <c r="G278" s="44">
        <v>0</v>
      </c>
      <c r="H278" s="2" t="s">
        <v>338</v>
      </c>
      <c r="I278" s="44">
        <v>1</v>
      </c>
      <c r="J278" s="46"/>
      <c r="K278" s="46"/>
      <c r="L278" s="46"/>
      <c r="M278" s="46"/>
      <c r="N278" s="46"/>
    </row>
    <row r="279" spans="1:14" x14ac:dyDescent="0.2">
      <c r="A279" s="41" t="s">
        <v>370</v>
      </c>
      <c r="B279" s="3">
        <v>693</v>
      </c>
      <c r="C279" s="60" t="s">
        <v>371</v>
      </c>
      <c r="D279" s="2" t="s">
        <v>214</v>
      </c>
      <c r="E279" s="42">
        <v>25000000</v>
      </c>
      <c r="F279" s="2" t="s">
        <v>382</v>
      </c>
      <c r="G279" s="44">
        <v>0</v>
      </c>
      <c r="H279" s="2" t="s">
        <v>338</v>
      </c>
      <c r="I279" s="44">
        <v>1.5</v>
      </c>
      <c r="J279" s="46"/>
      <c r="K279" s="46"/>
      <c r="L279" s="46"/>
      <c r="M279" s="46"/>
      <c r="N279" s="46"/>
    </row>
    <row r="280" spans="1:14" x14ac:dyDescent="0.2">
      <c r="A280" s="41" t="s">
        <v>370</v>
      </c>
      <c r="B280" s="3">
        <v>693</v>
      </c>
      <c r="C280" s="60" t="s">
        <v>371</v>
      </c>
      <c r="D280" s="2" t="s">
        <v>38</v>
      </c>
      <c r="E280" s="42">
        <v>1100</v>
      </c>
      <c r="F280" s="2" t="s">
        <v>383</v>
      </c>
      <c r="G280" s="44">
        <v>0</v>
      </c>
      <c r="H280" s="2" t="s">
        <v>338</v>
      </c>
      <c r="I280" s="44">
        <v>0.25</v>
      </c>
      <c r="J280" s="46"/>
      <c r="K280" s="46"/>
      <c r="L280" s="46"/>
      <c r="M280" s="46"/>
      <c r="N280" s="46"/>
    </row>
    <row r="281" spans="1:14" x14ac:dyDescent="0.2">
      <c r="A281" s="41" t="s">
        <v>370</v>
      </c>
      <c r="B281" s="3">
        <v>693</v>
      </c>
      <c r="C281" s="60" t="s">
        <v>371</v>
      </c>
      <c r="D281" s="2" t="s">
        <v>38</v>
      </c>
      <c r="E281" s="42">
        <v>1100</v>
      </c>
      <c r="F281" s="2" t="s">
        <v>384</v>
      </c>
      <c r="G281" s="44">
        <v>0</v>
      </c>
      <c r="H281" s="2" t="s">
        <v>338</v>
      </c>
      <c r="I281" s="44">
        <v>0.5</v>
      </c>
      <c r="J281" s="46"/>
      <c r="K281" s="46"/>
      <c r="L281" s="46"/>
      <c r="M281" s="46"/>
      <c r="N281" s="46"/>
    </row>
    <row r="282" spans="1:14" x14ac:dyDescent="0.2">
      <c r="A282" s="41" t="s">
        <v>370</v>
      </c>
      <c r="B282" s="3">
        <v>693</v>
      </c>
      <c r="C282" s="60" t="s">
        <v>371</v>
      </c>
      <c r="D282" s="2" t="s">
        <v>38</v>
      </c>
      <c r="E282" s="42">
        <v>1100</v>
      </c>
      <c r="F282" s="2" t="s">
        <v>385</v>
      </c>
      <c r="G282" s="44">
        <v>0</v>
      </c>
      <c r="H282" s="2" t="s">
        <v>338</v>
      </c>
      <c r="I282" s="44">
        <v>1</v>
      </c>
      <c r="J282" s="46"/>
      <c r="K282" s="46"/>
      <c r="L282" s="46"/>
      <c r="M282" s="46"/>
      <c r="N282" s="46"/>
    </row>
    <row r="283" spans="1:14" x14ac:dyDescent="0.2">
      <c r="A283" s="41" t="s">
        <v>370</v>
      </c>
      <c r="B283" s="3">
        <v>693</v>
      </c>
      <c r="C283" s="60" t="s">
        <v>371</v>
      </c>
      <c r="D283" s="2" t="s">
        <v>38</v>
      </c>
      <c r="E283" s="42">
        <v>1100</v>
      </c>
      <c r="F283" s="2" t="s">
        <v>386</v>
      </c>
      <c r="G283" s="44">
        <v>0</v>
      </c>
      <c r="H283" s="2" t="s">
        <v>338</v>
      </c>
      <c r="I283" s="44">
        <v>1.5</v>
      </c>
      <c r="J283" s="46"/>
      <c r="K283" s="46"/>
      <c r="L283" s="46"/>
      <c r="M283" s="46"/>
      <c r="N283" s="46"/>
    </row>
    <row r="284" spans="1:14" x14ac:dyDescent="0.2">
      <c r="A284" s="41" t="s">
        <v>370</v>
      </c>
      <c r="B284" s="3">
        <v>693</v>
      </c>
      <c r="C284" s="60" t="s">
        <v>371</v>
      </c>
      <c r="D284" s="2" t="s">
        <v>298</v>
      </c>
      <c r="E284" s="42">
        <v>50000</v>
      </c>
      <c r="F284" s="2" t="s">
        <v>387</v>
      </c>
      <c r="G284" s="44">
        <v>0</v>
      </c>
      <c r="H284" s="2" t="s">
        <v>338</v>
      </c>
      <c r="I284" s="44">
        <v>0.25</v>
      </c>
      <c r="J284" s="46"/>
      <c r="K284" s="46"/>
      <c r="L284" s="46"/>
      <c r="M284" s="46"/>
      <c r="N284" s="46"/>
    </row>
    <row r="285" spans="1:14" x14ac:dyDescent="0.2">
      <c r="A285" s="41" t="s">
        <v>370</v>
      </c>
      <c r="B285" s="3">
        <v>693</v>
      </c>
      <c r="C285" s="60" t="s">
        <v>371</v>
      </c>
      <c r="D285" s="2" t="s">
        <v>298</v>
      </c>
      <c r="E285" s="42">
        <v>50000</v>
      </c>
      <c r="F285" s="2" t="s">
        <v>388</v>
      </c>
      <c r="G285" s="44">
        <v>0</v>
      </c>
      <c r="H285" s="2" t="s">
        <v>338</v>
      </c>
      <c r="I285" s="44">
        <v>0.5</v>
      </c>
      <c r="J285" s="46"/>
      <c r="K285" s="46"/>
      <c r="L285" s="46"/>
      <c r="M285" s="46"/>
      <c r="N285" s="46"/>
    </row>
    <row r="286" spans="1:14" x14ac:dyDescent="0.2">
      <c r="A286" s="41" t="s">
        <v>370</v>
      </c>
      <c r="B286" s="3">
        <v>693</v>
      </c>
      <c r="C286" s="60" t="s">
        <v>371</v>
      </c>
      <c r="D286" s="2" t="s">
        <v>298</v>
      </c>
      <c r="E286" s="42">
        <v>50000</v>
      </c>
      <c r="F286" s="2" t="s">
        <v>389</v>
      </c>
      <c r="G286" s="44">
        <v>0</v>
      </c>
      <c r="H286" s="2" t="s">
        <v>338</v>
      </c>
      <c r="I286" s="44">
        <v>1</v>
      </c>
      <c r="J286" s="46"/>
      <c r="K286" s="46"/>
      <c r="L286" s="46"/>
      <c r="M286" s="46"/>
      <c r="N286" s="46"/>
    </row>
    <row r="287" spans="1:14" x14ac:dyDescent="0.2">
      <c r="A287" s="41" t="s">
        <v>370</v>
      </c>
      <c r="B287" s="3">
        <v>693</v>
      </c>
      <c r="C287" s="60" t="s">
        <v>371</v>
      </c>
      <c r="D287" s="2" t="s">
        <v>298</v>
      </c>
      <c r="E287" s="42">
        <v>50000</v>
      </c>
      <c r="F287" s="2" t="s">
        <v>390</v>
      </c>
      <c r="G287" s="44">
        <v>0</v>
      </c>
      <c r="H287" s="2" t="s">
        <v>338</v>
      </c>
      <c r="I287" s="44">
        <v>1.5</v>
      </c>
      <c r="J287" s="46"/>
      <c r="K287" s="46"/>
      <c r="L287" s="46"/>
      <c r="M287" s="46"/>
      <c r="N287" s="46"/>
    </row>
    <row r="288" spans="1:14" x14ac:dyDescent="0.2">
      <c r="A288" s="41" t="s">
        <v>370</v>
      </c>
      <c r="B288" s="3">
        <v>693</v>
      </c>
      <c r="C288" s="60" t="s">
        <v>371</v>
      </c>
      <c r="D288" s="2" t="s">
        <v>38</v>
      </c>
      <c r="E288" s="42">
        <v>1100</v>
      </c>
      <c r="F288" s="2" t="s">
        <v>391</v>
      </c>
      <c r="G288" s="44">
        <v>0</v>
      </c>
      <c r="H288" s="2" t="s">
        <v>338</v>
      </c>
      <c r="I288" s="44">
        <v>0.25</v>
      </c>
      <c r="J288" s="46"/>
      <c r="K288" s="46"/>
      <c r="L288" s="46"/>
      <c r="M288" s="46"/>
      <c r="N288" s="46"/>
    </row>
    <row r="289" spans="1:15" x14ac:dyDescent="0.2">
      <c r="A289" s="41" t="s">
        <v>370</v>
      </c>
      <c r="B289" s="3">
        <v>693</v>
      </c>
      <c r="C289" s="60" t="s">
        <v>371</v>
      </c>
      <c r="D289" s="2" t="s">
        <v>38</v>
      </c>
      <c r="E289" s="42">
        <v>1100</v>
      </c>
      <c r="F289" s="2" t="s">
        <v>392</v>
      </c>
      <c r="G289" s="44">
        <v>0</v>
      </c>
      <c r="H289" s="2" t="s">
        <v>338</v>
      </c>
      <c r="I289" s="44">
        <v>0.5</v>
      </c>
      <c r="J289" s="46"/>
      <c r="K289" s="46"/>
      <c r="L289" s="46"/>
      <c r="M289" s="46"/>
      <c r="N289" s="46"/>
    </row>
    <row r="290" spans="1:15" x14ac:dyDescent="0.2">
      <c r="A290" s="41" t="s">
        <v>370</v>
      </c>
      <c r="B290" s="3">
        <v>693</v>
      </c>
      <c r="C290" s="60" t="s">
        <v>371</v>
      </c>
      <c r="D290" s="2" t="s">
        <v>38</v>
      </c>
      <c r="E290" s="42">
        <v>1100</v>
      </c>
      <c r="F290" s="2" t="s">
        <v>393</v>
      </c>
      <c r="G290" s="44">
        <v>0</v>
      </c>
      <c r="H290" s="2" t="s">
        <v>338</v>
      </c>
      <c r="I290" s="44">
        <v>1</v>
      </c>
      <c r="J290" s="46"/>
      <c r="K290" s="46"/>
      <c r="L290" s="46"/>
      <c r="M290" s="46"/>
      <c r="N290" s="46"/>
    </row>
    <row r="291" spans="1:15" x14ac:dyDescent="0.2">
      <c r="A291" s="41" t="s">
        <v>370</v>
      </c>
      <c r="B291" s="3">
        <v>693</v>
      </c>
      <c r="C291" s="60" t="s">
        <v>371</v>
      </c>
      <c r="D291" s="2" t="s">
        <v>38</v>
      </c>
      <c r="E291" s="42">
        <v>1100</v>
      </c>
      <c r="F291" s="2" t="s">
        <v>394</v>
      </c>
      <c r="G291" s="44">
        <v>0</v>
      </c>
      <c r="H291" s="2" t="s">
        <v>338</v>
      </c>
      <c r="I291" s="44">
        <v>1.5</v>
      </c>
      <c r="J291" s="46"/>
      <c r="K291" s="46"/>
      <c r="L291" s="46"/>
      <c r="M291" s="46"/>
      <c r="N291" s="46"/>
    </row>
    <row r="292" spans="1:15" x14ac:dyDescent="0.2">
      <c r="A292" s="41" t="s">
        <v>370</v>
      </c>
      <c r="B292" s="3">
        <v>693</v>
      </c>
      <c r="C292" s="60" t="s">
        <v>371</v>
      </c>
      <c r="D292" s="2" t="s">
        <v>38</v>
      </c>
      <c r="E292" s="54">
        <v>1E-3</v>
      </c>
      <c r="F292" s="2" t="s">
        <v>395</v>
      </c>
      <c r="G292" s="44">
        <v>0</v>
      </c>
      <c r="H292" s="2" t="s">
        <v>338</v>
      </c>
      <c r="I292" s="44">
        <v>1.5027777777777778</v>
      </c>
      <c r="J292" s="46"/>
      <c r="K292" s="46"/>
      <c r="L292" s="46"/>
      <c r="M292" s="46"/>
      <c r="N292" s="46"/>
    </row>
    <row r="293" spans="1:15" x14ac:dyDescent="0.2">
      <c r="A293" s="41"/>
      <c r="C293" s="60"/>
      <c r="D293" s="2"/>
      <c r="E293" s="42"/>
      <c r="F293" s="2"/>
      <c r="G293" s="44"/>
      <c r="H293" s="2"/>
      <c r="I293" s="44"/>
      <c r="J293" s="46"/>
      <c r="K293" s="46"/>
      <c r="L293" s="46"/>
      <c r="M293" s="46"/>
      <c r="N293" s="46"/>
    </row>
    <row r="294" spans="1:15" x14ac:dyDescent="0.2">
      <c r="A294" s="41" t="s">
        <v>348</v>
      </c>
      <c r="B294" s="3">
        <v>707</v>
      </c>
      <c r="C294" s="60" t="s">
        <v>396</v>
      </c>
      <c r="D294" s="2" t="s">
        <v>38</v>
      </c>
      <c r="E294" s="42">
        <v>1267</v>
      </c>
      <c r="F294" s="2" t="s">
        <v>305</v>
      </c>
      <c r="G294" s="44">
        <v>4.5407200000000003</v>
      </c>
      <c r="H294" s="2" t="s">
        <v>184</v>
      </c>
      <c r="I294" s="44">
        <v>6</v>
      </c>
      <c r="J294" s="46"/>
      <c r="K294" s="46"/>
      <c r="L294" s="46"/>
      <c r="M294" s="46"/>
      <c r="N294" s="46"/>
    </row>
    <row r="295" spans="1:15" x14ac:dyDescent="0.2">
      <c r="A295" s="41" t="s">
        <v>348</v>
      </c>
      <c r="B295" s="3">
        <v>707</v>
      </c>
      <c r="C295" s="60" t="s">
        <v>396</v>
      </c>
      <c r="D295" s="2" t="s">
        <v>38</v>
      </c>
      <c r="E295" s="54">
        <v>1E-3</v>
      </c>
      <c r="F295" s="2" t="s">
        <v>306</v>
      </c>
      <c r="G295" s="44">
        <v>0</v>
      </c>
      <c r="H295" s="2" t="s">
        <v>184</v>
      </c>
      <c r="I295" s="44">
        <v>6</v>
      </c>
      <c r="J295" s="46"/>
      <c r="K295" s="46"/>
      <c r="L295" s="46"/>
      <c r="M295" s="46"/>
      <c r="N295" s="46"/>
    </row>
    <row r="296" spans="1:15" x14ac:dyDescent="0.2">
      <c r="A296" s="41"/>
      <c r="D296" s="2"/>
      <c r="E296" s="42"/>
      <c r="F296" s="2"/>
      <c r="G296" s="44"/>
      <c r="H296" s="2"/>
      <c r="I296" s="44"/>
      <c r="J296" s="40"/>
      <c r="K296" s="46"/>
      <c r="L296" s="46"/>
      <c r="M296" s="46"/>
      <c r="N296" s="46"/>
    </row>
    <row r="297" spans="1:15" x14ac:dyDescent="0.2">
      <c r="A297" s="61" t="s">
        <v>407</v>
      </c>
      <c r="B297" s="62"/>
      <c r="C297" s="62"/>
      <c r="D297" s="63"/>
      <c r="E297" s="64"/>
      <c r="F297" s="63"/>
      <c r="G297" s="63"/>
      <c r="H297" s="63" t="s">
        <v>3</v>
      </c>
      <c r="I297" s="65"/>
      <c r="J297" s="66"/>
      <c r="K297" s="67"/>
      <c r="L297" s="68">
        <v>781870285</v>
      </c>
      <c r="M297" s="68">
        <v>11411385</v>
      </c>
      <c r="N297" s="68">
        <v>793281670</v>
      </c>
    </row>
    <row r="298" spans="1:15" x14ac:dyDescent="0.2">
      <c r="A298" s="738" t="s">
        <v>861</v>
      </c>
      <c r="B298" s="738"/>
      <c r="C298" s="738"/>
      <c r="I298" s="72"/>
      <c r="J298" s="73"/>
      <c r="K298" s="658"/>
      <c r="L298" s="659"/>
      <c r="M298" s="659"/>
      <c r="N298" s="659"/>
    </row>
    <row r="299" spans="1:15" x14ac:dyDescent="0.2">
      <c r="B299" s="6"/>
      <c r="C299" s="6"/>
      <c r="G299" s="70"/>
      <c r="H299" s="71"/>
      <c r="I299" s="72"/>
      <c r="J299" s="73"/>
      <c r="K299" s="658"/>
      <c r="L299" s="658"/>
      <c r="M299" s="658"/>
      <c r="N299" s="658"/>
      <c r="O299" s="58"/>
    </row>
    <row r="300" spans="1:15" x14ac:dyDescent="0.2">
      <c r="A300" s="69" t="s">
        <v>862</v>
      </c>
      <c r="B300" s="69"/>
      <c r="C300" s="69" t="s">
        <v>863</v>
      </c>
      <c r="H300" s="70"/>
      <c r="I300" s="71"/>
      <c r="J300" s="72"/>
      <c r="K300" s="73"/>
    </row>
    <row r="301" spans="1:15" x14ac:dyDescent="0.2">
      <c r="A301" s="69" t="s">
        <v>410</v>
      </c>
      <c r="I301" s="7"/>
      <c r="J301" s="6"/>
    </row>
    <row r="302" spans="1:15" x14ac:dyDescent="0.2">
      <c r="A302" s="69" t="s">
        <v>411</v>
      </c>
      <c r="J302" s="6"/>
    </row>
    <row r="303" spans="1:15" x14ac:dyDescent="0.2">
      <c r="A303" s="69" t="s">
        <v>412</v>
      </c>
      <c r="J303" s="6"/>
    </row>
    <row r="304" spans="1:15" x14ac:dyDescent="0.2">
      <c r="A304" s="69" t="s">
        <v>413</v>
      </c>
      <c r="J304" s="6"/>
    </row>
    <row r="305" spans="1:10" x14ac:dyDescent="0.2">
      <c r="A305" s="69" t="s">
        <v>414</v>
      </c>
      <c r="J305" s="6"/>
    </row>
    <row r="306" spans="1:10" x14ac:dyDescent="0.2">
      <c r="A306" s="74" t="s">
        <v>415</v>
      </c>
      <c r="B306" s="74"/>
      <c r="J306" s="6"/>
    </row>
    <row r="307" spans="1:10" x14ac:dyDescent="0.2">
      <c r="A307" s="74" t="s">
        <v>416</v>
      </c>
      <c r="J307" s="6"/>
    </row>
    <row r="308" spans="1:10" x14ac:dyDescent="0.2">
      <c r="A308" s="74" t="s">
        <v>417</v>
      </c>
      <c r="J308" s="6"/>
    </row>
    <row r="309" spans="1:10" x14ac:dyDescent="0.2">
      <c r="A309" s="74" t="s">
        <v>418</v>
      </c>
      <c r="J309" s="6"/>
    </row>
    <row r="310" spans="1:10" x14ac:dyDescent="0.2">
      <c r="A310" s="41" t="s">
        <v>419</v>
      </c>
      <c r="B310" s="41" t="s">
        <v>420</v>
      </c>
      <c r="H310" s="41" t="s">
        <v>421</v>
      </c>
      <c r="J310" s="6"/>
    </row>
    <row r="311" spans="1:10" x14ac:dyDescent="0.2">
      <c r="A311" s="41" t="s">
        <v>422</v>
      </c>
      <c r="B311" s="41" t="s">
        <v>423</v>
      </c>
      <c r="H311" s="41" t="s">
        <v>424</v>
      </c>
      <c r="J311" s="6"/>
    </row>
    <row r="315" spans="1:10" x14ac:dyDescent="0.2">
      <c r="A315" s="75" t="s">
        <v>425</v>
      </c>
      <c r="C315" s="6"/>
      <c r="D315" s="7"/>
      <c r="E315" s="7"/>
    </row>
    <row r="316" spans="1:10" x14ac:dyDescent="0.2">
      <c r="A316" s="1" t="s">
        <v>426</v>
      </c>
      <c r="C316" s="6"/>
      <c r="D316" s="7"/>
      <c r="E316" s="7"/>
    </row>
    <row r="317" spans="1:10" x14ac:dyDescent="0.2">
      <c r="A317" s="76" t="s">
        <v>864</v>
      </c>
      <c r="C317" s="6"/>
      <c r="D317" s="7"/>
      <c r="E317" s="7"/>
    </row>
    <row r="318" spans="1:10" x14ac:dyDescent="0.2">
      <c r="A318" s="10"/>
      <c r="B318" s="2"/>
      <c r="C318" s="10"/>
      <c r="D318" s="12"/>
      <c r="E318" s="12"/>
      <c r="F318" s="10"/>
    </row>
    <row r="319" spans="1:10" x14ac:dyDescent="0.2">
      <c r="A319" s="77"/>
      <c r="B319" s="78"/>
      <c r="C319" s="79"/>
      <c r="D319" s="80" t="s">
        <v>427</v>
      </c>
      <c r="E319" s="81"/>
      <c r="F319" s="82" t="s">
        <v>428</v>
      </c>
    </row>
    <row r="320" spans="1:10" x14ac:dyDescent="0.2">
      <c r="A320" s="83" t="s">
        <v>4</v>
      </c>
      <c r="B320" s="84" t="s">
        <v>5</v>
      </c>
      <c r="C320" s="22"/>
      <c r="D320" s="85" t="s">
        <v>429</v>
      </c>
      <c r="E320" s="85" t="s">
        <v>430</v>
      </c>
      <c r="F320" s="86" t="s">
        <v>431</v>
      </c>
    </row>
    <row r="321" spans="1:6" x14ac:dyDescent="0.2">
      <c r="A321" s="83" t="s">
        <v>432</v>
      </c>
      <c r="B321" s="84" t="s">
        <v>433</v>
      </c>
      <c r="C321" s="84" t="s">
        <v>7</v>
      </c>
      <c r="D321" s="85" t="s">
        <v>434</v>
      </c>
      <c r="E321" s="85" t="s">
        <v>435</v>
      </c>
      <c r="F321" s="86" t="s">
        <v>436</v>
      </c>
    </row>
    <row r="322" spans="1:6" x14ac:dyDescent="0.2">
      <c r="A322" s="87"/>
      <c r="B322" s="88"/>
      <c r="C322" s="35"/>
      <c r="D322" s="89" t="s">
        <v>35</v>
      </c>
      <c r="E322" s="89" t="s">
        <v>35</v>
      </c>
      <c r="F322" s="90" t="s">
        <v>35</v>
      </c>
    </row>
    <row r="323" spans="1:6" x14ac:dyDescent="0.2">
      <c r="A323" s="10"/>
      <c r="B323" s="2"/>
      <c r="C323" s="10"/>
      <c r="D323" s="12"/>
      <c r="E323" s="12"/>
      <c r="F323" s="10"/>
    </row>
    <row r="324" spans="1:6" x14ac:dyDescent="0.2">
      <c r="A324" s="41" t="s">
        <v>49</v>
      </c>
      <c r="B324" s="2">
        <v>247</v>
      </c>
      <c r="C324" s="2" t="s">
        <v>80</v>
      </c>
      <c r="D324" s="95">
        <v>95319.998638499994</v>
      </c>
      <c r="E324" s="95">
        <v>49113.846341999997</v>
      </c>
      <c r="F324" s="10"/>
    </row>
    <row r="325" spans="1:6" x14ac:dyDescent="0.2">
      <c r="A325" s="41" t="s">
        <v>49</v>
      </c>
      <c r="B325" s="2">
        <v>247</v>
      </c>
      <c r="C325" s="2" t="s">
        <v>81</v>
      </c>
      <c r="D325" s="95">
        <v>4686.5133225</v>
      </c>
      <c r="E325" s="95">
        <v>2416.1127974999999</v>
      </c>
      <c r="F325" s="10"/>
    </row>
    <row r="326" spans="1:6" x14ac:dyDescent="0.2">
      <c r="A326" s="41" t="s">
        <v>800</v>
      </c>
      <c r="B326" s="2">
        <v>282</v>
      </c>
      <c r="C326" s="2" t="s">
        <v>100</v>
      </c>
      <c r="D326" s="355">
        <v>375636</v>
      </c>
      <c r="E326" s="355">
        <v>121717</v>
      </c>
      <c r="F326" s="92"/>
    </row>
    <row r="327" spans="1:6" x14ac:dyDescent="0.2">
      <c r="A327" s="41" t="s">
        <v>800</v>
      </c>
      <c r="B327" s="2">
        <v>282</v>
      </c>
      <c r="C327" s="2" t="s">
        <v>101</v>
      </c>
      <c r="D327" s="355">
        <v>86753</v>
      </c>
      <c r="E327" s="355">
        <v>30178</v>
      </c>
      <c r="F327" s="92"/>
    </row>
    <row r="328" spans="1:6" x14ac:dyDescent="0.2">
      <c r="A328" s="41" t="s">
        <v>49</v>
      </c>
      <c r="B328" s="2">
        <v>294</v>
      </c>
      <c r="C328" s="2" t="s">
        <v>109</v>
      </c>
      <c r="D328" s="660">
        <v>81729.335913749994</v>
      </c>
      <c r="E328" s="91">
        <v>46231.228362000002</v>
      </c>
      <c r="F328" s="92"/>
    </row>
    <row r="329" spans="1:6" x14ac:dyDescent="0.2">
      <c r="A329" s="41" t="s">
        <v>437</v>
      </c>
      <c r="B329" s="2">
        <v>294</v>
      </c>
      <c r="C329" s="2" t="s">
        <v>110</v>
      </c>
      <c r="D329" s="660">
        <v>14057.34863565</v>
      </c>
      <c r="E329" s="91">
        <v>7951.8101348699984</v>
      </c>
      <c r="F329" s="92"/>
    </row>
    <row r="330" spans="1:6" x14ac:dyDescent="0.2">
      <c r="A330" s="41" t="s">
        <v>112</v>
      </c>
      <c r="B330" s="2">
        <v>300</v>
      </c>
      <c r="C330" s="2" t="s">
        <v>114</v>
      </c>
      <c r="D330" s="355">
        <v>8978</v>
      </c>
      <c r="E330" s="355">
        <v>53333</v>
      </c>
      <c r="F330" s="92"/>
    </row>
    <row r="331" spans="1:6" x14ac:dyDescent="0.2">
      <c r="A331" s="41" t="s">
        <v>112</v>
      </c>
      <c r="B331" s="2">
        <v>300</v>
      </c>
      <c r="C331" s="2" t="s">
        <v>115</v>
      </c>
      <c r="D331" s="355">
        <v>1949</v>
      </c>
      <c r="E331" s="355">
        <v>11581</v>
      </c>
      <c r="F331" s="92"/>
    </row>
    <row r="332" spans="1:6" x14ac:dyDescent="0.2">
      <c r="A332" s="41" t="s">
        <v>92</v>
      </c>
      <c r="B332" s="3">
        <v>363</v>
      </c>
      <c r="C332" s="2" t="s">
        <v>183</v>
      </c>
      <c r="D332" s="355">
        <v>42502</v>
      </c>
      <c r="E332" s="355">
        <v>22369</v>
      </c>
      <c r="F332" s="92"/>
    </row>
    <row r="333" spans="1:6" x14ac:dyDescent="0.2">
      <c r="A333" s="41" t="s">
        <v>92</v>
      </c>
      <c r="B333" s="3">
        <v>363</v>
      </c>
      <c r="C333" s="2" t="s">
        <v>185</v>
      </c>
      <c r="D333" s="355">
        <v>10200</v>
      </c>
      <c r="E333" s="355">
        <v>5369</v>
      </c>
      <c r="F333" s="92"/>
    </row>
    <row r="334" spans="1:6" x14ac:dyDescent="0.2">
      <c r="A334" s="41" t="s">
        <v>439</v>
      </c>
      <c r="B334" s="3">
        <v>383</v>
      </c>
      <c r="C334" s="2" t="s">
        <v>99</v>
      </c>
      <c r="D334" s="355">
        <v>54158</v>
      </c>
      <c r="E334" s="355">
        <v>35755</v>
      </c>
      <c r="F334" s="92"/>
    </row>
    <row r="335" spans="1:6" x14ac:dyDescent="0.2">
      <c r="A335" s="41" t="s">
        <v>69</v>
      </c>
      <c r="B335" s="3">
        <v>392</v>
      </c>
      <c r="C335" s="2" t="s">
        <v>190</v>
      </c>
      <c r="D335" s="355">
        <v>108582</v>
      </c>
      <c r="E335" s="355">
        <v>24886</v>
      </c>
      <c r="F335" s="92"/>
    </row>
    <row r="336" spans="1:6" x14ac:dyDescent="0.2">
      <c r="A336" s="41" t="s">
        <v>69</v>
      </c>
      <c r="B336" s="3">
        <v>392</v>
      </c>
      <c r="C336" s="2" t="s">
        <v>198</v>
      </c>
      <c r="D336" s="355">
        <v>177</v>
      </c>
      <c r="E336" s="355">
        <v>40</v>
      </c>
    </row>
    <row r="337" spans="1:6" x14ac:dyDescent="0.2">
      <c r="A337" s="41" t="s">
        <v>218</v>
      </c>
      <c r="B337" s="3">
        <v>437</v>
      </c>
      <c r="C337" s="2" t="s">
        <v>220</v>
      </c>
      <c r="D337" s="355">
        <v>66410</v>
      </c>
      <c r="E337" s="355">
        <v>493</v>
      </c>
      <c r="F337" s="92"/>
    </row>
    <row r="338" spans="1:6" x14ac:dyDescent="0.2">
      <c r="A338" s="41" t="s">
        <v>218</v>
      </c>
      <c r="B338" s="3">
        <v>437</v>
      </c>
      <c r="C338" s="2" t="s">
        <v>221</v>
      </c>
      <c r="D338" s="355">
        <v>19923</v>
      </c>
      <c r="E338" s="355">
        <v>148</v>
      </c>
      <c r="F338" s="92"/>
    </row>
    <row r="339" spans="1:6" x14ac:dyDescent="0.2">
      <c r="A339" s="41" t="s">
        <v>218</v>
      </c>
      <c r="B339" s="3">
        <v>437</v>
      </c>
      <c r="C339" s="2" t="s">
        <v>222</v>
      </c>
      <c r="D339" s="355">
        <v>130225</v>
      </c>
      <c r="E339" s="355">
        <v>44889</v>
      </c>
      <c r="F339" s="92"/>
    </row>
    <row r="340" spans="1:6" x14ac:dyDescent="0.2">
      <c r="A340" s="41" t="s">
        <v>218</v>
      </c>
      <c r="B340" s="3">
        <v>437</v>
      </c>
      <c r="C340" s="2" t="s">
        <v>223</v>
      </c>
      <c r="D340" s="355">
        <v>34059</v>
      </c>
      <c r="E340" s="355">
        <v>11740</v>
      </c>
      <c r="F340" s="92"/>
    </row>
    <row r="341" spans="1:6" x14ac:dyDescent="0.2">
      <c r="A341" s="41" t="s">
        <v>218</v>
      </c>
      <c r="B341" s="3">
        <v>437</v>
      </c>
      <c r="C341" s="2" t="s">
        <v>225</v>
      </c>
      <c r="D341" s="355">
        <v>41429</v>
      </c>
      <c r="E341" s="355">
        <v>20106</v>
      </c>
      <c r="F341" s="94"/>
    </row>
    <row r="342" spans="1:6" x14ac:dyDescent="0.2">
      <c r="A342" s="41" t="s">
        <v>218</v>
      </c>
      <c r="B342" s="3">
        <v>437</v>
      </c>
      <c r="C342" s="2" t="s">
        <v>227</v>
      </c>
      <c r="D342" s="355">
        <v>30131</v>
      </c>
      <c r="E342" s="355">
        <v>0</v>
      </c>
      <c r="F342" s="94"/>
    </row>
    <row r="343" spans="1:6" x14ac:dyDescent="0.2">
      <c r="A343" s="41" t="s">
        <v>92</v>
      </c>
      <c r="B343" s="3">
        <v>437</v>
      </c>
      <c r="C343" s="2" t="s">
        <v>231</v>
      </c>
      <c r="D343" s="355">
        <v>90972</v>
      </c>
      <c r="E343" s="355">
        <v>1315</v>
      </c>
    </row>
    <row r="344" spans="1:6" x14ac:dyDescent="0.2">
      <c r="A344" s="41" t="s">
        <v>92</v>
      </c>
      <c r="B344" s="3">
        <v>437</v>
      </c>
      <c r="C344" s="2" t="s">
        <v>233</v>
      </c>
      <c r="D344" s="355">
        <v>27292</v>
      </c>
      <c r="E344" s="355">
        <v>394</v>
      </c>
    </row>
    <row r="345" spans="1:6" x14ac:dyDescent="0.2">
      <c r="A345" s="41" t="s">
        <v>92</v>
      </c>
      <c r="B345" s="3">
        <v>437</v>
      </c>
      <c r="C345" s="2" t="s">
        <v>234</v>
      </c>
      <c r="D345" s="355">
        <v>199392</v>
      </c>
      <c r="E345" s="355">
        <v>68732</v>
      </c>
    </row>
    <row r="346" spans="1:6" x14ac:dyDescent="0.2">
      <c r="A346" s="41" t="s">
        <v>92</v>
      </c>
      <c r="B346" s="3">
        <v>437</v>
      </c>
      <c r="C346" s="2" t="s">
        <v>235</v>
      </c>
      <c r="D346" s="355">
        <v>52639</v>
      </c>
      <c r="E346" s="355">
        <v>18145</v>
      </c>
    </row>
    <row r="347" spans="1:6" x14ac:dyDescent="0.2">
      <c r="A347" s="41" t="s">
        <v>92</v>
      </c>
      <c r="B347" s="3">
        <v>437</v>
      </c>
      <c r="C347" s="2" t="s">
        <v>236</v>
      </c>
      <c r="D347" s="355">
        <v>28124</v>
      </c>
      <c r="E347" s="355">
        <v>16147</v>
      </c>
    </row>
    <row r="348" spans="1:6" x14ac:dyDescent="0.2">
      <c r="A348" s="41" t="s">
        <v>92</v>
      </c>
      <c r="B348" s="3">
        <v>437</v>
      </c>
      <c r="C348" s="2" t="s">
        <v>238</v>
      </c>
      <c r="D348" s="355">
        <v>57045</v>
      </c>
      <c r="E348" s="355">
        <v>0</v>
      </c>
    </row>
    <row r="349" spans="1:6" x14ac:dyDescent="0.2">
      <c r="A349" s="41" t="s">
        <v>69</v>
      </c>
      <c r="B349" s="3">
        <v>501</v>
      </c>
      <c r="C349" s="2" t="s">
        <v>279</v>
      </c>
      <c r="D349" s="355">
        <v>125865</v>
      </c>
      <c r="E349" s="355">
        <v>13626</v>
      </c>
    </row>
    <row r="350" spans="1:6" x14ac:dyDescent="0.2">
      <c r="A350" s="41" t="s">
        <v>303</v>
      </c>
      <c r="B350" s="3">
        <v>519</v>
      </c>
      <c r="C350" s="2" t="s">
        <v>306</v>
      </c>
      <c r="D350" s="355">
        <v>6000000</v>
      </c>
      <c r="E350" s="355">
        <v>0</v>
      </c>
    </row>
    <row r="351" spans="1:6" x14ac:dyDescent="0.2">
      <c r="A351" s="41" t="s">
        <v>303</v>
      </c>
      <c r="B351" s="3">
        <v>571</v>
      </c>
      <c r="C351" s="2" t="s">
        <v>319</v>
      </c>
      <c r="D351" s="355">
        <v>0</v>
      </c>
      <c r="E351" s="355">
        <v>1104498</v>
      </c>
    </row>
    <row r="352" spans="1:6" x14ac:dyDescent="0.2">
      <c r="A352" s="41" t="s">
        <v>303</v>
      </c>
      <c r="B352" s="3">
        <v>612</v>
      </c>
      <c r="C352" s="2" t="s">
        <v>330</v>
      </c>
      <c r="D352" s="661">
        <v>0</v>
      </c>
      <c r="E352" s="355">
        <v>506246</v>
      </c>
    </row>
    <row r="353" spans="1:12" x14ac:dyDescent="0.2">
      <c r="A353" s="41" t="s">
        <v>303</v>
      </c>
      <c r="B353" s="3">
        <v>628</v>
      </c>
      <c r="C353" s="2" t="s">
        <v>341</v>
      </c>
      <c r="D353" s="355">
        <v>0</v>
      </c>
      <c r="E353" s="355">
        <v>531585</v>
      </c>
    </row>
    <row r="354" spans="1:12" x14ac:dyDescent="0.2">
      <c r="A354" s="41" t="s">
        <v>303</v>
      </c>
      <c r="B354" s="3">
        <v>631</v>
      </c>
      <c r="C354" s="2" t="s">
        <v>344</v>
      </c>
      <c r="D354" s="355">
        <v>0</v>
      </c>
      <c r="E354" s="355">
        <v>396705</v>
      </c>
    </row>
    <row r="355" spans="1:12" x14ac:dyDescent="0.2">
      <c r="A355" s="41"/>
      <c r="C355" s="2"/>
      <c r="D355" s="355"/>
      <c r="E355" s="355"/>
    </row>
    <row r="356" spans="1:12" x14ac:dyDescent="0.2">
      <c r="A356" s="662" t="s">
        <v>440</v>
      </c>
      <c r="B356" s="62"/>
      <c r="C356" s="63"/>
      <c r="D356" s="663">
        <v>7788234.1965104006</v>
      </c>
      <c r="E356" s="663">
        <v>3145709.9976363699</v>
      </c>
      <c r="F356" s="664">
        <v>0</v>
      </c>
    </row>
    <row r="359" spans="1:12" ht="12.75" x14ac:dyDescent="0.2">
      <c r="A359" s="100" t="s">
        <v>441</v>
      </c>
      <c r="B359" s="101"/>
      <c r="C359" s="101"/>
      <c r="D359" s="102"/>
      <c r="E359" s="102"/>
      <c r="F359" s="103"/>
      <c r="G359" s="103"/>
      <c r="H359" s="102"/>
      <c r="I359" s="102"/>
      <c r="J359" s="102"/>
      <c r="K359" s="102"/>
      <c r="L359" s="104"/>
    </row>
    <row r="360" spans="1:12" ht="12.75" x14ac:dyDescent="0.2">
      <c r="A360" s="105" t="s">
        <v>426</v>
      </c>
      <c r="B360" s="101"/>
      <c r="C360" s="101"/>
      <c r="D360" s="102"/>
      <c r="E360" s="102"/>
      <c r="F360" s="103"/>
      <c r="G360" s="103"/>
      <c r="H360" s="102"/>
      <c r="I360" s="102"/>
      <c r="J360" s="102"/>
      <c r="K360" s="102"/>
      <c r="L360" s="104"/>
    </row>
    <row r="361" spans="1:12" ht="12.75" x14ac:dyDescent="0.2">
      <c r="A361" s="106" t="s">
        <v>865</v>
      </c>
      <c r="B361" s="102"/>
      <c r="C361" s="102"/>
      <c r="D361" s="102"/>
      <c r="E361" s="102"/>
      <c r="F361" s="103"/>
      <c r="G361" s="103"/>
      <c r="H361" s="102"/>
      <c r="I361" s="102"/>
      <c r="J361" s="102"/>
      <c r="K361" s="102"/>
      <c r="L361" s="104"/>
    </row>
    <row r="362" spans="1:12" x14ac:dyDescent="0.2">
      <c r="A362" s="107"/>
      <c r="B362" s="107"/>
      <c r="C362" s="107"/>
      <c r="D362" s="107"/>
      <c r="E362" s="107"/>
      <c r="F362" s="108"/>
      <c r="G362" s="108"/>
      <c r="H362" s="107"/>
      <c r="I362" s="107"/>
      <c r="J362" s="107"/>
      <c r="K362" s="107"/>
      <c r="L362" s="104"/>
    </row>
    <row r="363" spans="1:12" ht="12.75" x14ac:dyDescent="0.2">
      <c r="A363" s="109"/>
      <c r="B363" s="110" t="s">
        <v>443</v>
      </c>
      <c r="C363" s="110"/>
      <c r="D363" s="110"/>
      <c r="E363" s="111"/>
      <c r="F363" s="110" t="s">
        <v>444</v>
      </c>
      <c r="G363" s="110" t="s">
        <v>445</v>
      </c>
      <c r="H363" s="110" t="s">
        <v>446</v>
      </c>
      <c r="I363" s="110" t="s">
        <v>14</v>
      </c>
      <c r="J363" s="110" t="s">
        <v>446</v>
      </c>
      <c r="K363" s="110" t="s">
        <v>447</v>
      </c>
      <c r="L363" s="110" t="s">
        <v>448</v>
      </c>
    </row>
    <row r="364" spans="1:12" ht="12.75" x14ac:dyDescent="0.2">
      <c r="A364" s="112" t="s">
        <v>449</v>
      </c>
      <c r="B364" s="113" t="s">
        <v>450</v>
      </c>
      <c r="C364" s="113" t="s">
        <v>451</v>
      </c>
      <c r="D364" s="113" t="s">
        <v>5</v>
      </c>
      <c r="E364" s="113" t="s">
        <v>7</v>
      </c>
      <c r="F364" s="113" t="s">
        <v>15</v>
      </c>
      <c r="G364" s="113" t="s">
        <v>452</v>
      </c>
      <c r="H364" s="113" t="s">
        <v>453</v>
      </c>
      <c r="I364" s="113" t="s">
        <v>454</v>
      </c>
      <c r="J364" s="113" t="s">
        <v>455</v>
      </c>
      <c r="K364" s="113" t="s">
        <v>456</v>
      </c>
      <c r="L364" s="113" t="s">
        <v>457</v>
      </c>
    </row>
    <row r="365" spans="1:12" ht="12.75" x14ac:dyDescent="0.2">
      <c r="A365" s="112" t="s">
        <v>432</v>
      </c>
      <c r="B365" s="113" t="s">
        <v>458</v>
      </c>
      <c r="C365" s="113" t="s">
        <v>459</v>
      </c>
      <c r="D365" s="113" t="s">
        <v>460</v>
      </c>
      <c r="E365" s="114"/>
      <c r="F365" s="113" t="s">
        <v>461</v>
      </c>
      <c r="G365" s="113" t="s">
        <v>462</v>
      </c>
      <c r="H365" s="113" t="s">
        <v>463</v>
      </c>
      <c r="I365" s="113" t="s">
        <v>464</v>
      </c>
      <c r="J365" s="113" t="s">
        <v>22</v>
      </c>
      <c r="K365" s="115" t="s">
        <v>22</v>
      </c>
      <c r="L365" s="115" t="s">
        <v>465</v>
      </c>
    </row>
    <row r="366" spans="1:12" ht="12.75" x14ac:dyDescent="0.2">
      <c r="A366" s="116"/>
      <c r="B366" s="117" t="s">
        <v>466</v>
      </c>
      <c r="C366" s="117"/>
      <c r="D366" s="117"/>
      <c r="E366" s="118"/>
      <c r="F366" s="119"/>
      <c r="G366" s="119"/>
      <c r="H366" s="117"/>
      <c r="I366" s="117" t="s">
        <v>35</v>
      </c>
      <c r="J366" s="117"/>
      <c r="K366" s="120"/>
      <c r="L366" s="120" t="s">
        <v>467</v>
      </c>
    </row>
    <row r="367" spans="1:12" x14ac:dyDescent="0.2">
      <c r="A367" s="107"/>
      <c r="B367" s="107"/>
      <c r="C367" s="107"/>
      <c r="D367" s="107"/>
      <c r="E367" s="107"/>
      <c r="F367" s="108"/>
      <c r="G367" s="108"/>
      <c r="H367" s="107"/>
      <c r="I367" s="107"/>
      <c r="J367" s="107"/>
      <c r="K367" s="107"/>
      <c r="L367" s="104"/>
    </row>
    <row r="368" spans="1:12" ht="12.75" x14ac:dyDescent="0.2">
      <c r="A368" s="106" t="s">
        <v>866</v>
      </c>
      <c r="B368" s="102"/>
      <c r="C368" s="102"/>
      <c r="D368" s="121"/>
      <c r="E368" s="122"/>
      <c r="F368" s="123"/>
      <c r="G368" s="122"/>
      <c r="H368" s="124"/>
      <c r="I368" s="124"/>
      <c r="J368" s="124"/>
      <c r="K368" s="124"/>
      <c r="L368" s="104"/>
    </row>
    <row r="369" spans="1:12" x14ac:dyDescent="0.2">
      <c r="A369" s="125"/>
      <c r="B369" s="125"/>
      <c r="C369" s="102"/>
      <c r="D369" s="121"/>
      <c r="E369" s="122"/>
      <c r="F369" s="123"/>
      <c r="G369" s="122"/>
      <c r="H369" s="124"/>
      <c r="I369" s="124"/>
      <c r="J369" s="124"/>
      <c r="K369" s="124"/>
      <c r="L369" s="104"/>
    </row>
    <row r="370" spans="1:12" x14ac:dyDescent="0.2">
      <c r="A370" s="126" t="s">
        <v>440</v>
      </c>
      <c r="B370" s="127"/>
      <c r="C370" s="127"/>
      <c r="D370" s="127"/>
      <c r="E370" s="127"/>
      <c r="F370" s="128"/>
      <c r="G370" s="128"/>
      <c r="H370" s="129"/>
      <c r="I370" s="130">
        <v>0</v>
      </c>
      <c r="J370" s="130">
        <v>0</v>
      </c>
      <c r="K370" s="130">
        <v>0</v>
      </c>
      <c r="L370" s="129"/>
    </row>
    <row r="371" spans="1:12" x14ac:dyDescent="0.2">
      <c r="A371" s="131"/>
      <c r="B371" s="102"/>
      <c r="C371" s="102"/>
      <c r="D371" s="102"/>
      <c r="E371" s="102"/>
      <c r="F371" s="103"/>
      <c r="G371" s="103"/>
      <c r="H371" s="132"/>
      <c r="I371" s="132"/>
      <c r="J371" s="132"/>
      <c r="K371" s="132"/>
      <c r="L371" s="104"/>
    </row>
    <row r="372" spans="1:12" x14ac:dyDescent="0.2">
      <c r="A372" s="133" t="s">
        <v>469</v>
      </c>
      <c r="B372" s="102"/>
      <c r="C372" s="102"/>
      <c r="D372" s="102"/>
      <c r="E372" s="102"/>
      <c r="F372" s="103"/>
      <c r="G372" s="103"/>
      <c r="H372" s="134"/>
      <c r="I372" s="134"/>
      <c r="J372" s="134"/>
      <c r="K372" s="134"/>
      <c r="L372" s="104"/>
    </row>
    <row r="373" spans="1:12" x14ac:dyDescent="0.2">
      <c r="A373" s="135" t="s">
        <v>470</v>
      </c>
      <c r="B373" s="102"/>
      <c r="C373" s="102"/>
      <c r="D373" s="102"/>
      <c r="E373" s="136"/>
      <c r="F373" s="137"/>
      <c r="G373" s="138"/>
      <c r="H373" s="134"/>
      <c r="I373" s="134"/>
      <c r="J373" s="134"/>
      <c r="K373" s="134"/>
      <c r="L373" s="104"/>
    </row>
    <row r="374" spans="1:12" x14ac:dyDescent="0.2">
      <c r="A374" s="135" t="s">
        <v>471</v>
      </c>
      <c r="B374" s="102"/>
      <c r="C374" s="102"/>
      <c r="D374" s="102"/>
      <c r="E374" s="102"/>
      <c r="F374" s="103"/>
      <c r="G374" s="103"/>
      <c r="H374" s="102"/>
      <c r="I374" s="102"/>
      <c r="J374" s="102"/>
      <c r="K374" s="102"/>
      <c r="L374" s="104"/>
    </row>
    <row r="375" spans="1:12" x14ac:dyDescent="0.2">
      <c r="A375" s="139"/>
      <c r="B375" s="102"/>
      <c r="C375" s="102"/>
      <c r="D375" s="102"/>
      <c r="E375" s="102"/>
      <c r="F375" s="103"/>
      <c r="G375" s="103"/>
      <c r="H375" s="134"/>
      <c r="I375" s="134"/>
      <c r="J375" s="134"/>
      <c r="K375" s="134"/>
      <c r="L375" s="104"/>
    </row>
    <row r="376" spans="1:12" x14ac:dyDescent="0.2">
      <c r="A376" s="139"/>
      <c r="B376" s="102"/>
      <c r="C376" s="102"/>
      <c r="D376" s="102"/>
      <c r="E376" s="102"/>
      <c r="F376" s="103"/>
      <c r="G376" s="103"/>
      <c r="H376" s="134"/>
      <c r="I376" s="134"/>
      <c r="J376" s="134"/>
      <c r="K376" s="134"/>
      <c r="L376" s="104"/>
    </row>
    <row r="377" spans="1:12" x14ac:dyDescent="0.2">
      <c r="A377" s="77" t="s">
        <v>472</v>
      </c>
      <c r="B377" s="14"/>
      <c r="C377" s="14"/>
      <c r="D377" s="14"/>
      <c r="E377" s="14"/>
      <c r="F377" s="140"/>
      <c r="G377" s="103"/>
      <c r="H377" s="134"/>
      <c r="I377" s="134"/>
      <c r="J377" s="134"/>
      <c r="K377" s="134"/>
      <c r="L377" s="104"/>
    </row>
    <row r="378" spans="1:12" ht="22.5" x14ac:dyDescent="0.2">
      <c r="A378" s="141" t="s">
        <v>473</v>
      </c>
      <c r="B378" s="142" t="s">
        <v>474</v>
      </c>
      <c r="C378" s="142" t="s">
        <v>475</v>
      </c>
      <c r="D378" s="143" t="s">
        <v>476</v>
      </c>
      <c r="E378" s="142" t="s">
        <v>477</v>
      </c>
      <c r="F378" s="144" t="s">
        <v>478</v>
      </c>
    </row>
    <row r="379" spans="1:12" ht="67.5" x14ac:dyDescent="0.2">
      <c r="A379" s="145">
        <v>193</v>
      </c>
      <c r="B379" s="146" t="s">
        <v>37</v>
      </c>
      <c r="C379" s="146" t="s">
        <v>479</v>
      </c>
      <c r="D379" s="146" t="s">
        <v>480</v>
      </c>
      <c r="E379" s="147" t="s">
        <v>481</v>
      </c>
      <c r="F379" s="147" t="s">
        <v>482</v>
      </c>
    </row>
    <row r="380" spans="1:12" ht="67.5" x14ac:dyDescent="0.2">
      <c r="A380" s="148">
        <v>199</v>
      </c>
      <c r="B380" s="149" t="s">
        <v>42</v>
      </c>
      <c r="C380" s="149" t="s">
        <v>479</v>
      </c>
      <c r="D380" s="149" t="s">
        <v>480</v>
      </c>
      <c r="E380" s="150" t="s">
        <v>481</v>
      </c>
      <c r="F380" s="150" t="s">
        <v>483</v>
      </c>
    </row>
    <row r="381" spans="1:12" ht="90" x14ac:dyDescent="0.2">
      <c r="A381" s="145">
        <v>202</v>
      </c>
      <c r="B381" s="146" t="s">
        <v>45</v>
      </c>
      <c r="C381" s="146" t="s">
        <v>479</v>
      </c>
      <c r="D381" s="146" t="s">
        <v>480</v>
      </c>
      <c r="E381" s="147" t="s">
        <v>484</v>
      </c>
      <c r="F381" s="147" t="s">
        <v>485</v>
      </c>
    </row>
    <row r="382" spans="1:12" ht="33.75" x14ac:dyDescent="0.2">
      <c r="A382" s="148">
        <v>211</v>
      </c>
      <c r="B382" s="149" t="s">
        <v>50</v>
      </c>
      <c r="C382" s="149" t="s">
        <v>486</v>
      </c>
      <c r="D382" s="149" t="s">
        <v>480</v>
      </c>
      <c r="E382" s="149" t="s">
        <v>487</v>
      </c>
      <c r="F382" s="149" t="s">
        <v>488</v>
      </c>
    </row>
    <row r="383" spans="1:12" ht="33.75" x14ac:dyDescent="0.2">
      <c r="A383" s="145">
        <v>221</v>
      </c>
      <c r="B383" s="146" t="s">
        <v>55</v>
      </c>
      <c r="C383" s="146" t="s">
        <v>486</v>
      </c>
      <c r="D383" s="146" t="s">
        <v>489</v>
      </c>
      <c r="E383" s="149" t="s">
        <v>490</v>
      </c>
      <c r="F383" s="149" t="s">
        <v>491</v>
      </c>
    </row>
    <row r="384" spans="1:12" ht="22.5" x14ac:dyDescent="0.2">
      <c r="A384" s="148">
        <v>225</v>
      </c>
      <c r="B384" s="149" t="s">
        <v>63</v>
      </c>
      <c r="C384" s="149" t="s">
        <v>492</v>
      </c>
      <c r="D384" s="149" t="s">
        <v>493</v>
      </c>
      <c r="E384" s="149" t="s">
        <v>494</v>
      </c>
      <c r="F384" s="149" t="s">
        <v>495</v>
      </c>
    </row>
    <row r="385" spans="1:6" ht="22.5" x14ac:dyDescent="0.2">
      <c r="A385" s="145">
        <v>226</v>
      </c>
      <c r="B385" s="146" t="s">
        <v>496</v>
      </c>
      <c r="C385" s="146" t="s">
        <v>486</v>
      </c>
      <c r="D385" s="146" t="s">
        <v>480</v>
      </c>
      <c r="E385" s="146" t="s">
        <v>497</v>
      </c>
      <c r="F385" s="146" t="s">
        <v>498</v>
      </c>
    </row>
    <row r="386" spans="1:6" ht="22.5" x14ac:dyDescent="0.2">
      <c r="A386" s="148">
        <v>228</v>
      </c>
      <c r="B386" s="149" t="s">
        <v>68</v>
      </c>
      <c r="C386" s="149" t="s">
        <v>492</v>
      </c>
      <c r="D386" s="149" t="s">
        <v>493</v>
      </c>
      <c r="E386" s="149" t="s">
        <v>499</v>
      </c>
      <c r="F386" s="149" t="s">
        <v>499</v>
      </c>
    </row>
    <row r="387" spans="1:6" ht="33.75" x14ac:dyDescent="0.2">
      <c r="A387" s="145">
        <v>233</v>
      </c>
      <c r="B387" s="146" t="s">
        <v>500</v>
      </c>
      <c r="C387" s="146" t="s">
        <v>486</v>
      </c>
      <c r="D387" s="146" t="s">
        <v>501</v>
      </c>
      <c r="E387" s="149" t="s">
        <v>502</v>
      </c>
      <c r="F387" s="149" t="s">
        <v>503</v>
      </c>
    </row>
    <row r="388" spans="1:6" ht="33.75" x14ac:dyDescent="0.2">
      <c r="A388" s="148">
        <v>236</v>
      </c>
      <c r="B388" s="149" t="s">
        <v>70</v>
      </c>
      <c r="C388" s="149" t="s">
        <v>479</v>
      </c>
      <c r="D388" s="149" t="s">
        <v>493</v>
      </c>
      <c r="E388" s="149" t="s">
        <v>504</v>
      </c>
      <c r="F388" s="149" t="s">
        <v>505</v>
      </c>
    </row>
    <row r="389" spans="1:6" ht="22.5" x14ac:dyDescent="0.2">
      <c r="A389" s="145">
        <v>239</v>
      </c>
      <c r="B389" s="146" t="s">
        <v>506</v>
      </c>
      <c r="C389" s="146" t="s">
        <v>507</v>
      </c>
      <c r="D389" s="146" t="s">
        <v>480</v>
      </c>
      <c r="E389" s="146" t="s">
        <v>508</v>
      </c>
      <c r="F389" s="146" t="s">
        <v>508</v>
      </c>
    </row>
    <row r="390" spans="1:6" ht="22.5" x14ac:dyDescent="0.2">
      <c r="A390" s="148">
        <v>243</v>
      </c>
      <c r="B390" s="149" t="s">
        <v>509</v>
      </c>
      <c r="C390" s="149" t="s">
        <v>507</v>
      </c>
      <c r="D390" s="149" t="s">
        <v>480</v>
      </c>
      <c r="E390" s="149" t="s">
        <v>510</v>
      </c>
      <c r="F390" s="149" t="s">
        <v>510</v>
      </c>
    </row>
    <row r="391" spans="1:6" ht="45" x14ac:dyDescent="0.2">
      <c r="A391" s="145">
        <v>245</v>
      </c>
      <c r="B391" s="146" t="s">
        <v>74</v>
      </c>
      <c r="C391" s="146" t="s">
        <v>486</v>
      </c>
      <c r="D391" s="146" t="s">
        <v>489</v>
      </c>
      <c r="E391" s="149" t="s">
        <v>511</v>
      </c>
      <c r="F391" s="149" t="s">
        <v>512</v>
      </c>
    </row>
    <row r="392" spans="1:6" ht="67.5" x14ac:dyDescent="0.2">
      <c r="A392" s="148">
        <v>247</v>
      </c>
      <c r="B392" s="149" t="s">
        <v>79</v>
      </c>
      <c r="C392" s="149" t="s">
        <v>486</v>
      </c>
      <c r="D392" s="149" t="s">
        <v>489</v>
      </c>
      <c r="E392" s="149" t="s">
        <v>513</v>
      </c>
      <c r="F392" s="149" t="s">
        <v>514</v>
      </c>
    </row>
    <row r="393" spans="1:6" ht="22.5" x14ac:dyDescent="0.2">
      <c r="A393" s="145">
        <v>262</v>
      </c>
      <c r="B393" s="146" t="s">
        <v>84</v>
      </c>
      <c r="C393" s="146" t="s">
        <v>515</v>
      </c>
      <c r="D393" s="146" t="s">
        <v>480</v>
      </c>
      <c r="E393" s="146" t="s">
        <v>516</v>
      </c>
      <c r="F393" s="146" t="s">
        <v>516</v>
      </c>
    </row>
    <row r="394" spans="1:6" ht="33.75" x14ac:dyDescent="0.2">
      <c r="A394" s="148">
        <v>265</v>
      </c>
      <c r="B394" s="149" t="s">
        <v>517</v>
      </c>
      <c r="C394" s="149" t="s">
        <v>518</v>
      </c>
      <c r="D394" s="149" t="s">
        <v>489</v>
      </c>
      <c r="E394" s="149" t="s">
        <v>519</v>
      </c>
      <c r="F394" s="149" t="s">
        <v>520</v>
      </c>
    </row>
    <row r="395" spans="1:6" ht="22.5" x14ac:dyDescent="0.2">
      <c r="A395" s="145">
        <v>270</v>
      </c>
      <c r="B395" s="146" t="s">
        <v>91</v>
      </c>
      <c r="C395" s="146" t="s">
        <v>492</v>
      </c>
      <c r="D395" s="146" t="s">
        <v>493</v>
      </c>
      <c r="E395" s="146" t="s">
        <v>499</v>
      </c>
      <c r="F395" s="146" t="s">
        <v>499</v>
      </c>
    </row>
    <row r="396" spans="1:6" ht="56.25" x14ac:dyDescent="0.2">
      <c r="A396" s="148">
        <v>271</v>
      </c>
      <c r="B396" s="149" t="s">
        <v>93</v>
      </c>
      <c r="C396" s="149" t="s">
        <v>521</v>
      </c>
      <c r="D396" s="149" t="s">
        <v>489</v>
      </c>
      <c r="E396" s="149" t="s">
        <v>522</v>
      </c>
      <c r="F396" s="149" t="s">
        <v>523</v>
      </c>
    </row>
    <row r="397" spans="1:6" ht="22.5" x14ac:dyDescent="0.2">
      <c r="A397" s="145">
        <v>278</v>
      </c>
      <c r="B397" s="146" t="s">
        <v>524</v>
      </c>
      <c r="C397" s="146" t="s">
        <v>525</v>
      </c>
      <c r="D397" s="146" t="s">
        <v>480</v>
      </c>
      <c r="E397" s="146" t="s">
        <v>526</v>
      </c>
      <c r="F397" s="146" t="s">
        <v>526</v>
      </c>
    </row>
    <row r="398" spans="1:6" ht="22.5" x14ac:dyDescent="0.2">
      <c r="A398" s="148">
        <v>280</v>
      </c>
      <c r="B398" s="149" t="s">
        <v>527</v>
      </c>
      <c r="C398" s="149" t="s">
        <v>486</v>
      </c>
      <c r="D398" s="149" t="s">
        <v>528</v>
      </c>
      <c r="E398" s="149" t="s">
        <v>529</v>
      </c>
      <c r="F398" s="149" t="s">
        <v>530</v>
      </c>
    </row>
    <row r="399" spans="1:6" ht="56.25" x14ac:dyDescent="0.2">
      <c r="A399" s="145">
        <v>282</v>
      </c>
      <c r="B399" s="146" t="s">
        <v>98</v>
      </c>
      <c r="C399" s="146" t="s">
        <v>521</v>
      </c>
      <c r="D399" s="146" t="s">
        <v>489</v>
      </c>
      <c r="E399" s="149" t="s">
        <v>531</v>
      </c>
      <c r="F399" s="149" t="s">
        <v>532</v>
      </c>
    </row>
    <row r="400" spans="1:6" ht="45" x14ac:dyDescent="0.2">
      <c r="A400" s="148">
        <v>283</v>
      </c>
      <c r="B400" s="149" t="s">
        <v>104</v>
      </c>
      <c r="C400" s="149" t="s">
        <v>479</v>
      </c>
      <c r="D400" s="149" t="s">
        <v>493</v>
      </c>
      <c r="E400" s="149" t="s">
        <v>533</v>
      </c>
      <c r="F400" s="149" t="s">
        <v>534</v>
      </c>
    </row>
    <row r="401" spans="1:6" ht="22.5" x14ac:dyDescent="0.2">
      <c r="A401" s="145">
        <v>290</v>
      </c>
      <c r="B401" s="146" t="s">
        <v>535</v>
      </c>
      <c r="C401" s="146" t="s">
        <v>521</v>
      </c>
      <c r="D401" s="146" t="s">
        <v>536</v>
      </c>
      <c r="E401" s="146"/>
      <c r="F401" s="146" t="s">
        <v>537</v>
      </c>
    </row>
    <row r="402" spans="1:6" ht="56.25" x14ac:dyDescent="0.2">
      <c r="A402" s="148">
        <v>294</v>
      </c>
      <c r="B402" s="149" t="s">
        <v>108</v>
      </c>
      <c r="C402" s="149" t="s">
        <v>486</v>
      </c>
      <c r="D402" s="149" t="s">
        <v>489</v>
      </c>
      <c r="E402" s="150" t="s">
        <v>538</v>
      </c>
      <c r="F402" s="150" t="s">
        <v>539</v>
      </c>
    </row>
    <row r="403" spans="1:6" ht="33.75" x14ac:dyDescent="0.2">
      <c r="A403" s="145">
        <v>295</v>
      </c>
      <c r="B403" s="146" t="s">
        <v>540</v>
      </c>
      <c r="C403" s="146" t="s">
        <v>521</v>
      </c>
      <c r="D403" s="146" t="s">
        <v>541</v>
      </c>
      <c r="E403" s="146" t="s">
        <v>542</v>
      </c>
      <c r="F403" s="146" t="s">
        <v>542</v>
      </c>
    </row>
    <row r="404" spans="1:6" ht="22.5" x14ac:dyDescent="0.2">
      <c r="A404" s="148">
        <v>299</v>
      </c>
      <c r="B404" s="149" t="s">
        <v>543</v>
      </c>
      <c r="C404" s="149" t="s">
        <v>521</v>
      </c>
      <c r="D404" s="149" t="s">
        <v>536</v>
      </c>
      <c r="E404" s="149"/>
      <c r="F404" s="149" t="s">
        <v>537</v>
      </c>
    </row>
    <row r="405" spans="1:6" ht="22.5" x14ac:dyDescent="0.2">
      <c r="A405" s="145">
        <v>300</v>
      </c>
      <c r="B405" s="146" t="s">
        <v>113</v>
      </c>
      <c r="C405" s="146" t="s">
        <v>518</v>
      </c>
      <c r="D405" s="146" t="s">
        <v>493</v>
      </c>
      <c r="E405" s="146" t="s">
        <v>544</v>
      </c>
      <c r="F405" s="146" t="s">
        <v>545</v>
      </c>
    </row>
    <row r="406" spans="1:6" ht="22.5" x14ac:dyDescent="0.2">
      <c r="A406" s="148">
        <v>304</v>
      </c>
      <c r="B406" s="149" t="s">
        <v>546</v>
      </c>
      <c r="C406" s="149" t="s">
        <v>515</v>
      </c>
      <c r="D406" s="149" t="s">
        <v>547</v>
      </c>
      <c r="E406" s="149" t="s">
        <v>548</v>
      </c>
      <c r="F406" s="149" t="s">
        <v>549</v>
      </c>
    </row>
    <row r="407" spans="1:6" ht="22.5" x14ac:dyDescent="0.2">
      <c r="A407" s="148" t="s">
        <v>550</v>
      </c>
      <c r="B407" s="149" t="s">
        <v>551</v>
      </c>
      <c r="C407" s="149" t="s">
        <v>486</v>
      </c>
      <c r="D407" s="149" t="s">
        <v>552</v>
      </c>
      <c r="E407" s="149" t="s">
        <v>553</v>
      </c>
      <c r="F407" s="149" t="s">
        <v>554</v>
      </c>
    </row>
    <row r="408" spans="1:6" ht="33.75" x14ac:dyDescent="0.2">
      <c r="A408" s="145">
        <v>311</v>
      </c>
      <c r="B408" s="146" t="s">
        <v>555</v>
      </c>
      <c r="C408" s="146" t="s">
        <v>515</v>
      </c>
      <c r="D408" s="146" t="s">
        <v>556</v>
      </c>
      <c r="E408" s="146" t="s">
        <v>557</v>
      </c>
      <c r="F408" s="146" t="s">
        <v>558</v>
      </c>
    </row>
    <row r="409" spans="1:6" ht="22.5" x14ac:dyDescent="0.2">
      <c r="A409" s="148">
        <v>312</v>
      </c>
      <c r="B409" s="149" t="s">
        <v>559</v>
      </c>
      <c r="C409" s="149" t="s">
        <v>560</v>
      </c>
      <c r="D409" s="149" t="s">
        <v>480</v>
      </c>
      <c r="E409" s="149" t="s">
        <v>561</v>
      </c>
      <c r="F409" s="149" t="s">
        <v>561</v>
      </c>
    </row>
    <row r="410" spans="1:6" ht="56.25" x14ac:dyDescent="0.2">
      <c r="A410" s="145">
        <v>313</v>
      </c>
      <c r="B410" s="146" t="s">
        <v>562</v>
      </c>
      <c r="C410" s="146" t="s">
        <v>563</v>
      </c>
      <c r="D410" s="146" t="s">
        <v>564</v>
      </c>
      <c r="E410" s="149" t="s">
        <v>565</v>
      </c>
      <c r="F410" s="146" t="s">
        <v>566</v>
      </c>
    </row>
    <row r="411" spans="1:6" ht="33.75" x14ac:dyDescent="0.2">
      <c r="A411" s="148">
        <v>315</v>
      </c>
      <c r="B411" s="149" t="s">
        <v>567</v>
      </c>
      <c r="C411" s="149" t="s">
        <v>568</v>
      </c>
      <c r="D411" s="149" t="s">
        <v>569</v>
      </c>
      <c r="E411" s="149"/>
      <c r="F411" s="149" t="s">
        <v>537</v>
      </c>
    </row>
    <row r="412" spans="1:6" ht="22.5" x14ac:dyDescent="0.2">
      <c r="A412" s="145">
        <v>316</v>
      </c>
      <c r="B412" s="146" t="s">
        <v>567</v>
      </c>
      <c r="C412" s="146" t="s">
        <v>521</v>
      </c>
      <c r="D412" s="146" t="s">
        <v>536</v>
      </c>
      <c r="E412" s="146"/>
      <c r="F412" s="146" t="s">
        <v>537</v>
      </c>
    </row>
    <row r="413" spans="1:6" ht="22.5" x14ac:dyDescent="0.2">
      <c r="A413" s="148">
        <v>319</v>
      </c>
      <c r="B413" s="149" t="s">
        <v>118</v>
      </c>
      <c r="C413" s="149" t="s">
        <v>492</v>
      </c>
      <c r="D413" s="149" t="s">
        <v>493</v>
      </c>
      <c r="E413" s="149" t="s">
        <v>499</v>
      </c>
      <c r="F413" s="149" t="s">
        <v>499</v>
      </c>
    </row>
    <row r="414" spans="1:6" ht="56.25" x14ac:dyDescent="0.2">
      <c r="A414" s="145">
        <v>322</v>
      </c>
      <c r="B414" s="146" t="s">
        <v>120</v>
      </c>
      <c r="C414" s="146" t="s">
        <v>521</v>
      </c>
      <c r="D414" s="146" t="s">
        <v>489</v>
      </c>
      <c r="E414" s="149" t="s">
        <v>570</v>
      </c>
      <c r="F414" s="149" t="s">
        <v>512</v>
      </c>
    </row>
    <row r="415" spans="1:6" ht="33.75" x14ac:dyDescent="0.2">
      <c r="A415" s="148">
        <v>323</v>
      </c>
      <c r="B415" s="149" t="s">
        <v>571</v>
      </c>
      <c r="C415" s="149" t="s">
        <v>560</v>
      </c>
      <c r="D415" s="149" t="s">
        <v>572</v>
      </c>
      <c r="E415" s="149" t="s">
        <v>573</v>
      </c>
      <c r="F415" s="149" t="s">
        <v>574</v>
      </c>
    </row>
    <row r="416" spans="1:6" ht="22.5" x14ac:dyDescent="0.2">
      <c r="A416" s="145">
        <v>330</v>
      </c>
      <c r="B416" s="146" t="s">
        <v>575</v>
      </c>
      <c r="C416" s="146" t="s">
        <v>518</v>
      </c>
      <c r="D416" s="146" t="s">
        <v>576</v>
      </c>
      <c r="E416" s="146" t="s">
        <v>577</v>
      </c>
      <c r="F416" s="146" t="s">
        <v>577</v>
      </c>
    </row>
    <row r="417" spans="1:6" ht="33.75" x14ac:dyDescent="0.2">
      <c r="A417" s="148">
        <v>331</v>
      </c>
      <c r="B417" s="149" t="s">
        <v>578</v>
      </c>
      <c r="C417" s="149" t="s">
        <v>568</v>
      </c>
      <c r="D417" s="149" t="s">
        <v>579</v>
      </c>
      <c r="E417" s="149" t="s">
        <v>580</v>
      </c>
      <c r="F417" s="149" t="s">
        <v>581</v>
      </c>
    </row>
    <row r="418" spans="1:6" ht="22.5" x14ac:dyDescent="0.2">
      <c r="A418" s="148">
        <v>332</v>
      </c>
      <c r="B418" s="149" t="s">
        <v>578</v>
      </c>
      <c r="C418" s="149" t="s">
        <v>582</v>
      </c>
      <c r="D418" s="149" t="s">
        <v>583</v>
      </c>
      <c r="E418" s="149" t="s">
        <v>584</v>
      </c>
      <c r="F418" s="149" t="s">
        <v>585</v>
      </c>
    </row>
    <row r="419" spans="1:6" ht="22.5" x14ac:dyDescent="0.2">
      <c r="A419" s="145" t="s">
        <v>586</v>
      </c>
      <c r="B419" s="146" t="s">
        <v>587</v>
      </c>
      <c r="C419" s="146" t="s">
        <v>486</v>
      </c>
      <c r="D419" s="146" t="s">
        <v>552</v>
      </c>
      <c r="E419" s="146" t="s">
        <v>553</v>
      </c>
      <c r="F419" s="146" t="s">
        <v>554</v>
      </c>
    </row>
    <row r="420" spans="1:6" x14ac:dyDescent="0.2">
      <c r="A420" s="148" t="s">
        <v>588</v>
      </c>
      <c r="B420" s="149" t="s">
        <v>130</v>
      </c>
      <c r="C420" s="149" t="s">
        <v>589</v>
      </c>
      <c r="D420" s="149" t="s">
        <v>493</v>
      </c>
      <c r="E420" s="149" t="s">
        <v>590</v>
      </c>
      <c r="F420" s="149" t="s">
        <v>590</v>
      </c>
    </row>
    <row r="421" spans="1:6" ht="22.5" x14ac:dyDescent="0.2">
      <c r="A421" s="145">
        <v>338</v>
      </c>
      <c r="B421" s="146" t="s">
        <v>591</v>
      </c>
      <c r="C421" s="146" t="s">
        <v>515</v>
      </c>
      <c r="D421" s="146" t="s">
        <v>480</v>
      </c>
      <c r="E421" s="149" t="s">
        <v>592</v>
      </c>
      <c r="F421" s="149" t="s">
        <v>592</v>
      </c>
    </row>
    <row r="422" spans="1:6" ht="22.5" x14ac:dyDescent="0.2">
      <c r="A422" s="148">
        <v>341</v>
      </c>
      <c r="B422" s="149" t="s">
        <v>141</v>
      </c>
      <c r="C422" s="149" t="s">
        <v>492</v>
      </c>
      <c r="D422" s="149" t="s">
        <v>480</v>
      </c>
      <c r="E422" s="149" t="s">
        <v>593</v>
      </c>
      <c r="F422" s="149" t="s">
        <v>593</v>
      </c>
    </row>
    <row r="423" spans="1:6" ht="45" x14ac:dyDescent="0.2">
      <c r="A423" s="145">
        <v>342</v>
      </c>
      <c r="B423" s="146" t="s">
        <v>594</v>
      </c>
      <c r="C423" s="146" t="s">
        <v>521</v>
      </c>
      <c r="D423" s="146" t="s">
        <v>595</v>
      </c>
      <c r="E423" s="149" t="s">
        <v>542</v>
      </c>
      <c r="F423" s="146" t="s">
        <v>542</v>
      </c>
    </row>
    <row r="424" spans="1:6" ht="33.75" x14ac:dyDescent="0.2">
      <c r="A424" s="148">
        <v>346</v>
      </c>
      <c r="B424" s="149" t="s">
        <v>596</v>
      </c>
      <c r="C424" s="149" t="s">
        <v>515</v>
      </c>
      <c r="D424" s="149" t="s">
        <v>556</v>
      </c>
      <c r="E424" s="149" t="s">
        <v>597</v>
      </c>
      <c r="F424" s="149" t="s">
        <v>558</v>
      </c>
    </row>
    <row r="425" spans="1:6" ht="33.75" x14ac:dyDescent="0.2">
      <c r="A425" s="145" t="s">
        <v>598</v>
      </c>
      <c r="B425" s="146" t="s">
        <v>145</v>
      </c>
      <c r="C425" s="146" t="s">
        <v>521</v>
      </c>
      <c r="D425" s="149" t="s">
        <v>489</v>
      </c>
      <c r="E425" s="149" t="s">
        <v>599</v>
      </c>
      <c r="F425" s="149" t="s">
        <v>599</v>
      </c>
    </row>
    <row r="426" spans="1:6" ht="33.75" x14ac:dyDescent="0.2">
      <c r="A426" s="148">
        <v>354</v>
      </c>
      <c r="B426" s="149" t="s">
        <v>600</v>
      </c>
      <c r="C426" s="149" t="s">
        <v>568</v>
      </c>
      <c r="D426" s="149" t="s">
        <v>601</v>
      </c>
      <c r="E426" s="149" t="s">
        <v>602</v>
      </c>
      <c r="F426" s="149" t="s">
        <v>602</v>
      </c>
    </row>
    <row r="427" spans="1:6" ht="22.5" x14ac:dyDescent="0.2">
      <c r="A427" s="145">
        <v>361</v>
      </c>
      <c r="B427" s="146" t="s">
        <v>603</v>
      </c>
      <c r="C427" s="146" t="s">
        <v>560</v>
      </c>
      <c r="D427" s="146" t="s">
        <v>480</v>
      </c>
      <c r="E427" s="146" t="s">
        <v>561</v>
      </c>
      <c r="F427" s="146" t="s">
        <v>561</v>
      </c>
    </row>
    <row r="428" spans="1:6" ht="22.5" x14ac:dyDescent="0.2">
      <c r="A428" s="148">
        <v>362</v>
      </c>
      <c r="B428" s="149" t="s">
        <v>604</v>
      </c>
      <c r="C428" s="149" t="s">
        <v>486</v>
      </c>
      <c r="D428" s="149" t="s">
        <v>480</v>
      </c>
      <c r="E428" s="149" t="s">
        <v>526</v>
      </c>
      <c r="F428" s="149" t="s">
        <v>526</v>
      </c>
    </row>
    <row r="429" spans="1:6" ht="33.75" x14ac:dyDescent="0.2">
      <c r="A429" s="145">
        <v>363</v>
      </c>
      <c r="B429" s="146" t="s">
        <v>182</v>
      </c>
      <c r="C429" s="146" t="s">
        <v>521</v>
      </c>
      <c r="D429" s="146" t="s">
        <v>605</v>
      </c>
      <c r="E429" s="149" t="s">
        <v>606</v>
      </c>
      <c r="F429" s="149" t="s">
        <v>606</v>
      </c>
    </row>
    <row r="430" spans="1:6" ht="56.25" x14ac:dyDescent="0.2">
      <c r="A430" s="148" t="s">
        <v>607</v>
      </c>
      <c r="B430" s="149" t="s">
        <v>153</v>
      </c>
      <c r="C430" s="149" t="s">
        <v>521</v>
      </c>
      <c r="D430" s="149" t="s">
        <v>489</v>
      </c>
      <c r="E430" s="149" t="s">
        <v>608</v>
      </c>
      <c r="F430" s="149" t="s">
        <v>512</v>
      </c>
    </row>
    <row r="431" spans="1:6" ht="22.5" x14ac:dyDescent="0.2">
      <c r="A431" s="145">
        <v>365</v>
      </c>
      <c r="B431" s="146" t="s">
        <v>609</v>
      </c>
      <c r="C431" s="146" t="s">
        <v>560</v>
      </c>
      <c r="D431" s="146" t="s">
        <v>610</v>
      </c>
      <c r="E431" s="149" t="s">
        <v>611</v>
      </c>
      <c r="F431" s="149" t="s">
        <v>611</v>
      </c>
    </row>
    <row r="432" spans="1:6" ht="22.5" x14ac:dyDescent="0.2">
      <c r="A432" s="148">
        <v>367</v>
      </c>
      <c r="B432" s="149" t="s">
        <v>187</v>
      </c>
      <c r="C432" s="149" t="s">
        <v>492</v>
      </c>
      <c r="D432" s="149" t="s">
        <v>493</v>
      </c>
      <c r="E432" s="149" t="s">
        <v>499</v>
      </c>
      <c r="F432" s="149" t="s">
        <v>499</v>
      </c>
    </row>
    <row r="433" spans="1:6" ht="33.75" x14ac:dyDescent="0.2">
      <c r="A433" s="145">
        <v>368</v>
      </c>
      <c r="B433" s="146" t="s">
        <v>612</v>
      </c>
      <c r="C433" s="146" t="s">
        <v>515</v>
      </c>
      <c r="D433" s="146" t="s">
        <v>613</v>
      </c>
      <c r="E433" s="149" t="s">
        <v>614</v>
      </c>
      <c r="F433" s="149" t="s">
        <v>615</v>
      </c>
    </row>
    <row r="434" spans="1:6" ht="33.75" x14ac:dyDescent="0.2">
      <c r="A434" s="148">
        <v>369</v>
      </c>
      <c r="B434" s="149" t="s">
        <v>616</v>
      </c>
      <c r="C434" s="149" t="s">
        <v>560</v>
      </c>
      <c r="D434" s="149" t="s">
        <v>541</v>
      </c>
      <c r="E434" s="149" t="s">
        <v>542</v>
      </c>
      <c r="F434" s="149" t="s">
        <v>542</v>
      </c>
    </row>
    <row r="435" spans="1:6" ht="33.75" x14ac:dyDescent="0.2">
      <c r="A435" s="148">
        <v>373</v>
      </c>
      <c r="B435" s="149" t="s">
        <v>617</v>
      </c>
      <c r="C435" s="149" t="s">
        <v>518</v>
      </c>
      <c r="D435" s="149" t="s">
        <v>618</v>
      </c>
      <c r="E435" s="149" t="s">
        <v>619</v>
      </c>
      <c r="F435" s="149" t="s">
        <v>620</v>
      </c>
    </row>
    <row r="436" spans="1:6" ht="22.5" x14ac:dyDescent="0.2">
      <c r="A436" s="148">
        <v>379</v>
      </c>
      <c r="B436" s="149" t="s">
        <v>621</v>
      </c>
      <c r="C436" s="149" t="s">
        <v>521</v>
      </c>
      <c r="D436" s="149" t="s">
        <v>622</v>
      </c>
      <c r="E436" s="149"/>
      <c r="F436" s="149" t="s">
        <v>623</v>
      </c>
    </row>
    <row r="437" spans="1:6" ht="33.75" x14ac:dyDescent="0.2">
      <c r="A437" s="148" t="s">
        <v>624</v>
      </c>
      <c r="B437" s="149" t="s">
        <v>134</v>
      </c>
      <c r="C437" s="149" t="s">
        <v>589</v>
      </c>
      <c r="D437" s="149" t="s">
        <v>489</v>
      </c>
      <c r="E437" s="149" t="s">
        <v>625</v>
      </c>
      <c r="F437" s="149" t="s">
        <v>625</v>
      </c>
    </row>
    <row r="438" spans="1:6" ht="56.25" x14ac:dyDescent="0.2">
      <c r="A438" s="148" t="s">
        <v>626</v>
      </c>
      <c r="B438" s="149" t="s">
        <v>162</v>
      </c>
      <c r="C438" s="149" t="s">
        <v>521</v>
      </c>
      <c r="D438" s="149" t="s">
        <v>493</v>
      </c>
      <c r="E438" s="149" t="s">
        <v>627</v>
      </c>
      <c r="F438" s="149" t="s">
        <v>599</v>
      </c>
    </row>
    <row r="439" spans="1:6" ht="45" x14ac:dyDescent="0.2">
      <c r="A439" s="148">
        <v>383</v>
      </c>
      <c r="B439" s="149" t="s">
        <v>628</v>
      </c>
      <c r="C439" s="149" t="s">
        <v>582</v>
      </c>
      <c r="D439" s="149" t="s">
        <v>489</v>
      </c>
      <c r="E439" s="149" t="s">
        <v>629</v>
      </c>
      <c r="F439" s="149" t="s">
        <v>630</v>
      </c>
    </row>
    <row r="440" spans="1:6" ht="56.25" x14ac:dyDescent="0.2">
      <c r="A440" s="148">
        <v>392</v>
      </c>
      <c r="B440" s="149" t="s">
        <v>194</v>
      </c>
      <c r="C440" s="149" t="s">
        <v>479</v>
      </c>
      <c r="D440" s="149" t="s">
        <v>489</v>
      </c>
      <c r="E440" s="149" t="s">
        <v>631</v>
      </c>
      <c r="F440" s="149" t="s">
        <v>632</v>
      </c>
    </row>
    <row r="441" spans="1:6" ht="45" x14ac:dyDescent="0.2">
      <c r="A441" s="148">
        <v>393</v>
      </c>
      <c r="B441" s="149" t="s">
        <v>633</v>
      </c>
      <c r="C441" s="149" t="s">
        <v>521</v>
      </c>
      <c r="D441" s="149" t="s">
        <v>595</v>
      </c>
      <c r="E441" s="149" t="s">
        <v>542</v>
      </c>
      <c r="F441" s="149" t="s">
        <v>542</v>
      </c>
    </row>
    <row r="442" spans="1:6" ht="33.75" x14ac:dyDescent="0.2">
      <c r="A442" s="148">
        <v>396</v>
      </c>
      <c r="B442" s="149" t="s">
        <v>634</v>
      </c>
      <c r="C442" s="149" t="s">
        <v>560</v>
      </c>
      <c r="D442" s="149" t="s">
        <v>635</v>
      </c>
      <c r="E442" s="149" t="s">
        <v>636</v>
      </c>
      <c r="F442" s="149" t="s">
        <v>636</v>
      </c>
    </row>
    <row r="443" spans="1:6" ht="56.25" x14ac:dyDescent="0.2">
      <c r="A443" s="148" t="s">
        <v>637</v>
      </c>
      <c r="B443" s="149" t="s">
        <v>172</v>
      </c>
      <c r="C443" s="149" t="s">
        <v>521</v>
      </c>
      <c r="D443" s="149" t="s">
        <v>493</v>
      </c>
      <c r="E443" s="149" t="s">
        <v>638</v>
      </c>
      <c r="F443" s="149" t="s">
        <v>599</v>
      </c>
    </row>
    <row r="444" spans="1:6" ht="33.75" x14ac:dyDescent="0.2">
      <c r="A444" s="148">
        <v>405</v>
      </c>
      <c r="B444" s="151">
        <v>38393</v>
      </c>
      <c r="C444" s="149" t="s">
        <v>521</v>
      </c>
      <c r="D444" s="149" t="s">
        <v>480</v>
      </c>
      <c r="E444" s="149" t="s">
        <v>639</v>
      </c>
      <c r="F444" s="149" t="s">
        <v>639</v>
      </c>
    </row>
    <row r="445" spans="1:6" ht="45" x14ac:dyDescent="0.2">
      <c r="A445" s="145">
        <v>410</v>
      </c>
      <c r="B445" s="152">
        <v>38454</v>
      </c>
      <c r="C445" s="153" t="s">
        <v>521</v>
      </c>
      <c r="D445" s="153" t="s">
        <v>595</v>
      </c>
      <c r="E445" s="153" t="s">
        <v>542</v>
      </c>
      <c r="F445" s="153" t="s">
        <v>542</v>
      </c>
    </row>
    <row r="446" spans="1:6" ht="33.75" x14ac:dyDescent="0.2">
      <c r="A446" s="148">
        <v>412</v>
      </c>
      <c r="B446" s="151">
        <v>38470</v>
      </c>
      <c r="C446" s="149" t="s">
        <v>515</v>
      </c>
      <c r="D446" s="149" t="s">
        <v>640</v>
      </c>
      <c r="E446" s="149" t="s">
        <v>641</v>
      </c>
      <c r="F446" s="149" t="s">
        <v>641</v>
      </c>
    </row>
    <row r="447" spans="1:6" ht="33.75" x14ac:dyDescent="0.2">
      <c r="A447" s="148">
        <v>414</v>
      </c>
      <c r="B447" s="151">
        <v>38498</v>
      </c>
      <c r="C447" s="149" t="s">
        <v>560</v>
      </c>
      <c r="D447" s="149" t="s">
        <v>642</v>
      </c>
      <c r="E447" s="149" t="s">
        <v>643</v>
      </c>
      <c r="F447" s="149" t="s">
        <v>643</v>
      </c>
    </row>
    <row r="448" spans="1:6" x14ac:dyDescent="0.2">
      <c r="A448" s="148">
        <v>420</v>
      </c>
      <c r="B448" s="151">
        <v>38526</v>
      </c>
      <c r="C448" s="149" t="s">
        <v>492</v>
      </c>
      <c r="D448" s="149" t="s">
        <v>480</v>
      </c>
      <c r="E448" s="149" t="s">
        <v>499</v>
      </c>
      <c r="F448" s="149" t="s">
        <v>499</v>
      </c>
    </row>
    <row r="449" spans="1:6" ht="22.5" x14ac:dyDescent="0.2">
      <c r="A449" s="148">
        <v>424</v>
      </c>
      <c r="B449" s="151">
        <v>38553</v>
      </c>
      <c r="C449" s="151" t="s">
        <v>486</v>
      </c>
      <c r="D449" s="146" t="s">
        <v>552</v>
      </c>
      <c r="E449" s="146" t="s">
        <v>553</v>
      </c>
      <c r="F449" s="146" t="s">
        <v>554</v>
      </c>
    </row>
    <row r="450" spans="1:6" x14ac:dyDescent="0.2">
      <c r="A450" s="148" t="s">
        <v>644</v>
      </c>
      <c r="B450" s="151">
        <v>38559</v>
      </c>
      <c r="C450" s="149" t="s">
        <v>589</v>
      </c>
      <c r="D450" s="149" t="s">
        <v>493</v>
      </c>
      <c r="E450" s="149" t="s">
        <v>645</v>
      </c>
      <c r="F450" s="149" t="s">
        <v>645</v>
      </c>
    </row>
    <row r="451" spans="1:6" ht="33.75" x14ac:dyDescent="0.2">
      <c r="A451" s="148">
        <v>430</v>
      </c>
      <c r="B451" s="151">
        <v>38576</v>
      </c>
      <c r="C451" s="151" t="s">
        <v>486</v>
      </c>
      <c r="D451" s="149" t="s">
        <v>646</v>
      </c>
      <c r="E451" s="149" t="s">
        <v>647</v>
      </c>
      <c r="F451" s="149" t="s">
        <v>554</v>
      </c>
    </row>
    <row r="452" spans="1:6" ht="33.75" x14ac:dyDescent="0.2">
      <c r="A452" s="148">
        <v>436</v>
      </c>
      <c r="B452" s="151">
        <v>38638</v>
      </c>
      <c r="C452" s="149" t="s">
        <v>560</v>
      </c>
      <c r="D452" s="149" t="s">
        <v>572</v>
      </c>
      <c r="E452" s="149" t="s">
        <v>573</v>
      </c>
      <c r="F452" s="149" t="s">
        <v>574</v>
      </c>
    </row>
    <row r="453" spans="1:6" ht="45" x14ac:dyDescent="0.2">
      <c r="A453" s="148" t="s">
        <v>648</v>
      </c>
      <c r="B453" s="151">
        <v>38649</v>
      </c>
      <c r="C453" s="149" t="s">
        <v>521</v>
      </c>
      <c r="D453" s="149" t="s">
        <v>493</v>
      </c>
      <c r="E453" s="149" t="s">
        <v>649</v>
      </c>
      <c r="F453" s="149" t="s">
        <v>599</v>
      </c>
    </row>
    <row r="454" spans="1:6" ht="45" x14ac:dyDescent="0.2">
      <c r="A454" s="148">
        <v>441</v>
      </c>
      <c r="B454" s="151">
        <v>38673</v>
      </c>
      <c r="C454" s="149" t="s">
        <v>560</v>
      </c>
      <c r="D454" s="153" t="s">
        <v>595</v>
      </c>
      <c r="E454" s="153" t="s">
        <v>542</v>
      </c>
      <c r="F454" s="153" t="s">
        <v>542</v>
      </c>
    </row>
    <row r="455" spans="1:6" ht="33.75" x14ac:dyDescent="0.2">
      <c r="A455" s="148">
        <v>442</v>
      </c>
      <c r="B455" s="151">
        <v>38677</v>
      </c>
      <c r="C455" s="149" t="s">
        <v>515</v>
      </c>
      <c r="D455" s="149" t="s">
        <v>650</v>
      </c>
      <c r="E455" s="149" t="s">
        <v>651</v>
      </c>
      <c r="F455" s="149" t="s">
        <v>651</v>
      </c>
    </row>
    <row r="456" spans="1:6" ht="213.75" x14ac:dyDescent="0.2">
      <c r="A456" s="148">
        <v>449</v>
      </c>
      <c r="B456" s="151">
        <v>38716</v>
      </c>
      <c r="C456" s="149" t="s">
        <v>479</v>
      </c>
      <c r="D456" s="149" t="s">
        <v>489</v>
      </c>
      <c r="E456" s="154" t="s">
        <v>652</v>
      </c>
      <c r="F456" s="149" t="s">
        <v>653</v>
      </c>
    </row>
    <row r="457" spans="1:6" ht="33.75" x14ac:dyDescent="0.2">
      <c r="A457" s="148" t="s">
        <v>654</v>
      </c>
      <c r="B457" s="151">
        <v>38734</v>
      </c>
      <c r="C457" s="149" t="s">
        <v>515</v>
      </c>
      <c r="D457" s="149" t="s">
        <v>556</v>
      </c>
      <c r="E457" s="149" t="s">
        <v>597</v>
      </c>
      <c r="F457" s="149" t="s">
        <v>558</v>
      </c>
    </row>
    <row r="458" spans="1:6" ht="22.5" x14ac:dyDescent="0.2">
      <c r="A458" s="148">
        <v>455</v>
      </c>
      <c r="B458" s="151">
        <v>38769</v>
      </c>
      <c r="C458" s="149" t="s">
        <v>655</v>
      </c>
      <c r="D458" s="149" t="s">
        <v>656</v>
      </c>
      <c r="E458" s="149" t="s">
        <v>657</v>
      </c>
      <c r="F458" s="149" t="s">
        <v>657</v>
      </c>
    </row>
    <row r="459" spans="1:6" ht="45" x14ac:dyDescent="0.2">
      <c r="A459" s="148">
        <v>458</v>
      </c>
      <c r="B459" s="151">
        <v>38792</v>
      </c>
      <c r="C459" s="153" t="s">
        <v>658</v>
      </c>
      <c r="D459" s="149" t="s">
        <v>595</v>
      </c>
      <c r="E459" s="153" t="s">
        <v>542</v>
      </c>
      <c r="F459" s="153" t="s">
        <v>542</v>
      </c>
    </row>
    <row r="460" spans="1:6" x14ac:dyDescent="0.2">
      <c r="A460" s="148">
        <v>460</v>
      </c>
      <c r="B460" s="151">
        <v>38812</v>
      </c>
      <c r="C460" s="149" t="s">
        <v>492</v>
      </c>
      <c r="D460" s="149" t="s">
        <v>493</v>
      </c>
      <c r="E460" s="149" t="s">
        <v>590</v>
      </c>
      <c r="F460" s="149" t="s">
        <v>590</v>
      </c>
    </row>
    <row r="461" spans="1:6" ht="78.75" x14ac:dyDescent="0.2">
      <c r="A461" s="148">
        <v>462</v>
      </c>
      <c r="B461" s="151">
        <v>38818</v>
      </c>
      <c r="C461" s="149" t="s">
        <v>515</v>
      </c>
      <c r="D461" s="149" t="s">
        <v>659</v>
      </c>
      <c r="E461" s="149" t="s">
        <v>660</v>
      </c>
      <c r="F461" s="149" t="s">
        <v>661</v>
      </c>
    </row>
    <row r="462" spans="1:6" ht="33.75" x14ac:dyDescent="0.2">
      <c r="A462" s="148">
        <v>471</v>
      </c>
      <c r="B462" s="151">
        <v>38960</v>
      </c>
      <c r="C462" s="149" t="s">
        <v>515</v>
      </c>
      <c r="D462" s="149" t="s">
        <v>662</v>
      </c>
      <c r="E462" s="149" t="s">
        <v>663</v>
      </c>
      <c r="F462" s="149" t="s">
        <v>663</v>
      </c>
    </row>
    <row r="463" spans="1:6" ht="33.75" x14ac:dyDescent="0.2">
      <c r="A463" s="148">
        <v>472</v>
      </c>
      <c r="B463" s="151">
        <v>38973</v>
      </c>
      <c r="C463" s="149" t="s">
        <v>589</v>
      </c>
      <c r="D463" s="146" t="s">
        <v>541</v>
      </c>
      <c r="E463" s="146" t="s">
        <v>542</v>
      </c>
      <c r="F463" s="146" t="s">
        <v>542</v>
      </c>
    </row>
    <row r="464" spans="1:6" ht="22.5" x14ac:dyDescent="0.2">
      <c r="A464" s="148">
        <v>473</v>
      </c>
      <c r="B464" s="151">
        <v>38986</v>
      </c>
      <c r="C464" s="149" t="s">
        <v>515</v>
      </c>
      <c r="D464" s="149" t="s">
        <v>664</v>
      </c>
      <c r="E464" s="149" t="s">
        <v>665</v>
      </c>
      <c r="F464" s="149" t="s">
        <v>665</v>
      </c>
    </row>
    <row r="465" spans="1:6" ht="22.5" x14ac:dyDescent="0.2">
      <c r="A465" s="148">
        <v>486</v>
      </c>
      <c r="B465" s="151" t="s">
        <v>244</v>
      </c>
      <c r="C465" s="149" t="s">
        <v>589</v>
      </c>
      <c r="D465" s="149" t="s">
        <v>493</v>
      </c>
      <c r="E465" s="149" t="s">
        <v>666</v>
      </c>
      <c r="F465" s="149" t="s">
        <v>666</v>
      </c>
    </row>
    <row r="466" spans="1:6" ht="45" x14ac:dyDescent="0.2">
      <c r="A466" s="148" t="s">
        <v>667</v>
      </c>
      <c r="B466" s="151" t="s">
        <v>230</v>
      </c>
      <c r="C466" s="149" t="s">
        <v>521</v>
      </c>
      <c r="D466" s="149" t="s">
        <v>493</v>
      </c>
      <c r="E466" s="149" t="s">
        <v>649</v>
      </c>
      <c r="F466" s="149" t="s">
        <v>599</v>
      </c>
    </row>
    <row r="467" spans="1:6" ht="33.75" x14ac:dyDescent="0.2">
      <c r="A467" s="148" t="s">
        <v>668</v>
      </c>
      <c r="B467" s="151" t="s">
        <v>669</v>
      </c>
      <c r="C467" s="149" t="s">
        <v>515</v>
      </c>
      <c r="D467" s="149" t="s">
        <v>613</v>
      </c>
      <c r="E467" s="149" t="s">
        <v>614</v>
      </c>
      <c r="F467" s="149" t="s">
        <v>615</v>
      </c>
    </row>
    <row r="468" spans="1:6" ht="22.5" x14ac:dyDescent="0.2">
      <c r="A468" s="148" t="s">
        <v>670</v>
      </c>
      <c r="B468" s="151" t="s">
        <v>250</v>
      </c>
      <c r="C468" s="149" t="s">
        <v>492</v>
      </c>
      <c r="D468" s="149" t="s">
        <v>493</v>
      </c>
      <c r="E468" s="149" t="s">
        <v>590</v>
      </c>
      <c r="F468" s="149" t="s">
        <v>590</v>
      </c>
    </row>
    <row r="469" spans="1:6" ht="67.5" x14ac:dyDescent="0.2">
      <c r="A469" s="148">
        <v>496</v>
      </c>
      <c r="B469" s="151" t="s">
        <v>671</v>
      </c>
      <c r="C469" s="149" t="s">
        <v>515</v>
      </c>
      <c r="D469" s="149" t="s">
        <v>672</v>
      </c>
      <c r="E469" s="149" t="s">
        <v>673</v>
      </c>
      <c r="F469" s="149" t="s">
        <v>674</v>
      </c>
    </row>
    <row r="470" spans="1:6" ht="33.75" x14ac:dyDescent="0.2">
      <c r="A470" s="148" t="s">
        <v>675</v>
      </c>
      <c r="B470" s="151" t="s">
        <v>676</v>
      </c>
      <c r="C470" s="149" t="s">
        <v>515</v>
      </c>
      <c r="D470" s="149" t="s">
        <v>677</v>
      </c>
      <c r="E470" s="149" t="s">
        <v>557</v>
      </c>
      <c r="F470" s="149" t="s">
        <v>558</v>
      </c>
    </row>
    <row r="471" spans="1:6" ht="33.75" x14ac:dyDescent="0.2">
      <c r="A471" s="148">
        <v>501</v>
      </c>
      <c r="B471" s="151" t="s">
        <v>278</v>
      </c>
      <c r="C471" s="149" t="s">
        <v>479</v>
      </c>
      <c r="D471" s="149" t="s">
        <v>489</v>
      </c>
      <c r="E471" s="149" t="s">
        <v>678</v>
      </c>
      <c r="F471" s="149" t="s">
        <v>653</v>
      </c>
    </row>
    <row r="472" spans="1:6" ht="33.75" x14ac:dyDescent="0.2">
      <c r="A472" s="148" t="s">
        <v>679</v>
      </c>
      <c r="B472" s="151" t="s">
        <v>676</v>
      </c>
      <c r="C472" s="149" t="s">
        <v>515</v>
      </c>
      <c r="D472" s="149" t="s">
        <v>613</v>
      </c>
      <c r="E472" s="149" t="s">
        <v>614</v>
      </c>
      <c r="F472" s="149" t="s">
        <v>615</v>
      </c>
    </row>
    <row r="473" spans="1:6" x14ac:dyDescent="0.2">
      <c r="A473" s="148">
        <v>510</v>
      </c>
      <c r="B473" s="151" t="s">
        <v>284</v>
      </c>
      <c r="C473" s="149" t="s">
        <v>492</v>
      </c>
      <c r="D473" s="149" t="s">
        <v>493</v>
      </c>
      <c r="E473" s="149" t="s">
        <v>499</v>
      </c>
      <c r="F473" s="149" t="s">
        <v>499</v>
      </c>
    </row>
    <row r="474" spans="1:6" ht="33.75" x14ac:dyDescent="0.2">
      <c r="A474" s="148">
        <v>511</v>
      </c>
      <c r="B474" s="151" t="s">
        <v>292</v>
      </c>
      <c r="C474" s="149" t="s">
        <v>560</v>
      </c>
      <c r="D474" s="149" t="s">
        <v>572</v>
      </c>
      <c r="E474" s="149" t="s">
        <v>573</v>
      </c>
      <c r="F474" s="149" t="s">
        <v>574</v>
      </c>
    </row>
    <row r="475" spans="1:6" ht="22.5" x14ac:dyDescent="0.2">
      <c r="A475" s="148">
        <v>514</v>
      </c>
      <c r="B475" s="151" t="s">
        <v>297</v>
      </c>
      <c r="C475" s="149" t="s">
        <v>560</v>
      </c>
      <c r="D475" s="149" t="s">
        <v>680</v>
      </c>
      <c r="E475" s="149"/>
      <c r="F475" s="149" t="s">
        <v>296</v>
      </c>
    </row>
    <row r="476" spans="1:6" x14ac:dyDescent="0.2">
      <c r="A476" s="148" t="s">
        <v>681</v>
      </c>
      <c r="B476" s="151" t="s">
        <v>259</v>
      </c>
      <c r="C476" s="149" t="s">
        <v>492</v>
      </c>
      <c r="D476" s="149" t="s">
        <v>493</v>
      </c>
      <c r="E476" s="149" t="s">
        <v>645</v>
      </c>
      <c r="F476" s="149" t="s">
        <v>645</v>
      </c>
    </row>
    <row r="477" spans="1:6" ht="33.75" x14ac:dyDescent="0.2">
      <c r="A477" s="148">
        <v>519</v>
      </c>
      <c r="B477" s="151" t="s">
        <v>304</v>
      </c>
      <c r="C477" s="149" t="s">
        <v>515</v>
      </c>
      <c r="D477" s="149" t="s">
        <v>642</v>
      </c>
      <c r="E477" s="149" t="s">
        <v>643</v>
      </c>
      <c r="F477" s="149" t="s">
        <v>643</v>
      </c>
    </row>
    <row r="478" spans="1:6" ht="22.5" x14ac:dyDescent="0.2">
      <c r="A478" s="148">
        <v>523</v>
      </c>
      <c r="B478" s="151" t="s">
        <v>247</v>
      </c>
      <c r="C478" s="149" t="s">
        <v>589</v>
      </c>
      <c r="D478" s="149" t="s">
        <v>493</v>
      </c>
      <c r="E478" s="149" t="s">
        <v>666</v>
      </c>
      <c r="F478" s="149" t="s">
        <v>666</v>
      </c>
    </row>
    <row r="479" spans="1:6" ht="67.5" x14ac:dyDescent="0.2">
      <c r="A479" s="148">
        <v>524</v>
      </c>
      <c r="B479" s="151" t="s">
        <v>682</v>
      </c>
      <c r="C479" s="149" t="s">
        <v>515</v>
      </c>
      <c r="D479" s="149" t="s">
        <v>672</v>
      </c>
      <c r="E479" s="149" t="s">
        <v>673</v>
      </c>
      <c r="F479" s="149" t="s">
        <v>674</v>
      </c>
    </row>
    <row r="480" spans="1:6" ht="22.5" x14ac:dyDescent="0.2">
      <c r="A480" s="148">
        <v>536</v>
      </c>
      <c r="B480" s="151" t="s">
        <v>307</v>
      </c>
      <c r="C480" s="149" t="s">
        <v>560</v>
      </c>
      <c r="D480" s="149" t="s">
        <v>493</v>
      </c>
      <c r="E480" s="149" t="s">
        <v>683</v>
      </c>
      <c r="F480" s="149" t="s">
        <v>645</v>
      </c>
    </row>
    <row r="481" spans="1:6" ht="90" x14ac:dyDescent="0.2">
      <c r="A481" s="148">
        <v>554</v>
      </c>
      <c r="B481" s="151" t="s">
        <v>684</v>
      </c>
      <c r="C481" s="149" t="s">
        <v>685</v>
      </c>
      <c r="D481" s="149" t="s">
        <v>686</v>
      </c>
      <c r="E481" s="149" t="s">
        <v>687</v>
      </c>
      <c r="F481" s="149" t="s">
        <v>303</v>
      </c>
    </row>
    <row r="482" spans="1:6" ht="33.75" x14ac:dyDescent="0.2">
      <c r="A482" s="148">
        <v>557</v>
      </c>
      <c r="B482" s="151" t="s">
        <v>314</v>
      </c>
      <c r="C482" s="149" t="s">
        <v>479</v>
      </c>
      <c r="D482" s="149" t="s">
        <v>489</v>
      </c>
      <c r="E482" s="149" t="s">
        <v>688</v>
      </c>
      <c r="F482" s="149" t="s">
        <v>689</v>
      </c>
    </row>
    <row r="483" spans="1:6" ht="22.5" x14ac:dyDescent="0.2">
      <c r="A483" s="148">
        <v>571</v>
      </c>
      <c r="B483" s="151" t="s">
        <v>318</v>
      </c>
      <c r="C483" s="149" t="s">
        <v>515</v>
      </c>
      <c r="D483" s="149" t="s">
        <v>690</v>
      </c>
      <c r="E483" s="149" t="s">
        <v>691</v>
      </c>
      <c r="F483" s="149" t="s">
        <v>691</v>
      </c>
    </row>
    <row r="484" spans="1:6" x14ac:dyDescent="0.2">
      <c r="A484" s="148">
        <v>582</v>
      </c>
      <c r="B484" s="151" t="s">
        <v>323</v>
      </c>
      <c r="C484" s="149" t="s">
        <v>492</v>
      </c>
      <c r="D484" s="149" t="s">
        <v>493</v>
      </c>
      <c r="E484" s="149" t="s">
        <v>499</v>
      </c>
      <c r="F484" s="149" t="s">
        <v>499</v>
      </c>
    </row>
    <row r="485" spans="1:6" x14ac:dyDescent="0.2">
      <c r="A485" s="148" t="s">
        <v>692</v>
      </c>
      <c r="B485" s="151" t="s">
        <v>270</v>
      </c>
      <c r="C485" s="149" t="s">
        <v>492</v>
      </c>
      <c r="D485" s="149" t="s">
        <v>493</v>
      </c>
      <c r="E485" s="149" t="s">
        <v>645</v>
      </c>
      <c r="F485" s="149" t="s">
        <v>645</v>
      </c>
    </row>
    <row r="486" spans="1:6" ht="22.5" x14ac:dyDescent="0.2">
      <c r="A486" s="148">
        <v>602</v>
      </c>
      <c r="B486" s="151" t="s">
        <v>693</v>
      </c>
      <c r="C486" s="149" t="s">
        <v>515</v>
      </c>
      <c r="D486" s="149" t="s">
        <v>556</v>
      </c>
      <c r="E486" s="149" t="s">
        <v>694</v>
      </c>
      <c r="F486" s="149" t="s">
        <v>558</v>
      </c>
    </row>
    <row r="487" spans="1:6" ht="22.5" x14ac:dyDescent="0.2">
      <c r="A487" s="148">
        <v>607</v>
      </c>
      <c r="B487" s="151" t="s">
        <v>325</v>
      </c>
      <c r="C487" s="149" t="s">
        <v>560</v>
      </c>
      <c r="D487" s="149" t="s">
        <v>695</v>
      </c>
      <c r="E487" s="149" t="s">
        <v>696</v>
      </c>
      <c r="F487" s="149" t="s">
        <v>696</v>
      </c>
    </row>
    <row r="488" spans="1:6" ht="22.5" x14ac:dyDescent="0.2">
      <c r="A488" s="148">
        <v>612</v>
      </c>
      <c r="B488" s="151" t="s">
        <v>329</v>
      </c>
      <c r="C488" s="149" t="s">
        <v>515</v>
      </c>
      <c r="D488" s="149" t="s">
        <v>697</v>
      </c>
      <c r="E488" s="149" t="s">
        <v>651</v>
      </c>
      <c r="F488" s="149" t="s">
        <v>651</v>
      </c>
    </row>
    <row r="489" spans="1:6" ht="78.75" x14ac:dyDescent="0.2">
      <c r="A489" s="148">
        <v>614</v>
      </c>
      <c r="B489" s="151" t="s">
        <v>332</v>
      </c>
      <c r="C489" s="149" t="s">
        <v>515</v>
      </c>
      <c r="D489" s="149" t="s">
        <v>698</v>
      </c>
      <c r="E489" s="149" t="s">
        <v>699</v>
      </c>
      <c r="F489" s="149" t="s">
        <v>615</v>
      </c>
    </row>
    <row r="490" spans="1:6" ht="56.25" x14ac:dyDescent="0.2">
      <c r="A490" s="148">
        <v>626</v>
      </c>
      <c r="B490" s="151" t="s">
        <v>336</v>
      </c>
      <c r="C490" s="149" t="s">
        <v>486</v>
      </c>
      <c r="D490" s="149" t="s">
        <v>700</v>
      </c>
      <c r="E490" s="149" t="s">
        <v>701</v>
      </c>
      <c r="F490" s="149" t="s">
        <v>554</v>
      </c>
    </row>
    <row r="491" spans="1:6" ht="22.5" x14ac:dyDescent="0.2">
      <c r="A491" s="148">
        <v>628</v>
      </c>
      <c r="B491" s="151" t="s">
        <v>340</v>
      </c>
      <c r="C491" s="149" t="s">
        <v>515</v>
      </c>
      <c r="D491" s="149" t="s">
        <v>702</v>
      </c>
      <c r="E491" s="149" t="s">
        <v>703</v>
      </c>
      <c r="F491" s="149" t="s">
        <v>703</v>
      </c>
    </row>
    <row r="492" spans="1:6" ht="22.5" x14ac:dyDescent="0.2">
      <c r="A492" s="148">
        <v>631</v>
      </c>
      <c r="B492" s="151" t="s">
        <v>343</v>
      </c>
      <c r="C492" s="149" t="s">
        <v>515</v>
      </c>
      <c r="D492" s="149" t="s">
        <v>664</v>
      </c>
      <c r="E492" s="149" t="s">
        <v>704</v>
      </c>
      <c r="F492" s="149" t="s">
        <v>704</v>
      </c>
    </row>
    <row r="493" spans="1:6" ht="22.5" x14ac:dyDescent="0.2">
      <c r="A493" s="148">
        <v>634</v>
      </c>
      <c r="B493" s="151" t="s">
        <v>349</v>
      </c>
      <c r="C493" s="149" t="s">
        <v>560</v>
      </c>
      <c r="D493" s="149" t="s">
        <v>705</v>
      </c>
      <c r="E493" s="149" t="s">
        <v>706</v>
      </c>
      <c r="F493" s="149" t="s">
        <v>296</v>
      </c>
    </row>
    <row r="494" spans="1:6" ht="78.75" x14ac:dyDescent="0.2">
      <c r="A494" s="148">
        <v>657</v>
      </c>
      <c r="B494" s="151" t="s">
        <v>343</v>
      </c>
      <c r="C494" s="149" t="s">
        <v>515</v>
      </c>
      <c r="D494" s="149" t="s">
        <v>698</v>
      </c>
      <c r="E494" s="149" t="s">
        <v>699</v>
      </c>
      <c r="F494" s="149" t="s">
        <v>615</v>
      </c>
    </row>
    <row r="495" spans="1:6" ht="22.5" x14ac:dyDescent="0.2">
      <c r="A495" s="148">
        <v>658</v>
      </c>
      <c r="B495" s="151" t="s">
        <v>367</v>
      </c>
      <c r="C495" s="149" t="s">
        <v>560</v>
      </c>
      <c r="D495" s="149" t="s">
        <v>610</v>
      </c>
      <c r="E495" s="149" t="s">
        <v>611</v>
      </c>
      <c r="F495" s="149" t="s">
        <v>611</v>
      </c>
    </row>
    <row r="496" spans="1:6" ht="33.75" x14ac:dyDescent="0.2">
      <c r="A496" s="148">
        <v>693</v>
      </c>
      <c r="B496" s="151" t="s">
        <v>371</v>
      </c>
      <c r="C496" s="149" t="s">
        <v>521</v>
      </c>
      <c r="D496" s="149" t="s">
        <v>707</v>
      </c>
      <c r="E496" s="149" t="s">
        <v>708</v>
      </c>
      <c r="F496" s="149" t="s">
        <v>709</v>
      </c>
    </row>
    <row r="497" spans="1:6" ht="78.75" x14ac:dyDescent="0.2">
      <c r="A497" s="148">
        <v>707</v>
      </c>
      <c r="B497" s="151" t="s">
        <v>710</v>
      </c>
      <c r="C497" s="149" t="s">
        <v>560</v>
      </c>
      <c r="D497" s="149" t="s">
        <v>711</v>
      </c>
      <c r="E497" s="149" t="s">
        <v>712</v>
      </c>
      <c r="F497" s="149" t="s">
        <v>712</v>
      </c>
    </row>
    <row r="498" spans="1:6" x14ac:dyDescent="0.2">
      <c r="A498" s="145"/>
      <c r="B498" s="152"/>
      <c r="C498" s="146"/>
      <c r="D498" s="146"/>
      <c r="E498" s="146"/>
      <c r="F498" s="146"/>
    </row>
    <row r="499" spans="1:6" x14ac:dyDescent="0.2">
      <c r="A499" s="121" t="s">
        <v>715</v>
      </c>
      <c r="B499" s="155" t="s">
        <v>716</v>
      </c>
      <c r="C499" s="102"/>
      <c r="D499" s="102"/>
      <c r="E499" s="147"/>
      <c r="F499" s="102"/>
    </row>
    <row r="500" spans="1:6" x14ac:dyDescent="0.2">
      <c r="A500" s="121" t="s">
        <v>717</v>
      </c>
      <c r="B500" s="102" t="s">
        <v>493</v>
      </c>
      <c r="C500" s="102"/>
      <c r="D500" s="102"/>
      <c r="E500" s="146"/>
      <c r="F500" s="102"/>
    </row>
    <row r="501" spans="1:6" x14ac:dyDescent="0.2">
      <c r="A501" s="121" t="s">
        <v>718</v>
      </c>
      <c r="B501" s="155" t="s">
        <v>480</v>
      </c>
      <c r="C501" s="102"/>
      <c r="D501" s="102"/>
      <c r="E501" s="102"/>
      <c r="F501" s="102"/>
    </row>
    <row r="502" spans="1:6" x14ac:dyDescent="0.2">
      <c r="A502" s="121" t="s">
        <v>719</v>
      </c>
      <c r="B502" s="102" t="s">
        <v>720</v>
      </c>
      <c r="C502" s="102"/>
      <c r="D502" s="102"/>
      <c r="E502" s="102"/>
      <c r="F502" s="102"/>
    </row>
    <row r="503" spans="1:6" x14ac:dyDescent="0.2">
      <c r="A503" s="121" t="s">
        <v>721</v>
      </c>
      <c r="B503" s="102" t="s">
        <v>722</v>
      </c>
      <c r="C503" s="102"/>
      <c r="D503" s="102"/>
      <c r="E503" s="102"/>
      <c r="F503" s="102"/>
    </row>
    <row r="504" spans="1:6" x14ac:dyDescent="0.2">
      <c r="A504" s="121" t="s">
        <v>723</v>
      </c>
      <c r="B504" s="102" t="s">
        <v>724</v>
      </c>
      <c r="C504" s="102"/>
      <c r="D504" s="102"/>
      <c r="E504" s="102"/>
      <c r="F504" s="102"/>
    </row>
    <row r="505" spans="1:6" x14ac:dyDescent="0.2">
      <c r="A505" s="121" t="s">
        <v>725</v>
      </c>
      <c r="B505" s="102" t="s">
        <v>726</v>
      </c>
      <c r="C505" s="102"/>
      <c r="D505" s="102"/>
      <c r="E505" s="102"/>
      <c r="F505" s="102"/>
    </row>
    <row r="506" spans="1:6" x14ac:dyDescent="0.2">
      <c r="A506" s="121" t="s">
        <v>727</v>
      </c>
      <c r="B506" s="102" t="s">
        <v>728</v>
      </c>
      <c r="C506" s="102"/>
      <c r="D506" s="102"/>
      <c r="E506" s="102"/>
      <c r="F506" s="102"/>
    </row>
    <row r="507" spans="1:6" x14ac:dyDescent="0.2">
      <c r="A507" s="121" t="s">
        <v>729</v>
      </c>
      <c r="B507" s="102" t="s">
        <v>730</v>
      </c>
      <c r="C507" s="102"/>
      <c r="D507" s="102"/>
      <c r="E507" s="102"/>
      <c r="F507" s="102"/>
    </row>
    <row r="508" spans="1:6" x14ac:dyDescent="0.2">
      <c r="A508" s="121" t="s">
        <v>731</v>
      </c>
      <c r="B508" s="102" t="s">
        <v>732</v>
      </c>
      <c r="C508" s="102"/>
      <c r="D508" s="102"/>
      <c r="E508" s="102"/>
      <c r="F508" s="102"/>
    </row>
    <row r="509" spans="1:6" x14ac:dyDescent="0.2">
      <c r="A509" s="121"/>
      <c r="B509" s="102"/>
      <c r="C509" s="102"/>
      <c r="D509" s="102"/>
      <c r="E509" s="102"/>
      <c r="F509" s="102"/>
    </row>
    <row r="510" spans="1:6" x14ac:dyDescent="0.2">
      <c r="A510" s="731" t="s">
        <v>733</v>
      </c>
      <c r="B510" s="731"/>
      <c r="C510" s="731"/>
      <c r="D510" s="731"/>
      <c r="E510" s="731"/>
      <c r="F510" s="731"/>
    </row>
    <row r="511" spans="1:6" x14ac:dyDescent="0.2">
      <c r="A511" s="731"/>
      <c r="B511" s="731"/>
      <c r="C511" s="731"/>
      <c r="D511" s="731"/>
      <c r="E511" s="731"/>
      <c r="F511" s="731"/>
    </row>
    <row r="512" spans="1:6" x14ac:dyDescent="0.2">
      <c r="A512" s="731"/>
      <c r="B512" s="731"/>
      <c r="C512" s="731"/>
      <c r="D512" s="731"/>
      <c r="E512" s="731"/>
      <c r="F512" s="731"/>
    </row>
    <row r="513" spans="1:6" x14ac:dyDescent="0.2">
      <c r="A513" s="731"/>
      <c r="B513" s="731"/>
      <c r="C513" s="731"/>
      <c r="D513" s="731"/>
      <c r="E513" s="731"/>
      <c r="F513" s="731"/>
    </row>
  </sheetData>
  <mergeCells count="4">
    <mergeCell ref="D5:E5"/>
    <mergeCell ref="J5:K5"/>
    <mergeCell ref="A298:C298"/>
    <mergeCell ref="A510:F5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vt:lpstr>
      <vt:lpstr>FEB</vt:lpstr>
      <vt:lpstr>MAR</vt:lpstr>
      <vt:lpstr>ABR</vt:lpstr>
      <vt:lpstr>MAY</vt:lpstr>
      <vt:lpstr>JUN</vt:lpstr>
      <vt:lpstr>JUL</vt:lpstr>
      <vt:lpstr>AGO</vt:lpstr>
      <vt:lpstr>SEPT</vt:lpstr>
      <vt:lpstr>OCT</vt:lpstr>
      <vt:lpstr>NOV</vt:lpstr>
      <vt:lpstr>DIC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2013-12-13T02:30:37Z</dcterms:modified>
</cp:coreProperties>
</file>