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0815"/>
  </bookViews>
  <sheets>
    <sheet name="Diciembre 2014" sheetId="1" r:id="rId1"/>
  </sheets>
  <externalReferences>
    <externalReference r:id="rId2"/>
  </externalReferences>
  <definedNames>
    <definedName name="_xlnm.Print_Area" localSheetId="0">'Diciembre 2014'!$A$2:$V$258</definedName>
    <definedName name="Desmaterializado">OFFSET(#REF!,,,COUNT(#REF!),)</definedName>
    <definedName name="IIF">OFFSET(#REF!,,,COUNT(#REF!),)</definedName>
    <definedName name="IRF">OFFSET(#REF!,,,COUNT(#REF!),)</definedName>
    <definedName name="IRV">OFFSET(#REF!,,,COUNT(#REF!),)</definedName>
    <definedName name="_xlnm.Print_Titles" localSheetId="0">'Diciembre 2014'!$3:$3</definedName>
    <definedName name="Total">OFFSET(#REF!,,,COUNT(#REF!),)</definedName>
    <definedName name="Total2">OFFSET(#REF!,,,COUNT(#REF!),)</definedName>
    <definedName name="Totalb">OFFSET(#REF!,,,COUNT(#REF!),)</definedName>
  </definedNames>
  <calcPr calcId="145621"/>
</workbook>
</file>

<file path=xl/calcChain.xml><?xml version="1.0" encoding="utf-8"?>
<calcChain xmlns="http://schemas.openxmlformats.org/spreadsheetml/2006/main">
  <c r="G250" i="1" l="1"/>
  <c r="G247" i="1"/>
  <c r="N246" i="1"/>
  <c r="G246" i="1"/>
  <c r="G257" i="1" s="1"/>
  <c r="G236" i="1"/>
  <c r="G235" i="1"/>
  <c r="N234" i="1"/>
  <c r="G234" i="1"/>
  <c r="G242" i="1" s="1"/>
  <c r="N216" i="1"/>
  <c r="G216" i="1"/>
  <c r="G225" i="1" s="1"/>
  <c r="N204" i="1"/>
  <c r="G204" i="1"/>
  <c r="G214" i="1" s="1"/>
  <c r="N183" i="1"/>
  <c r="G183" i="1"/>
  <c r="G194" i="1" s="1"/>
  <c r="N171" i="1"/>
  <c r="G171" i="1"/>
  <c r="G173" i="1" s="1"/>
  <c r="M153" i="1"/>
  <c r="G153" i="1"/>
  <c r="G164" i="1" s="1"/>
  <c r="M141" i="1"/>
  <c r="G141" i="1"/>
  <c r="G152" i="1" s="1"/>
  <c r="N116" i="1"/>
  <c r="G116" i="1"/>
  <c r="G124" i="1" s="1"/>
  <c r="N104" i="1"/>
  <c r="G104" i="1"/>
  <c r="G113" i="1" s="1"/>
  <c r="N86" i="1"/>
  <c r="G86" i="1"/>
  <c r="G96" i="1" s="1"/>
  <c r="G76" i="1"/>
  <c r="G75" i="1"/>
  <c r="N74" i="1"/>
  <c r="G74" i="1"/>
  <c r="G80" i="1" s="1"/>
  <c r="G63" i="1"/>
  <c r="G62" i="1"/>
  <c r="G59" i="1"/>
  <c r="G58" i="1"/>
  <c r="G55" i="1"/>
  <c r="G54" i="1"/>
  <c r="N53" i="1"/>
  <c r="G53" i="1"/>
  <c r="G61" i="1" s="1"/>
  <c r="G51" i="1"/>
  <c r="G47" i="1"/>
  <c r="G43" i="1"/>
  <c r="N41" i="1"/>
  <c r="G41" i="1"/>
  <c r="G50" i="1" s="1"/>
  <c r="M23" i="1"/>
  <c r="G23" i="1"/>
  <c r="G34" i="1" s="1"/>
  <c r="G22" i="1"/>
  <c r="G21" i="1"/>
  <c r="G20" i="1"/>
  <c r="G19" i="1"/>
  <c r="G18" i="1"/>
  <c r="G17" i="1"/>
  <c r="G16" i="1"/>
  <c r="G15" i="1"/>
  <c r="G14" i="1"/>
  <c r="G13" i="1"/>
  <c r="G12" i="1"/>
  <c r="M11" i="1"/>
  <c r="G11" i="1"/>
  <c r="L141" i="1" l="1"/>
  <c r="L11" i="1"/>
  <c r="G52" i="1"/>
  <c r="G24" i="1"/>
  <c r="G27" i="1"/>
  <c r="G45" i="1"/>
  <c r="G49" i="1"/>
  <c r="G56" i="1"/>
  <c r="G60" i="1"/>
  <c r="G64" i="1"/>
  <c r="G25" i="1"/>
  <c r="G26" i="1"/>
  <c r="G28" i="1"/>
  <c r="G29" i="1"/>
  <c r="G30" i="1"/>
  <c r="G31" i="1"/>
  <c r="G32" i="1"/>
  <c r="G33" i="1"/>
  <c r="G44" i="1"/>
  <c r="G48" i="1"/>
  <c r="G42" i="1"/>
  <c r="G46" i="1"/>
  <c r="G57" i="1"/>
  <c r="G85" i="1"/>
  <c r="G81" i="1"/>
  <c r="G77" i="1"/>
  <c r="G84" i="1"/>
  <c r="G83" i="1"/>
  <c r="G82" i="1"/>
  <c r="G78" i="1"/>
  <c r="G79" i="1"/>
  <c r="G89" i="1"/>
  <c r="G93" i="1"/>
  <c r="G97" i="1"/>
  <c r="G106" i="1"/>
  <c r="G110" i="1"/>
  <c r="G114" i="1"/>
  <c r="G117" i="1"/>
  <c r="G121" i="1"/>
  <c r="G125" i="1"/>
  <c r="G142" i="1"/>
  <c r="G143" i="1"/>
  <c r="G144" i="1"/>
  <c r="G145" i="1"/>
  <c r="G146" i="1"/>
  <c r="G147" i="1"/>
  <c r="G148" i="1"/>
  <c r="G149" i="1"/>
  <c r="G150" i="1"/>
  <c r="G151" i="1"/>
  <c r="G90" i="1"/>
  <c r="G94" i="1"/>
  <c r="G107" i="1"/>
  <c r="G111" i="1"/>
  <c r="G115" i="1"/>
  <c r="G118" i="1"/>
  <c r="G122" i="1"/>
  <c r="G126" i="1"/>
  <c r="G154" i="1"/>
  <c r="G155" i="1"/>
  <c r="G156" i="1"/>
  <c r="G157" i="1"/>
  <c r="G158" i="1"/>
  <c r="G159" i="1"/>
  <c r="G160" i="1"/>
  <c r="G161" i="1"/>
  <c r="G162" i="1"/>
  <c r="G163" i="1"/>
  <c r="G179" i="1"/>
  <c r="G175" i="1"/>
  <c r="G182" i="1"/>
  <c r="G178" i="1"/>
  <c r="G181" i="1"/>
  <c r="G177" i="1"/>
  <c r="G180" i="1"/>
  <c r="G176" i="1"/>
  <c r="G174" i="1"/>
  <c r="G87" i="1"/>
  <c r="G91" i="1"/>
  <c r="G95" i="1"/>
  <c r="G108" i="1"/>
  <c r="G112" i="1"/>
  <c r="G119" i="1"/>
  <c r="G123" i="1"/>
  <c r="G127" i="1"/>
  <c r="G88" i="1"/>
  <c r="G92" i="1"/>
  <c r="G105" i="1"/>
  <c r="G109" i="1"/>
  <c r="G120" i="1"/>
  <c r="G172" i="1"/>
  <c r="G187" i="1"/>
  <c r="G191" i="1"/>
  <c r="G207" i="1"/>
  <c r="G211" i="1"/>
  <c r="G215" i="1"/>
  <c r="G218" i="1"/>
  <c r="G222" i="1"/>
  <c r="G226" i="1"/>
  <c r="G239" i="1"/>
  <c r="G243" i="1"/>
  <c r="G254" i="1"/>
  <c r="G184" i="1"/>
  <c r="G188" i="1"/>
  <c r="G192" i="1"/>
  <c r="G208" i="1"/>
  <c r="G212" i="1"/>
  <c r="G219" i="1"/>
  <c r="G223" i="1"/>
  <c r="G227" i="1"/>
  <c r="G240" i="1"/>
  <c r="G244" i="1"/>
  <c r="G251" i="1"/>
  <c r="G255" i="1"/>
  <c r="G185" i="1"/>
  <c r="G189" i="1"/>
  <c r="G193" i="1"/>
  <c r="G205" i="1"/>
  <c r="G209" i="1"/>
  <c r="G213" i="1"/>
  <c r="G220" i="1"/>
  <c r="G224" i="1"/>
  <c r="G237" i="1"/>
  <c r="G241" i="1"/>
  <c r="G245" i="1"/>
  <c r="G248" i="1"/>
  <c r="G252" i="1"/>
  <c r="G256" i="1"/>
  <c r="G186" i="1"/>
  <c r="G190" i="1"/>
  <c r="G206" i="1"/>
  <c r="G210" i="1"/>
  <c r="G217" i="1"/>
  <c r="G221" i="1"/>
  <c r="G238" i="1"/>
  <c r="G249" i="1"/>
  <c r="G253" i="1"/>
  <c r="M104" i="1" l="1"/>
  <c r="J41" i="1"/>
  <c r="L41" i="1"/>
  <c r="M74" i="1"/>
  <c r="M41" i="1" s="1"/>
  <c r="M116" i="1"/>
  <c r="J53" i="1"/>
  <c r="L18" i="1"/>
  <c r="L146" i="1"/>
  <c r="L16" i="1"/>
  <c r="L150" i="1"/>
  <c r="L20" i="1"/>
  <c r="K53" i="1"/>
  <c r="L17" i="1"/>
  <c r="L144" i="1"/>
  <c r="L14" i="1"/>
  <c r="L143" i="1"/>
  <c r="L13" i="1"/>
  <c r="L53" i="1"/>
  <c r="M86" i="1"/>
  <c r="M53" i="1" s="1"/>
  <c r="M206" i="1"/>
  <c r="M76" i="1"/>
  <c r="M96" i="1"/>
  <c r="L23" i="1"/>
  <c r="L15" i="1"/>
  <c r="L152" i="1"/>
  <c r="L22" i="1"/>
  <c r="M113" i="1"/>
  <c r="M210" i="1"/>
  <c r="M80" i="1"/>
  <c r="K41" i="1"/>
  <c r="M254" i="1"/>
  <c r="M124" i="1"/>
  <c r="M205" i="1"/>
  <c r="M75" i="1"/>
  <c r="L151" i="1"/>
  <c r="L21" i="1"/>
  <c r="L12" i="1"/>
  <c r="L149" i="1"/>
  <c r="L19" i="1"/>
  <c r="L34" i="1"/>
  <c r="L147" i="1"/>
  <c r="L142" i="1"/>
  <c r="L145" i="1"/>
  <c r="L148" i="1"/>
  <c r="M204" i="1"/>
  <c r="M216" i="1"/>
  <c r="K48" i="1" l="1"/>
  <c r="M121" i="1"/>
  <c r="K54" i="1"/>
  <c r="L61" i="1"/>
  <c r="M88" i="1"/>
  <c r="J55" i="1"/>
  <c r="L52" i="1"/>
  <c r="M92" i="1"/>
  <c r="J59" i="1"/>
  <c r="L60" i="1"/>
  <c r="M127" i="1"/>
  <c r="M78" i="1"/>
  <c r="J45" i="1"/>
  <c r="M112" i="1"/>
  <c r="M84" i="1"/>
  <c r="J51" i="1"/>
  <c r="M95" i="1"/>
  <c r="J62" i="1"/>
  <c r="L27" i="1"/>
  <c r="L28" i="1"/>
  <c r="L48" i="1"/>
  <c r="L49" i="1"/>
  <c r="M110" i="1"/>
  <c r="J47" i="1"/>
  <c r="K57" i="1"/>
  <c r="L63" i="1"/>
  <c r="L54" i="1"/>
  <c r="M108" i="1"/>
  <c r="M120" i="1"/>
  <c r="K44" i="1"/>
  <c r="K45" i="1"/>
  <c r="L64" i="1"/>
  <c r="M125" i="1"/>
  <c r="M94" i="1"/>
  <c r="M61" i="1" s="1"/>
  <c r="J61" i="1"/>
  <c r="M91" i="1"/>
  <c r="M58" i="1" s="1"/>
  <c r="J58" i="1"/>
  <c r="M105" i="1"/>
  <c r="J42" i="1"/>
  <c r="L24" i="1"/>
  <c r="L30" i="1"/>
  <c r="J46" i="1"/>
  <c r="M79" i="1"/>
  <c r="M107" i="1"/>
  <c r="K55" i="1"/>
  <c r="L31" i="1"/>
  <c r="L50" i="1"/>
  <c r="K56" i="1"/>
  <c r="K59" i="1"/>
  <c r="M106" i="1"/>
  <c r="J43" i="1"/>
  <c r="M111" i="1"/>
  <c r="M211" i="1"/>
  <c r="M81" i="1"/>
  <c r="J48" i="1"/>
  <c r="M178" i="1" s="1"/>
  <c r="M93" i="1"/>
  <c r="J60" i="1"/>
  <c r="K47" i="1"/>
  <c r="M126" i="1"/>
  <c r="J63" i="1"/>
  <c r="M217" i="1"/>
  <c r="M87" i="1"/>
  <c r="J54" i="1"/>
  <c r="M184" i="1" s="1"/>
  <c r="L29" i="1"/>
  <c r="L44" i="1"/>
  <c r="L45" i="1"/>
  <c r="M114" i="1"/>
  <c r="K61" i="1"/>
  <c r="K42" i="1"/>
  <c r="K51" i="1"/>
  <c r="L46" i="1"/>
  <c r="K62" i="1"/>
  <c r="L55" i="1"/>
  <c r="M85" i="1"/>
  <c r="J52" i="1"/>
  <c r="M83" i="1"/>
  <c r="M50" i="1" s="1"/>
  <c r="J50" i="1"/>
  <c r="L56" i="1"/>
  <c r="L59" i="1"/>
  <c r="K43" i="1"/>
  <c r="K49" i="1"/>
  <c r="M90" i="1"/>
  <c r="M57" i="1" s="1"/>
  <c r="J57" i="1"/>
  <c r="L33" i="1"/>
  <c r="K64" i="1"/>
  <c r="L58" i="1"/>
  <c r="L154" i="1"/>
  <c r="H6" i="1"/>
  <c r="M118" i="1"/>
  <c r="M219" i="1"/>
  <c r="M89" i="1"/>
  <c r="J56" i="1"/>
  <c r="M186" i="1" s="1"/>
  <c r="L32" i="1"/>
  <c r="M212" i="1"/>
  <c r="M82" i="1"/>
  <c r="M49" i="1" s="1"/>
  <c r="J49" i="1"/>
  <c r="M179" i="1" s="1"/>
  <c r="K60" i="1"/>
  <c r="L47" i="1"/>
  <c r="L57" i="1"/>
  <c r="M245" i="1"/>
  <c r="M115" i="1"/>
  <c r="K63" i="1"/>
  <c r="L163" i="1"/>
  <c r="M207" i="1"/>
  <c r="M77" i="1"/>
  <c r="M44" i="1" s="1"/>
  <c r="J44" i="1"/>
  <c r="M174" i="1" s="1"/>
  <c r="M227" i="1"/>
  <c r="M97" i="1"/>
  <c r="M64" i="1" s="1"/>
  <c r="J64" i="1"/>
  <c r="M194" i="1" s="1"/>
  <c r="K58" i="1"/>
  <c r="L42" i="1"/>
  <c r="L25" i="1"/>
  <c r="L51" i="1"/>
  <c r="K46" i="1"/>
  <c r="L62" i="1"/>
  <c r="M249" i="1"/>
  <c r="M119" i="1"/>
  <c r="M239" i="1"/>
  <c r="M109" i="1"/>
  <c r="L26" i="1"/>
  <c r="K52" i="1"/>
  <c r="K50" i="1"/>
  <c r="M247" i="1"/>
  <c r="M117" i="1"/>
  <c r="M252" i="1"/>
  <c r="M122" i="1"/>
  <c r="M253" i="1"/>
  <c r="M123" i="1"/>
  <c r="L157" i="1"/>
  <c r="L43" i="1"/>
  <c r="M42" i="1"/>
  <c r="L164" i="1"/>
  <c r="M243" i="1"/>
  <c r="M63" i="1"/>
  <c r="M183" i="1"/>
  <c r="M171" i="1"/>
  <c r="M47" i="1"/>
  <c r="M226" i="1"/>
  <c r="L153" i="1"/>
  <c r="M43" i="1"/>
  <c r="M246" i="1"/>
  <c r="M234" i="1"/>
  <c r="M187" i="1" l="1"/>
  <c r="M213" i="1"/>
  <c r="L156" i="1"/>
  <c r="M223" i="1"/>
  <c r="L162" i="1"/>
  <c r="M176" i="1"/>
  <c r="M235" i="1"/>
  <c r="M191" i="1"/>
  <c r="M255" i="1"/>
  <c r="M192" i="1"/>
  <c r="M51" i="1"/>
  <c r="M175" i="1"/>
  <c r="M257" i="1"/>
  <c r="L158" i="1"/>
  <c r="M218" i="1"/>
  <c r="M182" i="1"/>
  <c r="M54" i="1"/>
  <c r="M256" i="1"/>
  <c r="M236" i="1"/>
  <c r="M209" i="1"/>
  <c r="M188" i="1"/>
  <c r="M250" i="1"/>
  <c r="M240" i="1"/>
  <c r="M62" i="1"/>
  <c r="M214" i="1"/>
  <c r="M45" i="1"/>
  <c r="M189" i="1"/>
  <c r="M251" i="1"/>
  <c r="M56" i="1"/>
  <c r="M248" i="1"/>
  <c r="M220" i="1"/>
  <c r="M180" i="1"/>
  <c r="M52" i="1"/>
  <c r="M190" i="1"/>
  <c r="M48" i="1"/>
  <c r="M241" i="1"/>
  <c r="M237" i="1"/>
  <c r="M172" i="1"/>
  <c r="M224" i="1"/>
  <c r="M225" i="1"/>
  <c r="M208" i="1"/>
  <c r="M59" i="1"/>
  <c r="M185" i="1"/>
  <c r="L160" i="1"/>
  <c r="M215" i="1"/>
  <c r="L155" i="1"/>
  <c r="M244" i="1"/>
  <c r="M193" i="1"/>
  <c r="M60" i="1"/>
  <c r="M173" i="1"/>
  <c r="M46" i="1"/>
  <c r="M221" i="1"/>
  <c r="L159" i="1"/>
  <c r="M238" i="1"/>
  <c r="M177" i="1"/>
  <c r="L161" i="1"/>
  <c r="M181" i="1"/>
  <c r="M242" i="1"/>
  <c r="M222" i="1"/>
  <c r="M55" i="1"/>
</calcChain>
</file>

<file path=xl/sharedStrings.xml><?xml version="1.0" encoding="utf-8"?>
<sst xmlns="http://schemas.openxmlformats.org/spreadsheetml/2006/main" count="449" uniqueCount="44">
  <si>
    <r>
      <t xml:space="preserve">Instrumentos Financieros Custodiados en el Depósito Central de Valores </t>
    </r>
    <r>
      <rPr>
        <b/>
        <sz val="18"/>
        <color rgb="FFFF0000"/>
        <rFont val="Arial Narrow"/>
        <family val="2"/>
      </rPr>
      <t>DICIEMBRE 2014</t>
    </r>
  </si>
  <si>
    <t>Fuente: Estadísticas preparadas en base a información proporcionada por el Depósito Central de Valores S.A. (DCV)</t>
  </si>
  <si>
    <t>INFORMACIÓN EN MILLONES DE UNIDADES DE FOMENTO</t>
  </si>
  <si>
    <t xml:space="preserve">Valores custodiados en el DCV </t>
  </si>
  <si>
    <t>Año</t>
  </si>
  <si>
    <t>Mes</t>
  </si>
  <si>
    <t>Físico</t>
  </si>
  <si>
    <t>Desmaterializado</t>
  </si>
  <si>
    <t>Total</t>
  </si>
  <si>
    <t>Enero</t>
  </si>
  <si>
    <t>ene</t>
  </si>
  <si>
    <t>Febrero</t>
  </si>
  <si>
    <t>feb</t>
  </si>
  <si>
    <t>Marzo</t>
  </si>
  <si>
    <t>mar</t>
  </si>
  <si>
    <t>Abril</t>
  </si>
  <si>
    <t>abr</t>
  </si>
  <si>
    <t>Mayo</t>
  </si>
  <si>
    <t>may</t>
  </si>
  <si>
    <t>Junio</t>
  </si>
  <si>
    <t>jun</t>
  </si>
  <si>
    <t>Julio</t>
  </si>
  <si>
    <t>jul</t>
  </si>
  <si>
    <t>Agosto</t>
  </si>
  <si>
    <t>ago</t>
  </si>
  <si>
    <t>Septiembre</t>
  </si>
  <si>
    <t>sep</t>
  </si>
  <si>
    <t>Octubre</t>
  </si>
  <si>
    <t>oct</t>
  </si>
  <si>
    <t>Noviembre</t>
  </si>
  <si>
    <t>nov</t>
  </si>
  <si>
    <t>Diciembre</t>
  </si>
  <si>
    <t>dic</t>
  </si>
  <si>
    <t>Composición de los valores custodiados en el DCV por tipo de instrumento</t>
  </si>
  <si>
    <t>IIF</t>
  </si>
  <si>
    <t>IRF</t>
  </si>
  <si>
    <t>IRV</t>
  </si>
  <si>
    <r>
      <t xml:space="preserve">IIF: </t>
    </r>
    <r>
      <rPr>
        <sz val="10"/>
        <rFont val="Arial Narrow"/>
        <family val="2"/>
      </rPr>
      <t>Instrumentos de Intermediación Financiera.</t>
    </r>
  </si>
  <si>
    <r>
      <t xml:space="preserve">IRF: </t>
    </r>
    <r>
      <rPr>
        <sz val="10"/>
        <rFont val="Arial Narrow"/>
        <family val="2"/>
      </rPr>
      <t>Intrumentos de Renta Fija.</t>
    </r>
  </si>
  <si>
    <r>
      <t xml:space="preserve">IRV: </t>
    </r>
    <r>
      <rPr>
        <sz val="10"/>
        <rFont val="Arial Narrow"/>
        <family val="2"/>
      </rPr>
      <t>Instrumentos de Renta Variable</t>
    </r>
  </si>
  <si>
    <t>Composición de los valores físicos custodiados en el DCV por tipo de instrumento</t>
  </si>
  <si>
    <t>Composición de los valores desmaterializados custodiados en el DCV por tipo de instrumento</t>
  </si>
  <si>
    <t>INFORMACIÓN EN MILLONES DE DÓLARES</t>
  </si>
  <si>
    <t>(*) Los valores en unidades de fomento son convertidos a dólares, utilizando el valor de la UF y del dólar al último día del mes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</si>
</sst>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\ _p_t_a_-;\-* #,##0\ _p_t_a_-;_-* &quot;-&quot;??\ _p_t_a_-;_-@_-"/>
    <numFmt numFmtId="165" formatCode="mmmm"/>
    <numFmt numFmtId="166" formatCode="_-* #,##0.00\ _p_t_a_-;\-* #,##0.00\ _p_t_a_-;_-* &quot;-&quot;??\ _p_t_a_-;_-@_-"/>
    <numFmt numFmtId="167" formatCode="_-* #,##0.00\ [$€]_-;\-* #,##0.00\ [$€]_-;_-* &quot;-&quot;??\ [$€]_-;_-@_-"/>
    <numFmt numFmtId="168" formatCode="_-[$€-2]\ * #,##0.00_-;\-[$€-2]\ * #,##0.00_-;_-[$€-2]\ * &quot;-&quot;??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b/>
      <sz val="18"/>
      <name val="Arial Narrow"/>
      <family val="2"/>
    </font>
    <font>
      <b/>
      <sz val="18"/>
      <color rgb="FFFF0000"/>
      <name val="Arial Narrow"/>
      <family val="2"/>
    </font>
    <font>
      <sz val="18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9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" borderId="25" applyNumberFormat="0" applyFont="0" applyAlignment="0" applyProtection="0"/>
    <xf numFmtId="0" fontId="2" fillId="3" borderId="25" applyNumberFormat="0" applyFont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8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9" fillId="0" borderId="0" xfId="0" applyNumberFormat="1" applyFont="1"/>
    <xf numFmtId="0" fontId="10" fillId="0" borderId="0" xfId="0" applyFont="1"/>
    <xf numFmtId="0" fontId="4" fillId="0" borderId="0" xfId="0" applyFont="1" applyFill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7" xfId="0" applyFont="1" applyBorder="1" applyAlignment="1">
      <alignment horizontal="center" vertical="center" textRotation="90" wrapText="1"/>
    </xf>
    <xf numFmtId="165" fontId="3" fillId="0" borderId="8" xfId="0" applyNumberFormat="1" applyFont="1" applyBorder="1"/>
    <xf numFmtId="164" fontId="3" fillId="0" borderId="9" xfId="1" applyNumberFormat="1" applyFont="1" applyBorder="1"/>
    <xf numFmtId="164" fontId="3" fillId="0" borderId="10" xfId="0" applyNumberFormat="1" applyFont="1" applyBorder="1"/>
    <xf numFmtId="0" fontId="9" fillId="0" borderId="0" xfId="0" applyFont="1" applyFill="1" applyBorder="1" applyAlignment="1">
      <alignment horizontal="center" vertical="center" textRotation="90" wrapText="1"/>
    </xf>
    <xf numFmtId="17" fontId="4" fillId="0" borderId="0" xfId="0" applyNumberFormat="1" applyFont="1" applyFill="1" applyBorder="1"/>
    <xf numFmtId="0" fontId="8" fillId="0" borderId="11" xfId="0" applyFont="1" applyBorder="1" applyAlignment="1">
      <alignment horizontal="center" vertical="center" textRotation="90" wrapText="1"/>
    </xf>
    <xf numFmtId="0" fontId="3" fillId="0" borderId="0" xfId="0" applyFont="1" applyBorder="1"/>
    <xf numFmtId="164" fontId="3" fillId="0" borderId="12" xfId="1" applyNumberFormat="1" applyFont="1" applyBorder="1"/>
    <xf numFmtId="164" fontId="3" fillId="0" borderId="13" xfId="0" applyNumberFormat="1" applyFont="1" applyBorder="1"/>
    <xf numFmtId="165" fontId="4" fillId="0" borderId="0" xfId="0" applyNumberFormat="1" applyFont="1" applyFill="1" applyBorder="1"/>
    <xf numFmtId="0" fontId="8" fillId="0" borderId="14" xfId="0" applyFont="1" applyBorder="1" applyAlignment="1">
      <alignment horizontal="center" vertical="center" textRotation="90" wrapText="1"/>
    </xf>
    <xf numFmtId="0" fontId="3" fillId="0" borderId="15" xfId="0" applyFont="1" applyBorder="1"/>
    <xf numFmtId="164" fontId="3" fillId="0" borderId="16" xfId="1" applyNumberFormat="1" applyFont="1" applyBorder="1"/>
    <xf numFmtId="164" fontId="3" fillId="0" borderId="17" xfId="0" applyNumberFormat="1" applyFont="1" applyBorder="1"/>
    <xf numFmtId="0" fontId="3" fillId="0" borderId="8" xfId="0" applyFont="1" applyBorder="1"/>
    <xf numFmtId="17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0" fontId="8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164" fontId="3" fillId="0" borderId="20" xfId="0" applyNumberFormat="1" applyFont="1" applyBorder="1" applyAlignment="1">
      <alignment horizontal="center"/>
    </xf>
    <xf numFmtId="0" fontId="3" fillId="0" borderId="21" xfId="0" applyFont="1" applyBorder="1"/>
    <xf numFmtId="164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164" fontId="3" fillId="0" borderId="2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textRotation="90" wrapText="1"/>
    </xf>
    <xf numFmtId="164" fontId="3" fillId="0" borderId="0" xfId="0" applyNumberFormat="1" applyFont="1" applyBorder="1" applyAlignment="1">
      <alignment horizontal="center"/>
    </xf>
    <xf numFmtId="164" fontId="4" fillId="0" borderId="0" xfId="1" applyNumberFormat="1" applyFont="1" applyBorder="1"/>
    <xf numFmtId="0" fontId="11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</cellXfs>
  <cellStyles count="39">
    <cellStyle name="Euro" xfId="2"/>
    <cellStyle name="Euro 2" xfId="3"/>
    <cellStyle name="Euro 2 2" xfId="4"/>
    <cellStyle name="Euro 3" xfId="5"/>
    <cellStyle name="Euro 4" xfId="6"/>
    <cellStyle name="Millares" xfId="1" builtinId="3"/>
    <cellStyle name="Millares 2" xfId="7"/>
    <cellStyle name="Millares 2 2" xfId="8"/>
    <cellStyle name="Millares 2 2 2" xfId="9"/>
    <cellStyle name="Millares 2 2 3" xfId="10"/>
    <cellStyle name="Millares 2 3" xfId="11"/>
    <cellStyle name="Millares 2 3 2" xfId="12"/>
    <cellStyle name="Millares 2 4" xfId="13"/>
    <cellStyle name="Millares 3" xfId="14"/>
    <cellStyle name="Normal" xfId="0" builtinId="0"/>
    <cellStyle name="Normal 2" xfId="15"/>
    <cellStyle name="Normal 2 2" xfId="16"/>
    <cellStyle name="Normal 2 3" xfId="17"/>
    <cellStyle name="Normal 2 3 2" xfId="18"/>
    <cellStyle name="Normal 2 4" xfId="19"/>
    <cellStyle name="Normal 2 4 2" xfId="20"/>
    <cellStyle name="Normal 2 5" xfId="21"/>
    <cellStyle name="Normal 3" xfId="22"/>
    <cellStyle name="Normal 3 2" xfId="23"/>
    <cellStyle name="Normal 3 3" xfId="24"/>
    <cellStyle name="Normal 3 4" xfId="25"/>
    <cellStyle name="Normal 4" xfId="26"/>
    <cellStyle name="Normal 4 2" xfId="27"/>
    <cellStyle name="Normal 4 3" xfId="28"/>
    <cellStyle name="Normal 5" xfId="29"/>
    <cellStyle name="Normal 6" xfId="30"/>
    <cellStyle name="Normal 7" xfId="31"/>
    <cellStyle name="Normal 7 2" xfId="32"/>
    <cellStyle name="Normal 8" xfId="33"/>
    <cellStyle name="Normal 8 2" xfId="34"/>
    <cellStyle name="Normal 9" xfId="35"/>
    <cellStyle name="Notas 2" xfId="36"/>
    <cellStyle name="Notas 3" xfId="37"/>
    <cellStyle name="Porcentaje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(MMUF)</a:t>
            </a:r>
          </a:p>
        </c:rich>
      </c:tx>
      <c:layout>
        <c:manualLayout>
          <c:xMode val="edge"/>
          <c:yMode val="edge"/>
          <c:x val="0.26797431366830776"/>
          <c:y val="3.0516431924882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9463746481763"/>
          <c:y val="0.16431962551263918"/>
          <c:w val="0.82197363173308113"/>
          <c:h val="0.59624549828871931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2014'!$J$10</c:f>
              <c:strCache>
                <c:ptCount val="1"/>
                <c:pt idx="0">
                  <c:v>Físico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2014'!$J$11:$J$34</c:f>
              <c:numCache>
                <c:formatCode>_-* #,##0\ _p_t_a_-;\-* #,##0\ _p_t_a_-;_-* "-"??\ _p_t_a_-;_-@_-</c:formatCode>
                <c:ptCount val="24"/>
                <c:pt idx="0">
                  <c:v>369.96811478499887</c:v>
                </c:pt>
                <c:pt idx="1">
                  <c:v>368.22152007059987</c:v>
                </c:pt>
                <c:pt idx="2">
                  <c:v>365.24321005250005</c:v>
                </c:pt>
                <c:pt idx="3">
                  <c:v>364.12611960599997</c:v>
                </c:pt>
                <c:pt idx="4">
                  <c:v>362.85012864699797</c:v>
                </c:pt>
                <c:pt idx="5">
                  <c:v>362.15292131619987</c:v>
                </c:pt>
                <c:pt idx="6">
                  <c:v>357.44472052589907</c:v>
                </c:pt>
                <c:pt idx="7">
                  <c:v>354.49712758329878</c:v>
                </c:pt>
                <c:pt idx="8">
                  <c:v>349.04506537319895</c:v>
                </c:pt>
                <c:pt idx="9">
                  <c:v>346.63510290309932</c:v>
                </c:pt>
                <c:pt idx="10">
                  <c:v>341.6562776969979</c:v>
                </c:pt>
                <c:pt idx="11">
                  <c:v>337.66027182019917</c:v>
                </c:pt>
                <c:pt idx="12">
                  <c:v>332.36170160539888</c:v>
                </c:pt>
                <c:pt idx="13">
                  <c:v>313.87479151910094</c:v>
                </c:pt>
                <c:pt idx="14">
                  <c:v>312.50698677789808</c:v>
                </c:pt>
                <c:pt idx="15">
                  <c:v>308.89346810509886</c:v>
                </c:pt>
                <c:pt idx="16">
                  <c:v>307.98724532830022</c:v>
                </c:pt>
                <c:pt idx="17">
                  <c:v>306.68593483339885</c:v>
                </c:pt>
                <c:pt idx="18">
                  <c:v>304.81771249799999</c:v>
                </c:pt>
                <c:pt idx="19">
                  <c:v>305.68932684449868</c:v>
                </c:pt>
                <c:pt idx="20">
                  <c:v>303.08586926189992</c:v>
                </c:pt>
                <c:pt idx="21">
                  <c:v>301.75354670249914</c:v>
                </c:pt>
                <c:pt idx="22">
                  <c:v>323.64682539149965</c:v>
                </c:pt>
                <c:pt idx="23">
                  <c:v>305.67609213379876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2014'!$K$10</c:f>
              <c:strCache>
                <c:ptCount val="1"/>
                <c:pt idx="0">
                  <c:v>Desmaterializado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2014'!$K$11:$K$34</c:f>
              <c:numCache>
                <c:formatCode>_-* #,##0\ _p_t_a_-;\-* #,##0\ _p_t_a_-;_-* "-"??\ _p_t_a_-;_-@_-</c:formatCode>
                <c:ptCount val="24"/>
                <c:pt idx="0">
                  <c:v>6339.3036895494051</c:v>
                </c:pt>
                <c:pt idx="1">
                  <c:v>6302.7007485520844</c:v>
                </c:pt>
                <c:pt idx="2">
                  <c:v>6292.2699170105243</c:v>
                </c:pt>
                <c:pt idx="3">
                  <c:v>6381.0501197114909</c:v>
                </c:pt>
                <c:pt idx="4">
                  <c:v>6358.3993993748354</c:v>
                </c:pt>
                <c:pt idx="5">
                  <c:v>6275.8951246889392</c:v>
                </c:pt>
                <c:pt idx="6">
                  <c:v>6253.6846914365633</c:v>
                </c:pt>
                <c:pt idx="7">
                  <c:v>6198.340546207598</c:v>
                </c:pt>
                <c:pt idx="8">
                  <c:v>6298.5204021488107</c:v>
                </c:pt>
                <c:pt idx="9">
                  <c:v>6288.3510022910741</c:v>
                </c:pt>
                <c:pt idx="10">
                  <c:v>6253.2898703658484</c:v>
                </c:pt>
                <c:pt idx="11">
                  <c:v>6141.5096465912147</c:v>
                </c:pt>
                <c:pt idx="12">
                  <c:v>6159.4447207811127</c:v>
                </c:pt>
                <c:pt idx="13">
                  <c:v>6280.8127502151865</c:v>
                </c:pt>
                <c:pt idx="14">
                  <c:v>6253.4672548994977</c:v>
                </c:pt>
                <c:pt idx="15">
                  <c:v>6286.8190739698475</c:v>
                </c:pt>
                <c:pt idx="16">
                  <c:v>6310.9934784394</c:v>
                </c:pt>
                <c:pt idx="17">
                  <c:v>6272.8139834340545</c:v>
                </c:pt>
                <c:pt idx="18">
                  <c:v>6348.4105314793214</c:v>
                </c:pt>
                <c:pt idx="19">
                  <c:v>6423.9449270032537</c:v>
                </c:pt>
                <c:pt idx="20">
                  <c:v>6458.3996164433383</c:v>
                </c:pt>
                <c:pt idx="21">
                  <c:v>6476.7454503386916</c:v>
                </c:pt>
                <c:pt idx="22">
                  <c:v>6577.861667539808</c:v>
                </c:pt>
                <c:pt idx="23">
                  <c:v>6445.3780693826657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2014'!$L$10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2014'!$L$11:$L$34</c:f>
              <c:numCache>
                <c:formatCode>_-* #,##0\ _p_t_a_-;\-* #,##0\ _p_t_a_-;_-* "-"??\ _p_t_a_-;_-@_-</c:formatCode>
                <c:ptCount val="24"/>
                <c:pt idx="0">
                  <c:v>6709.2718043344039</c:v>
                </c:pt>
                <c:pt idx="1">
                  <c:v>6670.922268622684</c:v>
                </c:pt>
                <c:pt idx="2">
                  <c:v>6657.5131270630245</c:v>
                </c:pt>
                <c:pt idx="3">
                  <c:v>6745.1762393174904</c:v>
                </c:pt>
                <c:pt idx="4">
                  <c:v>6721.2495280218336</c:v>
                </c:pt>
                <c:pt idx="5">
                  <c:v>6638.0480460051394</c:v>
                </c:pt>
                <c:pt idx="6">
                  <c:v>6611.1294119624627</c:v>
                </c:pt>
                <c:pt idx="7">
                  <c:v>6552.8376737908966</c:v>
                </c:pt>
                <c:pt idx="8">
                  <c:v>6647.5654675220094</c:v>
                </c:pt>
                <c:pt idx="9">
                  <c:v>6634.9861051941734</c:v>
                </c:pt>
                <c:pt idx="10">
                  <c:v>6594.9461480628461</c:v>
                </c:pt>
                <c:pt idx="11">
                  <c:v>6479.1699184114141</c:v>
                </c:pt>
                <c:pt idx="12">
                  <c:v>6491.8064223865113</c:v>
                </c:pt>
                <c:pt idx="13">
                  <c:v>6594.6875417342872</c:v>
                </c:pt>
                <c:pt idx="14">
                  <c:v>6565.9742416773961</c:v>
                </c:pt>
                <c:pt idx="15">
                  <c:v>6595.7125420749462</c:v>
                </c:pt>
                <c:pt idx="16">
                  <c:v>6618.9807237677005</c:v>
                </c:pt>
                <c:pt idx="17">
                  <c:v>6579.4999182674537</c:v>
                </c:pt>
                <c:pt idx="18">
                  <c:v>6653.2282439773217</c:v>
                </c:pt>
                <c:pt idx="19">
                  <c:v>6729.634253847752</c:v>
                </c:pt>
                <c:pt idx="20">
                  <c:v>6761.4854857052378</c:v>
                </c:pt>
                <c:pt idx="21">
                  <c:v>6778.4989970411907</c:v>
                </c:pt>
                <c:pt idx="22">
                  <c:v>6901.508492931308</c:v>
                </c:pt>
                <c:pt idx="23">
                  <c:v>6751.0541615164648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12480"/>
        <c:axId val="238184128"/>
      </c:lineChart>
      <c:catAx>
        <c:axId val="23541248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8184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818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54124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769131799701507"/>
          <c:y val="0.92488484714058627"/>
          <c:w val="0.62091640505721091"/>
          <c:h val="5.63382746170812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(%)</a:t>
            </a:r>
          </a:p>
        </c:rich>
      </c:tx>
      <c:layout>
        <c:manualLayout>
          <c:xMode val="edge"/>
          <c:yMode val="edge"/>
          <c:x val="0.18074342058594026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1091251757856"/>
          <c:y val="0.18032807506046347"/>
          <c:w val="0.85979800645818472"/>
          <c:h val="0.578454994025123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2014'!$J$73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2014'!$J$74:$J$97</c:f>
              <c:numCache>
                <c:formatCode>_-* #,##0\ _p_t_a_-;\-* #,##0\ _p_t_a_-;_-* "-"??\ _p_t_a_-;_-@_-</c:formatCode>
                <c:ptCount val="24"/>
                <c:pt idx="0">
                  <c:v>5.0795371723999994</c:v>
                </c:pt>
                <c:pt idx="1">
                  <c:v>5.1475077308000001</c:v>
                </c:pt>
                <c:pt idx="2">
                  <c:v>4.7908172854000002</c:v>
                </c:pt>
                <c:pt idx="3">
                  <c:v>6.5784137516000003</c:v>
                </c:pt>
                <c:pt idx="4">
                  <c:v>7.2395492116</c:v>
                </c:pt>
                <c:pt idx="5">
                  <c:v>9.8332075579999998</c:v>
                </c:pt>
                <c:pt idx="6">
                  <c:v>10.319073122600001</c:v>
                </c:pt>
                <c:pt idx="7">
                  <c:v>10.411769512099999</c:v>
                </c:pt>
                <c:pt idx="8">
                  <c:v>8.6342320705999995</c:v>
                </c:pt>
                <c:pt idx="9">
                  <c:v>9.4024799635000011</c:v>
                </c:pt>
                <c:pt idx="10">
                  <c:v>6.8471229104000004</c:v>
                </c:pt>
                <c:pt idx="11">
                  <c:v>7.0562690043999998</c:v>
                </c:pt>
                <c:pt idx="12">
                  <c:v>6.2039584357999997</c:v>
                </c:pt>
                <c:pt idx="13">
                  <c:v>5.7231656141</c:v>
                </c:pt>
                <c:pt idx="14">
                  <c:v>6.2798249048999901</c:v>
                </c:pt>
                <c:pt idx="15">
                  <c:v>4.4885814203000001</c:v>
                </c:pt>
                <c:pt idx="16">
                  <c:v>5.3670420805000001</c:v>
                </c:pt>
                <c:pt idx="17">
                  <c:v>8.3385032342999992</c:v>
                </c:pt>
                <c:pt idx="18">
                  <c:v>10.5807721112</c:v>
                </c:pt>
                <c:pt idx="19">
                  <c:v>13.4789372094</c:v>
                </c:pt>
                <c:pt idx="20">
                  <c:v>13.500699776199999</c:v>
                </c:pt>
                <c:pt idx="21">
                  <c:v>15.1133764921</c:v>
                </c:pt>
                <c:pt idx="22">
                  <c:v>34.0545622397999</c:v>
                </c:pt>
                <c:pt idx="23">
                  <c:v>25.109238919799903</c:v>
                </c:pt>
              </c:numCache>
            </c:numRef>
          </c:val>
        </c:ser>
        <c:ser>
          <c:idx val="1"/>
          <c:order val="1"/>
          <c:tx>
            <c:strRef>
              <c:f>'Diciembre 2014'!$K$73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2014'!$K$74:$K$97</c:f>
              <c:numCache>
                <c:formatCode>_-* #,##0\ _p_t_a_-;\-* #,##0\ _p_t_a_-;_-* "-"??\ _p_t_a_-;_-@_-</c:formatCode>
                <c:ptCount val="24"/>
                <c:pt idx="0">
                  <c:v>364.88857761259891</c:v>
                </c:pt>
                <c:pt idx="1">
                  <c:v>363.07401233979988</c:v>
                </c:pt>
                <c:pt idx="2">
                  <c:v>360.45239276710009</c:v>
                </c:pt>
                <c:pt idx="3">
                  <c:v>357.54770585439991</c:v>
                </c:pt>
                <c:pt idx="4">
                  <c:v>355.61057943539799</c:v>
                </c:pt>
                <c:pt idx="5">
                  <c:v>352.31971375819984</c:v>
                </c:pt>
                <c:pt idx="6">
                  <c:v>347.12564740329901</c:v>
                </c:pt>
                <c:pt idx="7">
                  <c:v>344.08535807119881</c:v>
                </c:pt>
                <c:pt idx="8">
                  <c:v>340.41083330259897</c:v>
                </c:pt>
                <c:pt idx="9">
                  <c:v>337.23262293959925</c:v>
                </c:pt>
                <c:pt idx="10">
                  <c:v>334.8091547865979</c:v>
                </c:pt>
                <c:pt idx="11">
                  <c:v>330.60400281579916</c:v>
                </c:pt>
                <c:pt idx="12">
                  <c:v>326.15774316959886</c:v>
                </c:pt>
                <c:pt idx="13">
                  <c:v>308.15162590500097</c:v>
                </c:pt>
                <c:pt idx="14">
                  <c:v>306.22716187299807</c:v>
                </c:pt>
                <c:pt idx="15">
                  <c:v>304.40488668479884</c:v>
                </c:pt>
                <c:pt idx="16">
                  <c:v>302.62020324780025</c:v>
                </c:pt>
                <c:pt idx="17">
                  <c:v>298.3474315990988</c:v>
                </c:pt>
                <c:pt idx="18">
                  <c:v>294.23694038679997</c:v>
                </c:pt>
                <c:pt idx="19">
                  <c:v>292.21038963509869</c:v>
                </c:pt>
                <c:pt idx="20">
                  <c:v>289.58516948569991</c:v>
                </c:pt>
                <c:pt idx="21">
                  <c:v>286.64017021039916</c:v>
                </c:pt>
                <c:pt idx="22">
                  <c:v>289.59226315169974</c:v>
                </c:pt>
                <c:pt idx="23">
                  <c:v>280.56685321399885</c:v>
                </c:pt>
              </c:numCache>
            </c:numRef>
          </c:val>
        </c:ser>
        <c:ser>
          <c:idx val="2"/>
          <c:order val="2"/>
          <c:tx>
            <c:strRef>
              <c:f>'Diciembre 2014'!$L$73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2014'!$L$74:$L$97</c:f>
              <c:numCache>
                <c:formatCode>_-* #,##0\ _p_t_a_-;\-* #,##0\ _p_t_a_-;_-* "-"??\ _p_t_a_-;_-@_-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603456"/>
        <c:axId val="244460352"/>
      </c:barChart>
      <c:catAx>
        <c:axId val="2436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460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46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603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527062495566428"/>
          <c:y val="0.92505953149298958"/>
          <c:w val="0.28547315031566994"/>
          <c:h val="5.6206088992974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(MMUF)</a:t>
            </a:r>
          </a:p>
        </c:rich>
      </c:tx>
      <c:layout>
        <c:manualLayout>
          <c:xMode val="edge"/>
          <c:yMode val="edge"/>
          <c:x val="0.14285714285714285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95372233400401"/>
          <c:y val="0.17056074766355139"/>
          <c:w val="0.81086519114688127"/>
          <c:h val="0.59112149532710279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2014'!$J$103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2014'!$J$104:$J$127</c:f>
              <c:numCache>
                <c:formatCode>_-* #,##0\ _p_t_a_-;\-* #,##0\ _p_t_a_-;_-* "-"??\ _p_t_a_-;_-@_-</c:formatCode>
                <c:ptCount val="24"/>
                <c:pt idx="0">
                  <c:v>1675.6612312964999</c:v>
                </c:pt>
                <c:pt idx="1">
                  <c:v>1653.3796658824899</c:v>
                </c:pt>
                <c:pt idx="2">
                  <c:v>1625.65406387029</c:v>
                </c:pt>
                <c:pt idx="3">
                  <c:v>1714.8157106385001</c:v>
                </c:pt>
                <c:pt idx="4">
                  <c:v>1706.5564933165901</c:v>
                </c:pt>
                <c:pt idx="5">
                  <c:v>1708.05740158039</c:v>
                </c:pt>
                <c:pt idx="6">
                  <c:v>1700.2225103909002</c:v>
                </c:pt>
                <c:pt idx="7">
                  <c:v>1691.5806638720892</c:v>
                </c:pt>
                <c:pt idx="8">
                  <c:v>1652.69770864619</c:v>
                </c:pt>
                <c:pt idx="9">
                  <c:v>1658.714906814489</c:v>
                </c:pt>
                <c:pt idx="10">
                  <c:v>1673.39927348949</c:v>
                </c:pt>
                <c:pt idx="11">
                  <c:v>1579.0112318156002</c:v>
                </c:pt>
                <c:pt idx="12">
                  <c:v>1685.0811999192999</c:v>
                </c:pt>
                <c:pt idx="13">
                  <c:v>1732.1928838995</c:v>
                </c:pt>
                <c:pt idx="14">
                  <c:v>1714.3330029055899</c:v>
                </c:pt>
                <c:pt idx="15">
                  <c:v>1710.5913469503901</c:v>
                </c:pt>
                <c:pt idx="16">
                  <c:v>1701.7586521284002</c:v>
                </c:pt>
                <c:pt idx="17">
                  <c:v>1658.65862241129</c:v>
                </c:pt>
                <c:pt idx="18">
                  <c:v>1697.9625005761002</c:v>
                </c:pt>
                <c:pt idx="19">
                  <c:v>1727.9445955614992</c:v>
                </c:pt>
                <c:pt idx="20">
                  <c:v>1724.4867083285901</c:v>
                </c:pt>
                <c:pt idx="21">
                  <c:v>1676.5108082640998</c:v>
                </c:pt>
                <c:pt idx="22">
                  <c:v>1728.4966851023</c:v>
                </c:pt>
                <c:pt idx="23">
                  <c:v>1628.3057132166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2014'!$K$103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2014'!$K$104:$K$127</c:f>
              <c:numCache>
                <c:formatCode>_-* #,##0\ _p_t_a_-;\-* #,##0\ _p_t_a_-;_-* "-"??\ _p_t_a_-;_-@_-</c:formatCode>
                <c:ptCount val="24"/>
                <c:pt idx="0">
                  <c:v>2623.4331291332574</c:v>
                </c:pt>
                <c:pt idx="1">
                  <c:v>2610.2688828404966</c:v>
                </c:pt>
                <c:pt idx="2">
                  <c:v>2597.8115953776073</c:v>
                </c:pt>
                <c:pt idx="3">
                  <c:v>2648.4421967336075</c:v>
                </c:pt>
                <c:pt idx="4">
                  <c:v>2670.1904750729641</c:v>
                </c:pt>
                <c:pt idx="5">
                  <c:v>2721.2587306754399</c:v>
                </c:pt>
                <c:pt idx="6">
                  <c:v>2719.1528047563033</c:v>
                </c:pt>
                <c:pt idx="7">
                  <c:v>2748.0904906496617</c:v>
                </c:pt>
                <c:pt idx="8">
                  <c:v>2771.4019854588801</c:v>
                </c:pt>
                <c:pt idx="9">
                  <c:v>2769.6743806134791</c:v>
                </c:pt>
                <c:pt idx="10">
                  <c:v>2789.6726912343011</c:v>
                </c:pt>
                <c:pt idx="11">
                  <c:v>2781.2844739163529</c:v>
                </c:pt>
                <c:pt idx="12">
                  <c:v>2762.730857285233</c:v>
                </c:pt>
                <c:pt idx="13">
                  <c:v>2760.863379453483</c:v>
                </c:pt>
                <c:pt idx="14">
                  <c:v>2724.2525205074339</c:v>
                </c:pt>
                <c:pt idx="15">
                  <c:v>2732.6368866798803</c:v>
                </c:pt>
                <c:pt idx="16">
                  <c:v>2758.9114576274997</c:v>
                </c:pt>
                <c:pt idx="17">
                  <c:v>2796.8142620231952</c:v>
                </c:pt>
                <c:pt idx="18">
                  <c:v>2808.252299808421</c:v>
                </c:pt>
                <c:pt idx="19">
                  <c:v>2823.1075166684041</c:v>
                </c:pt>
                <c:pt idx="20">
                  <c:v>2860.277355766782</c:v>
                </c:pt>
                <c:pt idx="21">
                  <c:v>2966.0296959128063</c:v>
                </c:pt>
                <c:pt idx="22">
                  <c:v>2986.1280497612311</c:v>
                </c:pt>
                <c:pt idx="23">
                  <c:v>3008.7973790903761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2014'!$L$103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2014'!$L$104:$L$127</c:f>
              <c:numCache>
                <c:formatCode>_-* #,##0\ _p_t_a_-;\-* #,##0\ _p_t_a_-;_-* "-"??\ _p_t_a_-;_-@_-</c:formatCode>
                <c:ptCount val="24"/>
                <c:pt idx="0">
                  <c:v>2040.2093291196481</c:v>
                </c:pt>
                <c:pt idx="1">
                  <c:v>2039.0521998290981</c:v>
                </c:pt>
                <c:pt idx="2">
                  <c:v>2068.8042577626279</c:v>
                </c:pt>
                <c:pt idx="3">
                  <c:v>2017.792212339383</c:v>
                </c:pt>
                <c:pt idx="4">
                  <c:v>1981.6524309852812</c:v>
                </c:pt>
                <c:pt idx="5">
                  <c:v>1846.5789924331093</c:v>
                </c:pt>
                <c:pt idx="6">
                  <c:v>1834.3093762893598</c:v>
                </c:pt>
                <c:pt idx="7">
                  <c:v>1758.6693916858469</c:v>
                </c:pt>
                <c:pt idx="8">
                  <c:v>1874.42070804374</c:v>
                </c:pt>
                <c:pt idx="9">
                  <c:v>1859.9617148631055</c:v>
                </c:pt>
                <c:pt idx="10">
                  <c:v>1790.2179056420575</c:v>
                </c:pt>
                <c:pt idx="11">
                  <c:v>1781.2139408592625</c:v>
                </c:pt>
                <c:pt idx="12">
                  <c:v>1711.6326635765799</c:v>
                </c:pt>
                <c:pt idx="13">
                  <c:v>1787.7564868622026</c:v>
                </c:pt>
                <c:pt idx="14">
                  <c:v>1814.8817314864743</c:v>
                </c:pt>
                <c:pt idx="15">
                  <c:v>1843.5908403395774</c:v>
                </c:pt>
                <c:pt idx="16">
                  <c:v>1850.3233686835001</c:v>
                </c:pt>
                <c:pt idx="17">
                  <c:v>1817.3410989995687</c:v>
                </c:pt>
                <c:pt idx="18">
                  <c:v>1842.1957310948001</c:v>
                </c:pt>
                <c:pt idx="19">
                  <c:v>1872.8928147733507</c:v>
                </c:pt>
                <c:pt idx="20">
                  <c:v>1873.6355523479665</c:v>
                </c:pt>
                <c:pt idx="21">
                  <c:v>1834.2049461617846</c:v>
                </c:pt>
                <c:pt idx="22">
                  <c:v>1863.2369326762771</c:v>
                </c:pt>
                <c:pt idx="23">
                  <c:v>1808.2749770756895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'Diciembre 2014'!$M$103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2014'!$M$104:$M$127</c:f>
              <c:numCache>
                <c:formatCode>_-* #,##0\ _p_t_a_-;\-* #,##0\ _p_t_a_-;_-* "-"??\ _p_t_a_-;_-@_-</c:formatCode>
                <c:ptCount val="24"/>
                <c:pt idx="0">
                  <c:v>6339.3036895494051</c:v>
                </c:pt>
                <c:pt idx="1">
                  <c:v>6302.7007485520844</c:v>
                </c:pt>
                <c:pt idx="2">
                  <c:v>6292.2699170105243</c:v>
                </c:pt>
                <c:pt idx="3">
                  <c:v>6381.0501197114909</c:v>
                </c:pt>
                <c:pt idx="4">
                  <c:v>6358.3993993748354</c:v>
                </c:pt>
                <c:pt idx="5">
                  <c:v>6275.8951246889392</c:v>
                </c:pt>
                <c:pt idx="6">
                  <c:v>6253.6846914365633</c:v>
                </c:pt>
                <c:pt idx="7">
                  <c:v>6198.340546207598</c:v>
                </c:pt>
                <c:pt idx="8">
                  <c:v>6298.5204021488098</c:v>
                </c:pt>
                <c:pt idx="9">
                  <c:v>6288.3510022910741</c:v>
                </c:pt>
                <c:pt idx="10">
                  <c:v>6253.2898703658484</c:v>
                </c:pt>
                <c:pt idx="11">
                  <c:v>6141.5096465912156</c:v>
                </c:pt>
                <c:pt idx="12">
                  <c:v>6159.4447207811127</c:v>
                </c:pt>
                <c:pt idx="13">
                  <c:v>6280.8127502151856</c:v>
                </c:pt>
                <c:pt idx="14">
                  <c:v>6253.4672548994986</c:v>
                </c:pt>
                <c:pt idx="15">
                  <c:v>6286.8190739698475</c:v>
                </c:pt>
                <c:pt idx="16">
                  <c:v>6310.9934784394</c:v>
                </c:pt>
                <c:pt idx="17">
                  <c:v>6272.8139834340545</c:v>
                </c:pt>
                <c:pt idx="18">
                  <c:v>6348.4105314793214</c:v>
                </c:pt>
                <c:pt idx="19">
                  <c:v>6423.9449270032537</c:v>
                </c:pt>
                <c:pt idx="20">
                  <c:v>6458.3996164433393</c:v>
                </c:pt>
                <c:pt idx="21">
                  <c:v>6476.7454503386907</c:v>
                </c:pt>
                <c:pt idx="22">
                  <c:v>6577.8616675398089</c:v>
                </c:pt>
                <c:pt idx="23">
                  <c:v>6445.3780693826648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03968"/>
        <c:axId val="244463808"/>
      </c:lineChart>
      <c:catAx>
        <c:axId val="243603968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463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46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6039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20925553319922"/>
          <c:y val="0.92523364485981308"/>
          <c:w val="0.59557344064386308"/>
          <c:h val="5.6074766355140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(%)</a:t>
            </a:r>
          </a:p>
        </c:rich>
      </c:tx>
      <c:layout>
        <c:manualLayout>
          <c:xMode val="edge"/>
          <c:yMode val="edge"/>
          <c:x val="0.12542973365442722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4297637285286"/>
          <c:y val="0.17482557279277022"/>
          <c:w val="0.85738975480185986"/>
          <c:h val="0.5850829169464710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2014'!$J$103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2014'!$J$104:$J$127</c:f>
              <c:numCache>
                <c:formatCode>_-* #,##0\ _p_t_a_-;\-* #,##0\ _p_t_a_-;_-* "-"??\ _p_t_a_-;_-@_-</c:formatCode>
                <c:ptCount val="24"/>
                <c:pt idx="0">
                  <c:v>1675.6612312964999</c:v>
                </c:pt>
                <c:pt idx="1">
                  <c:v>1653.3796658824899</c:v>
                </c:pt>
                <c:pt idx="2">
                  <c:v>1625.65406387029</c:v>
                </c:pt>
                <c:pt idx="3">
                  <c:v>1714.8157106385001</c:v>
                </c:pt>
                <c:pt idx="4">
                  <c:v>1706.5564933165901</c:v>
                </c:pt>
                <c:pt idx="5">
                  <c:v>1708.05740158039</c:v>
                </c:pt>
                <c:pt idx="6">
                  <c:v>1700.2225103909002</c:v>
                </c:pt>
                <c:pt idx="7">
                  <c:v>1691.5806638720892</c:v>
                </c:pt>
                <c:pt idx="8">
                  <c:v>1652.69770864619</c:v>
                </c:pt>
                <c:pt idx="9">
                  <c:v>1658.714906814489</c:v>
                </c:pt>
                <c:pt idx="10">
                  <c:v>1673.39927348949</c:v>
                </c:pt>
                <c:pt idx="11">
                  <c:v>1579.0112318156002</c:v>
                </c:pt>
                <c:pt idx="12">
                  <c:v>1685.0811999192999</c:v>
                </c:pt>
                <c:pt idx="13">
                  <c:v>1732.1928838995</c:v>
                </c:pt>
                <c:pt idx="14">
                  <c:v>1714.3330029055899</c:v>
                </c:pt>
                <c:pt idx="15">
                  <c:v>1710.5913469503901</c:v>
                </c:pt>
                <c:pt idx="16">
                  <c:v>1701.7586521284002</c:v>
                </c:pt>
                <c:pt idx="17">
                  <c:v>1658.65862241129</c:v>
                </c:pt>
                <c:pt idx="18">
                  <c:v>1697.9625005761002</c:v>
                </c:pt>
                <c:pt idx="19">
                  <c:v>1727.9445955614992</c:v>
                </c:pt>
                <c:pt idx="20">
                  <c:v>1724.4867083285901</c:v>
                </c:pt>
                <c:pt idx="21">
                  <c:v>1676.5108082640998</c:v>
                </c:pt>
                <c:pt idx="22">
                  <c:v>1728.4966851023</c:v>
                </c:pt>
                <c:pt idx="23">
                  <c:v>1628.3057132166</c:v>
                </c:pt>
              </c:numCache>
            </c:numRef>
          </c:val>
        </c:ser>
        <c:ser>
          <c:idx val="1"/>
          <c:order val="1"/>
          <c:tx>
            <c:strRef>
              <c:f>'Diciembre 2014'!$K$103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2014'!$K$104:$K$127</c:f>
              <c:numCache>
                <c:formatCode>_-* #,##0\ _p_t_a_-;\-* #,##0\ _p_t_a_-;_-* "-"??\ _p_t_a_-;_-@_-</c:formatCode>
                <c:ptCount val="24"/>
                <c:pt idx="0">
                  <c:v>2623.4331291332574</c:v>
                </c:pt>
                <c:pt idx="1">
                  <c:v>2610.2688828404966</c:v>
                </c:pt>
                <c:pt idx="2">
                  <c:v>2597.8115953776073</c:v>
                </c:pt>
                <c:pt idx="3">
                  <c:v>2648.4421967336075</c:v>
                </c:pt>
                <c:pt idx="4">
                  <c:v>2670.1904750729641</c:v>
                </c:pt>
                <c:pt idx="5">
                  <c:v>2721.2587306754399</c:v>
                </c:pt>
                <c:pt idx="6">
                  <c:v>2719.1528047563033</c:v>
                </c:pt>
                <c:pt idx="7">
                  <c:v>2748.0904906496617</c:v>
                </c:pt>
                <c:pt idx="8">
                  <c:v>2771.4019854588801</c:v>
                </c:pt>
                <c:pt idx="9">
                  <c:v>2769.6743806134791</c:v>
                </c:pt>
                <c:pt idx="10">
                  <c:v>2789.6726912343011</c:v>
                </c:pt>
                <c:pt idx="11">
                  <c:v>2781.2844739163529</c:v>
                </c:pt>
                <c:pt idx="12">
                  <c:v>2762.730857285233</c:v>
                </c:pt>
                <c:pt idx="13">
                  <c:v>2760.863379453483</c:v>
                </c:pt>
                <c:pt idx="14">
                  <c:v>2724.2525205074339</c:v>
                </c:pt>
                <c:pt idx="15">
                  <c:v>2732.6368866798803</c:v>
                </c:pt>
                <c:pt idx="16">
                  <c:v>2758.9114576274997</c:v>
                </c:pt>
                <c:pt idx="17">
                  <c:v>2796.8142620231952</c:v>
                </c:pt>
                <c:pt idx="18">
                  <c:v>2808.252299808421</c:v>
                </c:pt>
                <c:pt idx="19">
                  <c:v>2823.1075166684041</c:v>
                </c:pt>
                <c:pt idx="20">
                  <c:v>2860.277355766782</c:v>
                </c:pt>
                <c:pt idx="21">
                  <c:v>2966.0296959128063</c:v>
                </c:pt>
                <c:pt idx="22">
                  <c:v>2986.1280497612311</c:v>
                </c:pt>
                <c:pt idx="23">
                  <c:v>3008.7973790903761</c:v>
                </c:pt>
              </c:numCache>
            </c:numRef>
          </c:val>
        </c:ser>
        <c:ser>
          <c:idx val="2"/>
          <c:order val="2"/>
          <c:tx>
            <c:strRef>
              <c:f>'Diciembre 2014'!$L$103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'Diciembre 2014'!$N$104:$O$127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2014'!$L$104:$L$127</c:f>
              <c:numCache>
                <c:formatCode>_-* #,##0\ _p_t_a_-;\-* #,##0\ _p_t_a_-;_-* "-"??\ _p_t_a_-;_-@_-</c:formatCode>
                <c:ptCount val="24"/>
                <c:pt idx="0">
                  <c:v>2040.2093291196481</c:v>
                </c:pt>
                <c:pt idx="1">
                  <c:v>2039.0521998290981</c:v>
                </c:pt>
                <c:pt idx="2">
                  <c:v>2068.8042577626279</c:v>
                </c:pt>
                <c:pt idx="3">
                  <c:v>2017.792212339383</c:v>
                </c:pt>
                <c:pt idx="4">
                  <c:v>1981.6524309852812</c:v>
                </c:pt>
                <c:pt idx="5">
                  <c:v>1846.5789924331093</c:v>
                </c:pt>
                <c:pt idx="6">
                  <c:v>1834.3093762893598</c:v>
                </c:pt>
                <c:pt idx="7">
                  <c:v>1758.6693916858469</c:v>
                </c:pt>
                <c:pt idx="8">
                  <c:v>1874.42070804374</c:v>
                </c:pt>
                <c:pt idx="9">
                  <c:v>1859.9617148631055</c:v>
                </c:pt>
                <c:pt idx="10">
                  <c:v>1790.2179056420575</c:v>
                </c:pt>
                <c:pt idx="11">
                  <c:v>1781.2139408592625</c:v>
                </c:pt>
                <c:pt idx="12">
                  <c:v>1711.6326635765799</c:v>
                </c:pt>
                <c:pt idx="13">
                  <c:v>1787.7564868622026</c:v>
                </c:pt>
                <c:pt idx="14">
                  <c:v>1814.8817314864743</c:v>
                </c:pt>
                <c:pt idx="15">
                  <c:v>1843.5908403395774</c:v>
                </c:pt>
                <c:pt idx="16">
                  <c:v>1850.3233686835001</c:v>
                </c:pt>
                <c:pt idx="17">
                  <c:v>1817.3410989995687</c:v>
                </c:pt>
                <c:pt idx="18">
                  <c:v>1842.1957310948001</c:v>
                </c:pt>
                <c:pt idx="19">
                  <c:v>1872.8928147733507</c:v>
                </c:pt>
                <c:pt idx="20">
                  <c:v>1873.6355523479665</c:v>
                </c:pt>
                <c:pt idx="21">
                  <c:v>1834.2049461617846</c:v>
                </c:pt>
                <c:pt idx="22">
                  <c:v>1863.2369326762771</c:v>
                </c:pt>
                <c:pt idx="23">
                  <c:v>1808.2749770756895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604992"/>
        <c:axId val="244605504"/>
      </c:barChart>
      <c:catAx>
        <c:axId val="24360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605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60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604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47151193729646"/>
          <c:y val="0.92541012792981292"/>
          <c:w val="0.29037854804231944"/>
          <c:h val="5.59443006687101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(MMUS$)</a:t>
            </a:r>
          </a:p>
        </c:rich>
      </c:tx>
      <c:layout>
        <c:manualLayout>
          <c:xMode val="edge"/>
          <c:yMode val="edge"/>
          <c:x val="0.13518886679920478"/>
          <c:y val="3.2183908045977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3137852484424"/>
          <c:y val="0.17011532443275063"/>
          <c:w val="0.84610699091939801"/>
          <c:h val="0.59540363551462716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2014'!$J$203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2014'!$J$204:$J$227</c:f>
              <c:numCache>
                <c:formatCode>_-* #,##0\ _p_t_a_-;\-* #,##0\ _p_t_a_-;_-* "-"??\ _p_t_a_-;_-@_-</c:formatCode>
                <c:ptCount val="24"/>
                <c:pt idx="0">
                  <c:v>246.0582368452595</c:v>
                </c:pt>
                <c:pt idx="1">
                  <c:v>248.56489419765137</c:v>
                </c:pt>
                <c:pt idx="2">
                  <c:v>232.11029174073906</c:v>
                </c:pt>
                <c:pt idx="3">
                  <c:v>320.19041189446233</c:v>
                </c:pt>
                <c:pt idx="4">
                  <c:v>331.51378862542924</c:v>
                </c:pt>
                <c:pt idx="5">
                  <c:v>443.08511586970548</c:v>
                </c:pt>
                <c:pt idx="6">
                  <c:v>459.47303765012327</c:v>
                </c:pt>
                <c:pt idx="7">
                  <c:v>470.58056730119938</c:v>
                </c:pt>
                <c:pt idx="8">
                  <c:v>395.42505309239726</c:v>
                </c:pt>
                <c:pt idx="9">
                  <c:v>429.46481057931112</c:v>
                </c:pt>
                <c:pt idx="10">
                  <c:v>300.40064680905181</c:v>
                </c:pt>
                <c:pt idx="11">
                  <c:v>313.5253345041117</c:v>
                </c:pt>
                <c:pt idx="12">
                  <c:v>262.52196191465424</c:v>
                </c:pt>
                <c:pt idx="13">
                  <c:v>240.52130915021144</c:v>
                </c:pt>
                <c:pt idx="14">
                  <c:v>268.96410997356026</c:v>
                </c:pt>
                <c:pt idx="15">
                  <c:v>189.00243791631843</c:v>
                </c:pt>
                <c:pt idx="16">
                  <c:v>233.22629882241617</c:v>
                </c:pt>
                <c:pt idx="17">
                  <c:v>362.42753959430058</c:v>
                </c:pt>
                <c:pt idx="18">
                  <c:v>444.21501788073493</c:v>
                </c:pt>
                <c:pt idx="19">
                  <c:v>549.81020785301325</c:v>
                </c:pt>
                <c:pt idx="20">
                  <c:v>544.51650846967243</c:v>
                </c:pt>
                <c:pt idx="21">
                  <c:v>637.74857239715914</c:v>
                </c:pt>
                <c:pt idx="22">
                  <c:v>1381.0416953512615</c:v>
                </c:pt>
                <c:pt idx="23">
                  <c:v>1019.1474871063933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2014'!$K$203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2014'!$K$204:$K$227</c:f>
              <c:numCache>
                <c:formatCode>_-* #,##0\ _p_t_a_-;\-* #,##0\ _p_t_a_-;_-* "-"??\ _p_t_a_-;_-@_-</c:formatCode>
                <c:ptCount val="24"/>
                <c:pt idx="0">
                  <c:v>17675.594646728277</c:v>
                </c:pt>
                <c:pt idx="1">
                  <c:v>17532.261860077539</c:v>
                </c:pt>
                <c:pt idx="2">
                  <c:v>17463.556854649203</c:v>
                </c:pt>
                <c:pt idx="3">
                  <c:v>17402.880319225245</c:v>
                </c:pt>
                <c:pt idx="4">
                  <c:v>16284.136901095577</c:v>
                </c:pt>
                <c:pt idx="5">
                  <c:v>15875.554367478902</c:v>
                </c:pt>
                <c:pt idx="6">
                  <c:v>15456.318001017613</c:v>
                </c:pt>
                <c:pt idx="7">
                  <c:v>15551.620002056949</c:v>
                </c:pt>
                <c:pt idx="8">
                  <c:v>15589.918215222751</c:v>
                </c:pt>
                <c:pt idx="9">
                  <c:v>15403.334555791762</c:v>
                </c:pt>
                <c:pt idx="10">
                  <c:v>14688.926717340082</c:v>
                </c:pt>
                <c:pt idx="11">
                  <c:v>14689.452812327327</c:v>
                </c:pt>
                <c:pt idx="12">
                  <c:v>13801.441695103469</c:v>
                </c:pt>
                <c:pt idx="13">
                  <c:v>12950.356057640027</c:v>
                </c:pt>
                <c:pt idx="14">
                  <c:v>13115.670785443976</c:v>
                </c:pt>
                <c:pt idx="15">
                  <c:v>12817.694569796247</c:v>
                </c:pt>
                <c:pt idx="16">
                  <c:v>13150.444675812298</c:v>
                </c:pt>
                <c:pt idx="17">
                  <c:v>12967.474202559028</c:v>
                </c:pt>
                <c:pt idx="18">
                  <c:v>12353.017942494129</c:v>
                </c:pt>
                <c:pt idx="19">
                  <c:v>11919.356293910298</c:v>
                </c:pt>
                <c:pt idx="20">
                  <c:v>11679.683868752352</c:v>
                </c:pt>
                <c:pt idx="21">
                  <c:v>12095.534008493434</c:v>
                </c:pt>
                <c:pt idx="22">
                  <c:v>11744.064928728389</c:v>
                </c:pt>
                <c:pt idx="23">
                  <c:v>11387.800495733778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2014'!$L$203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2014'!$L$204:$L$227</c:f>
              <c:numCache>
                <c:formatCode>_-* #,##0\ _p_t_a_-;\-* #,##0\ _p_t_a_-;_-* "-"??\ _p_t_a_-;_-@_-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'Diciembre 2014'!$M$203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2014'!$M$204:$M$227</c:f>
              <c:numCache>
                <c:formatCode>_-* #,##0\ _p_t_a_-;\-* #,##0\ _p_t_a_-;_-* "-"??\ _p_t_a_-;_-@_-</c:formatCode>
                <c:ptCount val="24"/>
                <c:pt idx="0">
                  <c:v>17921.652883573537</c:v>
                </c:pt>
                <c:pt idx="1">
                  <c:v>17780.826754275189</c:v>
                </c:pt>
                <c:pt idx="2">
                  <c:v>17695.667146389944</c:v>
                </c:pt>
                <c:pt idx="3">
                  <c:v>17723.070731119707</c:v>
                </c:pt>
                <c:pt idx="4">
                  <c:v>16615.650689721006</c:v>
                </c:pt>
                <c:pt idx="5">
                  <c:v>16318.639483348608</c:v>
                </c:pt>
                <c:pt idx="6">
                  <c:v>15915.791038667736</c:v>
                </c:pt>
                <c:pt idx="7">
                  <c:v>16022.200569358149</c:v>
                </c:pt>
                <c:pt idx="8">
                  <c:v>15985.343268315148</c:v>
                </c:pt>
                <c:pt idx="9">
                  <c:v>15832.799366371073</c:v>
                </c:pt>
                <c:pt idx="10">
                  <c:v>14989.327364149134</c:v>
                </c:pt>
                <c:pt idx="11">
                  <c:v>15002.978146831438</c:v>
                </c:pt>
                <c:pt idx="12">
                  <c:v>14063.963657018123</c:v>
                </c:pt>
                <c:pt idx="13">
                  <c:v>13190.877366790239</c:v>
                </c:pt>
                <c:pt idx="14">
                  <c:v>13384.634895417536</c:v>
                </c:pt>
                <c:pt idx="15">
                  <c:v>13006.697007712566</c:v>
                </c:pt>
                <c:pt idx="16">
                  <c:v>13383.670974634713</c:v>
                </c:pt>
                <c:pt idx="17">
                  <c:v>13329.901742153328</c:v>
                </c:pt>
                <c:pt idx="18">
                  <c:v>12797.232960374864</c:v>
                </c:pt>
                <c:pt idx="19">
                  <c:v>12469.166501763311</c:v>
                </c:pt>
                <c:pt idx="20">
                  <c:v>12224.200377222025</c:v>
                </c:pt>
                <c:pt idx="21">
                  <c:v>12733.282580890593</c:v>
                </c:pt>
                <c:pt idx="22">
                  <c:v>13125.10662407965</c:v>
                </c:pt>
                <c:pt idx="23">
                  <c:v>12406.947982840171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75488"/>
        <c:axId val="244608960"/>
      </c:lineChart>
      <c:catAx>
        <c:axId val="243775488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608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60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7754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381709741550694"/>
          <c:y val="0.92643895375147067"/>
          <c:w val="0.58846918489065603"/>
          <c:h val="5.51726551422451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(%)</a:t>
            </a:r>
          </a:p>
        </c:rich>
      </c:tx>
      <c:layout>
        <c:manualLayout>
          <c:xMode val="edge"/>
          <c:yMode val="edge"/>
          <c:x val="0.16007213127136086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9507933259973"/>
          <c:y val="0.17647058823529413"/>
          <c:w val="0.85072017156602298"/>
          <c:h val="0.581176470588235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2014'!$J$203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2014'!$J$204:$J$227</c:f>
              <c:numCache>
                <c:formatCode>_-* #,##0\ _p_t_a_-;\-* #,##0\ _p_t_a_-;_-* "-"??\ _p_t_a_-;_-@_-</c:formatCode>
                <c:ptCount val="24"/>
                <c:pt idx="0">
                  <c:v>246.0582368452595</c:v>
                </c:pt>
                <c:pt idx="1">
                  <c:v>248.56489419765137</c:v>
                </c:pt>
                <c:pt idx="2">
                  <c:v>232.11029174073906</c:v>
                </c:pt>
                <c:pt idx="3">
                  <c:v>320.19041189446233</c:v>
                </c:pt>
                <c:pt idx="4">
                  <c:v>331.51378862542924</c:v>
                </c:pt>
                <c:pt idx="5">
                  <c:v>443.08511586970548</c:v>
                </c:pt>
                <c:pt idx="6">
                  <c:v>459.47303765012327</c:v>
                </c:pt>
                <c:pt idx="7">
                  <c:v>470.58056730119938</c:v>
                </c:pt>
                <c:pt idx="8">
                  <c:v>395.42505309239726</c:v>
                </c:pt>
                <c:pt idx="9">
                  <c:v>429.46481057931112</c:v>
                </c:pt>
                <c:pt idx="10">
                  <c:v>300.40064680905181</c:v>
                </c:pt>
                <c:pt idx="11">
                  <c:v>313.5253345041117</c:v>
                </c:pt>
                <c:pt idx="12">
                  <c:v>262.52196191465424</c:v>
                </c:pt>
                <c:pt idx="13">
                  <c:v>240.52130915021144</c:v>
                </c:pt>
                <c:pt idx="14">
                  <c:v>268.96410997356026</c:v>
                </c:pt>
                <c:pt idx="15">
                  <c:v>189.00243791631843</c:v>
                </c:pt>
                <c:pt idx="16">
                  <c:v>233.22629882241617</c:v>
                </c:pt>
                <c:pt idx="17">
                  <c:v>362.42753959430058</c:v>
                </c:pt>
                <c:pt idx="18">
                  <c:v>444.21501788073493</c:v>
                </c:pt>
                <c:pt idx="19">
                  <c:v>549.81020785301325</c:v>
                </c:pt>
                <c:pt idx="20">
                  <c:v>544.51650846967243</c:v>
                </c:pt>
                <c:pt idx="21">
                  <c:v>637.74857239715914</c:v>
                </c:pt>
                <c:pt idx="22">
                  <c:v>1381.0416953512615</c:v>
                </c:pt>
                <c:pt idx="23">
                  <c:v>1019.1474871063933</c:v>
                </c:pt>
              </c:numCache>
            </c:numRef>
          </c:val>
        </c:ser>
        <c:ser>
          <c:idx val="1"/>
          <c:order val="1"/>
          <c:tx>
            <c:strRef>
              <c:f>'Diciembre 2014'!$K$203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2014'!$K$204:$K$227</c:f>
              <c:numCache>
                <c:formatCode>_-* #,##0\ _p_t_a_-;\-* #,##0\ _p_t_a_-;_-* "-"??\ _p_t_a_-;_-@_-</c:formatCode>
                <c:ptCount val="24"/>
                <c:pt idx="0">
                  <c:v>17675.594646728277</c:v>
                </c:pt>
                <c:pt idx="1">
                  <c:v>17532.261860077539</c:v>
                </c:pt>
                <c:pt idx="2">
                  <c:v>17463.556854649203</c:v>
                </c:pt>
                <c:pt idx="3">
                  <c:v>17402.880319225245</c:v>
                </c:pt>
                <c:pt idx="4">
                  <c:v>16284.136901095577</c:v>
                </c:pt>
                <c:pt idx="5">
                  <c:v>15875.554367478902</c:v>
                </c:pt>
                <c:pt idx="6">
                  <c:v>15456.318001017613</c:v>
                </c:pt>
                <c:pt idx="7">
                  <c:v>15551.620002056949</c:v>
                </c:pt>
                <c:pt idx="8">
                  <c:v>15589.918215222751</c:v>
                </c:pt>
                <c:pt idx="9">
                  <c:v>15403.334555791762</c:v>
                </c:pt>
                <c:pt idx="10">
                  <c:v>14688.926717340082</c:v>
                </c:pt>
                <c:pt idx="11">
                  <c:v>14689.452812327327</c:v>
                </c:pt>
                <c:pt idx="12">
                  <c:v>13801.441695103469</c:v>
                </c:pt>
                <c:pt idx="13">
                  <c:v>12950.356057640027</c:v>
                </c:pt>
                <c:pt idx="14">
                  <c:v>13115.670785443976</c:v>
                </c:pt>
                <c:pt idx="15">
                  <c:v>12817.694569796247</c:v>
                </c:pt>
                <c:pt idx="16">
                  <c:v>13150.444675812298</c:v>
                </c:pt>
                <c:pt idx="17">
                  <c:v>12967.474202559028</c:v>
                </c:pt>
                <c:pt idx="18">
                  <c:v>12353.017942494129</c:v>
                </c:pt>
                <c:pt idx="19">
                  <c:v>11919.356293910298</c:v>
                </c:pt>
                <c:pt idx="20">
                  <c:v>11679.683868752352</c:v>
                </c:pt>
                <c:pt idx="21">
                  <c:v>12095.534008493434</c:v>
                </c:pt>
                <c:pt idx="22">
                  <c:v>11744.064928728389</c:v>
                </c:pt>
                <c:pt idx="23">
                  <c:v>11387.800495733778</c:v>
                </c:pt>
              </c:numCache>
            </c:numRef>
          </c:val>
        </c:ser>
        <c:ser>
          <c:idx val="2"/>
          <c:order val="2"/>
          <c:tx>
            <c:strRef>
              <c:f>'Diciembre 2014'!$L$203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'Diciembre 2014'!$N$204:$O$227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2014'!$L$204:$L$227</c:f>
              <c:numCache>
                <c:formatCode>_-* #,##0\ _p_t_a_-;\-* #,##0\ _p_t_a_-;_-* "-"??\ _p_t_a_-;_-@_-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777024"/>
        <c:axId val="244611264"/>
      </c:barChart>
      <c:catAx>
        <c:axId val="2437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61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61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777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08670858588718"/>
          <c:y val="0.92470588235294116"/>
          <c:w val="0.30395702335769176"/>
          <c:h val="5.64705882352941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(MMUS$)</a:t>
            </a:r>
          </a:p>
        </c:rich>
      </c:tx>
      <c:layout>
        <c:manualLayout>
          <c:xMode val="edge"/>
          <c:yMode val="edge"/>
          <c:x val="0.1553398058252427"/>
          <c:y val="3.073286052009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6990291262136"/>
          <c:y val="0.17021315892148464"/>
          <c:w val="0.79223300970873789"/>
          <c:h val="0.58865384127013443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2014'!$J$103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2014'!$J$234:$J$257</c:f>
              <c:numCache>
                <c:formatCode>_-* #,##0\ _p_t_a_-;\-* #,##0\ _p_t_a_-;_-* "-"??\ _p_t_a_-;_-@_-</c:formatCode>
                <c:ptCount val="24"/>
                <c:pt idx="0">
                  <c:v>81170.829965196099</c:v>
                </c:pt>
                <c:pt idx="1">
                  <c:v>79839.052840967372</c:v>
                </c:pt>
                <c:pt idx="2">
                  <c:v>78761.308677825422</c:v>
                </c:pt>
                <c:pt idx="3">
                  <c:v>83465.037233161624</c:v>
                </c:pt>
                <c:pt idx="4">
                  <c:v>78146.717712231024</c:v>
                </c:pt>
                <c:pt idx="5">
                  <c:v>76965.202577833668</c:v>
                </c:pt>
                <c:pt idx="6">
                  <c:v>75705.094076665657</c:v>
                </c:pt>
                <c:pt idx="7">
                  <c:v>76454.342128450851</c:v>
                </c:pt>
                <c:pt idx="8">
                  <c:v>75689.195500357848</c:v>
                </c:pt>
                <c:pt idx="9">
                  <c:v>75762.956797090985</c:v>
                </c:pt>
                <c:pt idx="10">
                  <c:v>73416.26997267874</c:v>
                </c:pt>
                <c:pt idx="11">
                  <c:v>70158.893365890166</c:v>
                </c:pt>
                <c:pt idx="12">
                  <c:v>71304.607722000423</c:v>
                </c:pt>
                <c:pt idx="13">
                  <c:v>72797.002258636407</c:v>
                </c:pt>
                <c:pt idx="14">
                  <c:v>73424.666659897281</c:v>
                </c:pt>
                <c:pt idx="15">
                  <c:v>72028.53297703444</c:v>
                </c:pt>
                <c:pt idx="16">
                  <c:v>73950.393153607482</c:v>
                </c:pt>
                <c:pt idx="17">
                  <c:v>72092.502294011603</c:v>
                </c:pt>
                <c:pt idx="18">
                  <c:v>71285.954808139853</c:v>
                </c:pt>
                <c:pt idx="19">
                  <c:v>70483.418869376037</c:v>
                </c:pt>
                <c:pt idx="20">
                  <c:v>69552.800735321813</c:v>
                </c:pt>
                <c:pt idx="21">
                  <c:v>70744.772032756591</c:v>
                </c:pt>
                <c:pt idx="22">
                  <c:v>70097.098168328783</c:v>
                </c:pt>
                <c:pt idx="23">
                  <c:v>66090.560576772186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2014'!$K$233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2014'!$K$234:$K$257</c:f>
              <c:numCache>
                <c:formatCode>_-* #,##0\ _p_t_a_-;\-* #,##0\ _p_t_a_-;_-* "-"??\ _p_t_a_-;_-@_-</c:formatCode>
                <c:ptCount val="24"/>
                <c:pt idx="0">
                  <c:v>127081.91875106897</c:v>
                </c:pt>
                <c:pt idx="1">
                  <c:v>126045.69873852974</c:v>
                </c:pt>
                <c:pt idx="2">
                  <c:v>125861.36589432186</c:v>
                </c:pt>
                <c:pt idx="3">
                  <c:v>128907.33691606986</c:v>
                </c:pt>
                <c:pt idx="4">
                  <c:v>122273.49174235886</c:v>
                </c:pt>
                <c:pt idx="5">
                  <c:v>122620.1351777441</c:v>
                </c:pt>
                <c:pt idx="6">
                  <c:v>121074.57561279857</c:v>
                </c:pt>
                <c:pt idx="7">
                  <c:v>124205.39857149776</c:v>
                </c:pt>
                <c:pt idx="8">
                  <c:v>126922.90041311098</c:v>
                </c:pt>
                <c:pt idx="9">
                  <c:v>126506.80329594285</c:v>
                </c:pt>
                <c:pt idx="10">
                  <c:v>122390.01574799776</c:v>
                </c:pt>
                <c:pt idx="11">
                  <c:v>123578.5008326598</c:v>
                </c:pt>
                <c:pt idx="12">
                  <c:v>116905.60670288398</c:v>
                </c:pt>
                <c:pt idx="13">
                  <c:v>116027.82781176842</c:v>
                </c:pt>
                <c:pt idx="14">
                  <c:v>116679.39243812075</c:v>
                </c:pt>
                <c:pt idx="15">
                  <c:v>115064.20072648175</c:v>
                </c:pt>
                <c:pt idx="16">
                  <c:v>119889.26086103547</c:v>
                </c:pt>
                <c:pt idx="17">
                  <c:v>121561.6859771368</c:v>
                </c:pt>
                <c:pt idx="18">
                  <c:v>117899.50983374249</c:v>
                </c:pt>
                <c:pt idx="19">
                  <c:v>115155.46859647048</c:v>
                </c:pt>
                <c:pt idx="20">
                  <c:v>115362.03788211125</c:v>
                </c:pt>
                <c:pt idx="21">
                  <c:v>125159.40466676863</c:v>
                </c:pt>
                <c:pt idx="22">
                  <c:v>121098.82121927517</c:v>
                </c:pt>
                <c:pt idx="23">
                  <c:v>122122.70941013035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2014'!$L$233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2014'!$L$234:$L$257</c:f>
              <c:numCache>
                <c:formatCode>_-* #,##0\ _p_t_a_-;\-* #,##0\ _p_t_a_-;_-* "-"??\ _p_t_a_-;_-@_-</c:formatCode>
                <c:ptCount val="24"/>
                <c:pt idx="0">
                  <c:v>98829.93140519505</c:v>
                </c:pt>
                <c:pt idx="1">
                  <c:v>98462.561072295459</c:v>
                </c:pt>
                <c:pt idx="2">
                  <c:v>100231.49104165305</c:v>
                </c:pt>
                <c:pt idx="3">
                  <c:v>98211.77931066537</c:v>
                </c:pt>
                <c:pt idx="4">
                  <c:v>90743.924232477497</c:v>
                </c:pt>
                <c:pt idx="5">
                  <c:v>83206.996496187276</c:v>
                </c:pt>
                <c:pt idx="6">
                  <c:v>81675.523673527248</c:v>
                </c:pt>
                <c:pt idx="7">
                  <c:v>79486.550203881663</c:v>
                </c:pt>
                <c:pt idx="8">
                  <c:v>85843.524002497492</c:v>
                </c:pt>
                <c:pt idx="9">
                  <c:v>84955.044696645273</c:v>
                </c:pt>
                <c:pt idx="10">
                  <c:v>78541.399624532743</c:v>
                </c:pt>
                <c:pt idx="11">
                  <c:v>79143.198237348566</c:v>
                </c:pt>
                <c:pt idx="12">
                  <c:v>72428.1391581223</c:v>
                </c:pt>
                <c:pt idx="13">
                  <c:v>75132.113878116143</c:v>
                </c:pt>
                <c:pt idx="14">
                  <c:v>77731.156044757183</c:v>
                </c:pt>
                <c:pt idx="15">
                  <c:v>77628.794204001679</c:v>
                </c:pt>
                <c:pt idx="16">
                  <c:v>80406.314023622224</c:v>
                </c:pt>
                <c:pt idx="17">
                  <c:v>78989.53140710853</c:v>
                </c:pt>
                <c:pt idx="18">
                  <c:v>77341.332090676748</c:v>
                </c:pt>
                <c:pt idx="19">
                  <c:v>76395.903607209431</c:v>
                </c:pt>
                <c:pt idx="20">
                  <c:v>75568.341346845395</c:v>
                </c:pt>
                <c:pt idx="21">
                  <c:v>77399.089906212495</c:v>
                </c:pt>
                <c:pt idx="22">
                  <c:v>75561.326386307119</c:v>
                </c:pt>
                <c:pt idx="23">
                  <c:v>73395.251236820288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'Diciembre 2014'!$M$233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'Diciembre 2014'!$N$234:$O$257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2014'!$M$234:$M$257</c:f>
              <c:numCache>
                <c:formatCode>_-* #,##0\ _p_t_a_-;\-* #,##0\ _p_t_a_-;_-* "-"??\ _p_t_a_-;_-@_-</c:formatCode>
                <c:ptCount val="24"/>
                <c:pt idx="0">
                  <c:v>307082.68012146011</c:v>
                </c:pt>
                <c:pt idx="1">
                  <c:v>304347.3126517926</c:v>
                </c:pt>
                <c:pt idx="2">
                  <c:v>304854.16561380035</c:v>
                </c:pt>
                <c:pt idx="3">
                  <c:v>310584.15345989686</c:v>
                </c:pt>
                <c:pt idx="4">
                  <c:v>291164.13368706737</c:v>
                </c:pt>
                <c:pt idx="5">
                  <c:v>282792.33425176505</c:v>
                </c:pt>
                <c:pt idx="6">
                  <c:v>278455.19336299144</c:v>
                </c:pt>
                <c:pt idx="7">
                  <c:v>280146.29090383032</c:v>
                </c:pt>
                <c:pt idx="8">
                  <c:v>288455.61991596629</c:v>
                </c:pt>
                <c:pt idx="9">
                  <c:v>287224.80478967912</c:v>
                </c:pt>
                <c:pt idx="10">
                  <c:v>274347.68534520926</c:v>
                </c:pt>
                <c:pt idx="11">
                  <c:v>272880.59243589855</c:v>
                </c:pt>
                <c:pt idx="12">
                  <c:v>260638.35358300671</c:v>
                </c:pt>
                <c:pt idx="13">
                  <c:v>263956.94394852099</c:v>
                </c:pt>
                <c:pt idx="14">
                  <c:v>267835.21514277521</c:v>
                </c:pt>
                <c:pt idx="15">
                  <c:v>264721.52790751786</c:v>
                </c:pt>
                <c:pt idx="16">
                  <c:v>274245.96803826513</c:v>
                </c:pt>
                <c:pt idx="17">
                  <c:v>272643.71967825695</c:v>
                </c:pt>
                <c:pt idx="18">
                  <c:v>266526.7967325591</c:v>
                </c:pt>
                <c:pt idx="19">
                  <c:v>262034.79107305594</c:v>
                </c:pt>
                <c:pt idx="20">
                  <c:v>260483.17996427848</c:v>
                </c:pt>
                <c:pt idx="21">
                  <c:v>273303.26660573774</c:v>
                </c:pt>
                <c:pt idx="22">
                  <c:v>266757.24577391107</c:v>
                </c:pt>
                <c:pt idx="23">
                  <c:v>261608.52122372284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48576"/>
        <c:axId val="245114560"/>
      </c:lineChart>
      <c:catAx>
        <c:axId val="244248576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5114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511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2485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368932038834954"/>
          <c:y val="0.92435211556002306"/>
          <c:w val="0.574757281553398"/>
          <c:h val="5.67378368484081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(%)</a:t>
            </a:r>
          </a:p>
        </c:rich>
      </c:tx>
      <c:layout>
        <c:manualLayout>
          <c:xMode val="edge"/>
          <c:yMode val="edge"/>
          <c:x val="0.12611012433392541"/>
          <c:y val="3.0516431924882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6252220248667"/>
          <c:y val="0.18309901128551223"/>
          <c:w val="0.85257548845470688"/>
          <c:h val="0.575118689294237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2014'!$J$233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2014'!$J$234:$J$257</c:f>
              <c:numCache>
                <c:formatCode>_-* #,##0\ _p_t_a_-;\-* #,##0\ _p_t_a_-;_-* "-"??\ _p_t_a_-;_-@_-</c:formatCode>
                <c:ptCount val="24"/>
                <c:pt idx="0">
                  <c:v>81170.829965196099</c:v>
                </c:pt>
                <c:pt idx="1">
                  <c:v>79839.052840967372</c:v>
                </c:pt>
                <c:pt idx="2">
                  <c:v>78761.308677825422</c:v>
                </c:pt>
                <c:pt idx="3">
                  <c:v>83465.037233161624</c:v>
                </c:pt>
                <c:pt idx="4">
                  <c:v>78146.717712231024</c:v>
                </c:pt>
                <c:pt idx="5">
                  <c:v>76965.202577833668</c:v>
                </c:pt>
                <c:pt idx="6">
                  <c:v>75705.094076665657</c:v>
                </c:pt>
                <c:pt idx="7">
                  <c:v>76454.342128450851</c:v>
                </c:pt>
                <c:pt idx="8">
                  <c:v>75689.195500357848</c:v>
                </c:pt>
                <c:pt idx="9">
                  <c:v>75762.956797090985</c:v>
                </c:pt>
                <c:pt idx="10">
                  <c:v>73416.26997267874</c:v>
                </c:pt>
                <c:pt idx="11">
                  <c:v>70158.893365890166</c:v>
                </c:pt>
                <c:pt idx="12">
                  <c:v>71304.607722000423</c:v>
                </c:pt>
                <c:pt idx="13">
                  <c:v>72797.002258636407</c:v>
                </c:pt>
                <c:pt idx="14">
                  <c:v>73424.666659897281</c:v>
                </c:pt>
                <c:pt idx="15">
                  <c:v>72028.53297703444</c:v>
                </c:pt>
                <c:pt idx="16">
                  <c:v>73950.393153607482</c:v>
                </c:pt>
                <c:pt idx="17">
                  <c:v>72092.502294011603</c:v>
                </c:pt>
                <c:pt idx="18">
                  <c:v>71285.954808139853</c:v>
                </c:pt>
                <c:pt idx="19">
                  <c:v>70483.418869376037</c:v>
                </c:pt>
                <c:pt idx="20">
                  <c:v>69552.800735321813</c:v>
                </c:pt>
                <c:pt idx="21">
                  <c:v>70744.772032756591</c:v>
                </c:pt>
                <c:pt idx="22">
                  <c:v>70097.098168328783</c:v>
                </c:pt>
                <c:pt idx="23">
                  <c:v>66090.560576772186</c:v>
                </c:pt>
              </c:numCache>
            </c:numRef>
          </c:val>
        </c:ser>
        <c:ser>
          <c:idx val="1"/>
          <c:order val="1"/>
          <c:tx>
            <c:strRef>
              <c:f>'Diciembre 2014'!$K$233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2014'!$K$234:$K$257</c:f>
              <c:numCache>
                <c:formatCode>_-* #,##0\ _p_t_a_-;\-* #,##0\ _p_t_a_-;_-* "-"??\ _p_t_a_-;_-@_-</c:formatCode>
                <c:ptCount val="24"/>
                <c:pt idx="0">
                  <c:v>127081.91875106897</c:v>
                </c:pt>
                <c:pt idx="1">
                  <c:v>126045.69873852974</c:v>
                </c:pt>
                <c:pt idx="2">
                  <c:v>125861.36589432186</c:v>
                </c:pt>
                <c:pt idx="3">
                  <c:v>128907.33691606986</c:v>
                </c:pt>
                <c:pt idx="4">
                  <c:v>122273.49174235886</c:v>
                </c:pt>
                <c:pt idx="5">
                  <c:v>122620.1351777441</c:v>
                </c:pt>
                <c:pt idx="6">
                  <c:v>121074.57561279857</c:v>
                </c:pt>
                <c:pt idx="7">
                  <c:v>124205.39857149776</c:v>
                </c:pt>
                <c:pt idx="8">
                  <c:v>126922.90041311098</c:v>
                </c:pt>
                <c:pt idx="9">
                  <c:v>126506.80329594285</c:v>
                </c:pt>
                <c:pt idx="10">
                  <c:v>122390.01574799776</c:v>
                </c:pt>
                <c:pt idx="11">
                  <c:v>123578.5008326598</c:v>
                </c:pt>
                <c:pt idx="12">
                  <c:v>116905.60670288398</c:v>
                </c:pt>
                <c:pt idx="13">
                  <c:v>116027.82781176842</c:v>
                </c:pt>
                <c:pt idx="14">
                  <c:v>116679.39243812075</c:v>
                </c:pt>
                <c:pt idx="15">
                  <c:v>115064.20072648175</c:v>
                </c:pt>
                <c:pt idx="16">
                  <c:v>119889.26086103547</c:v>
                </c:pt>
                <c:pt idx="17">
                  <c:v>121561.6859771368</c:v>
                </c:pt>
                <c:pt idx="18">
                  <c:v>117899.50983374249</c:v>
                </c:pt>
                <c:pt idx="19">
                  <c:v>115155.46859647048</c:v>
                </c:pt>
                <c:pt idx="20">
                  <c:v>115362.03788211125</c:v>
                </c:pt>
                <c:pt idx="21">
                  <c:v>125159.40466676863</c:v>
                </c:pt>
                <c:pt idx="22">
                  <c:v>121098.82121927517</c:v>
                </c:pt>
                <c:pt idx="23">
                  <c:v>122122.70941013035</c:v>
                </c:pt>
              </c:numCache>
            </c:numRef>
          </c:val>
        </c:ser>
        <c:ser>
          <c:idx val="2"/>
          <c:order val="2"/>
          <c:tx>
            <c:strRef>
              <c:f>'Diciembre 2014'!$L$233</c:f>
              <c:strCache>
                <c:ptCount val="1"/>
                <c:pt idx="0">
                  <c:v>IRV</c:v>
                </c:pt>
              </c:strCache>
            </c:strRef>
          </c:tx>
          <c:invertIfNegative val="0"/>
          <c:val>
            <c:numRef>
              <c:f>'Diciembre 2014'!$L$234:$L$257</c:f>
              <c:numCache>
                <c:formatCode>_-* #,##0\ _p_t_a_-;\-* #,##0\ _p_t_a_-;_-* "-"??\ _p_t_a_-;_-@_-</c:formatCode>
                <c:ptCount val="24"/>
                <c:pt idx="0">
                  <c:v>98829.93140519505</c:v>
                </c:pt>
                <c:pt idx="1">
                  <c:v>98462.561072295459</c:v>
                </c:pt>
                <c:pt idx="2">
                  <c:v>100231.49104165305</c:v>
                </c:pt>
                <c:pt idx="3">
                  <c:v>98211.77931066537</c:v>
                </c:pt>
                <c:pt idx="4">
                  <c:v>90743.924232477497</c:v>
                </c:pt>
                <c:pt idx="5">
                  <c:v>83206.996496187276</c:v>
                </c:pt>
                <c:pt idx="6">
                  <c:v>81675.523673527248</c:v>
                </c:pt>
                <c:pt idx="7">
                  <c:v>79486.550203881663</c:v>
                </c:pt>
                <c:pt idx="8">
                  <c:v>85843.524002497492</c:v>
                </c:pt>
                <c:pt idx="9">
                  <c:v>84955.044696645273</c:v>
                </c:pt>
                <c:pt idx="10">
                  <c:v>78541.399624532743</c:v>
                </c:pt>
                <c:pt idx="11">
                  <c:v>79143.198237348566</c:v>
                </c:pt>
                <c:pt idx="12">
                  <c:v>72428.1391581223</c:v>
                </c:pt>
                <c:pt idx="13">
                  <c:v>75132.113878116143</c:v>
                </c:pt>
                <c:pt idx="14">
                  <c:v>77731.156044757183</c:v>
                </c:pt>
                <c:pt idx="15">
                  <c:v>77628.794204001679</c:v>
                </c:pt>
                <c:pt idx="16">
                  <c:v>80406.314023622224</c:v>
                </c:pt>
                <c:pt idx="17">
                  <c:v>78989.53140710853</c:v>
                </c:pt>
                <c:pt idx="18">
                  <c:v>77341.332090676748</c:v>
                </c:pt>
                <c:pt idx="19">
                  <c:v>76395.903607209431</c:v>
                </c:pt>
                <c:pt idx="20">
                  <c:v>75568.341346845395</c:v>
                </c:pt>
                <c:pt idx="21">
                  <c:v>77399.089906212495</c:v>
                </c:pt>
                <c:pt idx="22">
                  <c:v>75561.326386307119</c:v>
                </c:pt>
                <c:pt idx="23">
                  <c:v>73395.251236820288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250112"/>
        <c:axId val="245116864"/>
      </c:barChart>
      <c:catAx>
        <c:axId val="244250112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5116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511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250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010657193605685"/>
          <c:y val="0.91784259361945952"/>
          <c:w val="0.17462231180722632"/>
          <c:h val="5.11999474028163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(MMUU$)</a:t>
            </a:r>
          </a:p>
        </c:rich>
      </c:tx>
      <c:layout>
        <c:manualLayout>
          <c:xMode val="edge"/>
          <c:yMode val="edge"/>
          <c:x val="0.27530364372469635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23481781376519"/>
          <c:y val="0.16705336426914152"/>
          <c:w val="0.7834008097165992"/>
          <c:h val="0.59628770301624134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2014'!$J$140</c:f>
              <c:strCache>
                <c:ptCount val="1"/>
                <c:pt idx="0">
                  <c:v>Físico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2014'!$J$141:$J$164</c:f>
              <c:numCache>
                <c:formatCode>_-* #,##0\ _p_t_a_-;\-* #,##0\ _p_t_a_-;_-* "-"??\ _p_t_a_-;_-@_-</c:formatCode>
                <c:ptCount val="24"/>
                <c:pt idx="0">
                  <c:v>17921.652883573533</c:v>
                </c:pt>
                <c:pt idx="1">
                  <c:v>17780.826754275189</c:v>
                </c:pt>
                <c:pt idx="2">
                  <c:v>17695.66714638994</c:v>
                </c:pt>
                <c:pt idx="3">
                  <c:v>17723.070731119711</c:v>
                </c:pt>
                <c:pt idx="4">
                  <c:v>16615.650689721006</c:v>
                </c:pt>
                <c:pt idx="5">
                  <c:v>16318.639483348608</c:v>
                </c:pt>
                <c:pt idx="6">
                  <c:v>15915.791038667738</c:v>
                </c:pt>
                <c:pt idx="7">
                  <c:v>16022.200569358147</c:v>
                </c:pt>
                <c:pt idx="8">
                  <c:v>15985.343268315148</c:v>
                </c:pt>
                <c:pt idx="9">
                  <c:v>15832.799366371077</c:v>
                </c:pt>
                <c:pt idx="10">
                  <c:v>14989.327364149134</c:v>
                </c:pt>
                <c:pt idx="11">
                  <c:v>15002.97814683144</c:v>
                </c:pt>
                <c:pt idx="12">
                  <c:v>14063.963657018125</c:v>
                </c:pt>
                <c:pt idx="13">
                  <c:v>13190.877366790237</c:v>
                </c:pt>
                <c:pt idx="14">
                  <c:v>13384.634895417537</c:v>
                </c:pt>
                <c:pt idx="15">
                  <c:v>13006.697007712566</c:v>
                </c:pt>
                <c:pt idx="16">
                  <c:v>13383.670974634711</c:v>
                </c:pt>
                <c:pt idx="17">
                  <c:v>13329.90174215333</c:v>
                </c:pt>
                <c:pt idx="18">
                  <c:v>12797.232960374866</c:v>
                </c:pt>
                <c:pt idx="19">
                  <c:v>12469.166501763311</c:v>
                </c:pt>
                <c:pt idx="20">
                  <c:v>12224.200377222025</c:v>
                </c:pt>
                <c:pt idx="21">
                  <c:v>12733.282580890593</c:v>
                </c:pt>
                <c:pt idx="22">
                  <c:v>13125.10662407965</c:v>
                </c:pt>
                <c:pt idx="23">
                  <c:v>12406.947982840173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2014'!$K$140</c:f>
              <c:strCache>
                <c:ptCount val="1"/>
                <c:pt idx="0">
                  <c:v>Desmaterializado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2014'!$K$141:$K$164</c:f>
              <c:numCache>
                <c:formatCode>_-* #,##0\ _p_t_a_-;\-* #,##0\ _p_t_a_-;_-* "-"??\ _p_t_a_-;_-@_-</c:formatCode>
                <c:ptCount val="24"/>
                <c:pt idx="0">
                  <c:v>307082.68012146011</c:v>
                </c:pt>
                <c:pt idx="1">
                  <c:v>304347.31265179254</c:v>
                </c:pt>
                <c:pt idx="2">
                  <c:v>304854.16561380029</c:v>
                </c:pt>
                <c:pt idx="3">
                  <c:v>310584.15345989686</c:v>
                </c:pt>
                <c:pt idx="4">
                  <c:v>291164.13368706737</c:v>
                </c:pt>
                <c:pt idx="5">
                  <c:v>282792.33425176505</c:v>
                </c:pt>
                <c:pt idx="6">
                  <c:v>278455.1933629915</c:v>
                </c:pt>
                <c:pt idx="7">
                  <c:v>280146.29090383026</c:v>
                </c:pt>
                <c:pt idx="8">
                  <c:v>288455.61991596635</c:v>
                </c:pt>
                <c:pt idx="9">
                  <c:v>287224.80478967912</c:v>
                </c:pt>
                <c:pt idx="10">
                  <c:v>274347.6853452092</c:v>
                </c:pt>
                <c:pt idx="11">
                  <c:v>272880.59243589849</c:v>
                </c:pt>
                <c:pt idx="12">
                  <c:v>260638.35358300671</c:v>
                </c:pt>
                <c:pt idx="13">
                  <c:v>263956.94394852105</c:v>
                </c:pt>
                <c:pt idx="14">
                  <c:v>267835.21514277515</c:v>
                </c:pt>
                <c:pt idx="15">
                  <c:v>264721.52790751786</c:v>
                </c:pt>
                <c:pt idx="16">
                  <c:v>274245.96803826519</c:v>
                </c:pt>
                <c:pt idx="17">
                  <c:v>272643.71967825695</c:v>
                </c:pt>
                <c:pt idx="18">
                  <c:v>266526.7967325591</c:v>
                </c:pt>
                <c:pt idx="19">
                  <c:v>262034.79107305597</c:v>
                </c:pt>
                <c:pt idx="20">
                  <c:v>260483.17996427845</c:v>
                </c:pt>
                <c:pt idx="21">
                  <c:v>273303.26660573774</c:v>
                </c:pt>
                <c:pt idx="22">
                  <c:v>266757.24577391107</c:v>
                </c:pt>
                <c:pt idx="23">
                  <c:v>261608.52122372284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2014'!$L$140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2014'!$L$141:$L$164</c:f>
              <c:numCache>
                <c:formatCode>_-* #,##0\ _p_t_a_-;\-* #,##0\ _p_t_a_-;_-* "-"??\ _p_t_a_-;_-@_-</c:formatCode>
                <c:ptCount val="24"/>
                <c:pt idx="0">
                  <c:v>325004.33300503367</c:v>
                </c:pt>
                <c:pt idx="1">
                  <c:v>322128.13940606773</c:v>
                </c:pt>
                <c:pt idx="2">
                  <c:v>322549.83276019024</c:v>
                </c:pt>
                <c:pt idx="3">
                  <c:v>328307.22419101658</c:v>
                </c:pt>
                <c:pt idx="4">
                  <c:v>307779.78437678836</c:v>
                </c:pt>
                <c:pt idx="5">
                  <c:v>299110.97373511363</c:v>
                </c:pt>
                <c:pt idx="6">
                  <c:v>294370.98440165923</c:v>
                </c:pt>
                <c:pt idx="7">
                  <c:v>296168.49147318839</c:v>
                </c:pt>
                <c:pt idx="8">
                  <c:v>304440.96318428149</c:v>
                </c:pt>
                <c:pt idx="9">
                  <c:v>303057.60415605019</c:v>
                </c:pt>
                <c:pt idx="10">
                  <c:v>289337.01270935836</c:v>
                </c:pt>
                <c:pt idx="11">
                  <c:v>287883.57058272994</c:v>
                </c:pt>
                <c:pt idx="12">
                  <c:v>274702.31724002486</c:v>
                </c:pt>
                <c:pt idx="13">
                  <c:v>277147.8213153113</c:v>
                </c:pt>
                <c:pt idx="14">
                  <c:v>281219.8500381927</c:v>
                </c:pt>
                <c:pt idx="15">
                  <c:v>277728.22491523041</c:v>
                </c:pt>
                <c:pt idx="16">
                  <c:v>287629.63901289989</c:v>
                </c:pt>
                <c:pt idx="17">
                  <c:v>285973.62142041029</c:v>
                </c:pt>
                <c:pt idx="18">
                  <c:v>279324.02969293395</c:v>
                </c:pt>
                <c:pt idx="19">
                  <c:v>274503.95757481927</c:v>
                </c:pt>
                <c:pt idx="20">
                  <c:v>272707.38034150045</c:v>
                </c:pt>
                <c:pt idx="21">
                  <c:v>286036.54918662831</c:v>
                </c:pt>
                <c:pt idx="22">
                  <c:v>279882.3523979907</c:v>
                </c:pt>
                <c:pt idx="23">
                  <c:v>274015.46920656302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36640"/>
        <c:axId val="238187008"/>
      </c:lineChart>
      <c:catAx>
        <c:axId val="22993664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8187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818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299366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66396761133604"/>
          <c:y val="0.92575406032482599"/>
          <c:w val="0.57692307692307687"/>
          <c:h val="5.56844547563805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(%)</a:t>
            </a:r>
          </a:p>
        </c:rich>
      </c:tx>
      <c:layout>
        <c:manualLayout>
          <c:xMode val="edge"/>
          <c:yMode val="edge"/>
          <c:x val="0.3290680255461668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5532936697449"/>
          <c:y val="0.17511520737327188"/>
          <c:w val="0.84826401131885154"/>
          <c:h val="0.58755760368663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2014'!$J$10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2014'!$J$11:$J$34</c:f>
              <c:numCache>
                <c:formatCode>_-* #,##0\ _p_t_a_-;\-* #,##0\ _p_t_a_-;_-* "-"??\ _p_t_a_-;_-@_-</c:formatCode>
                <c:ptCount val="24"/>
                <c:pt idx="0">
                  <c:v>369.96811478499887</c:v>
                </c:pt>
                <c:pt idx="1">
                  <c:v>368.22152007059987</c:v>
                </c:pt>
                <c:pt idx="2">
                  <c:v>365.24321005250005</c:v>
                </c:pt>
                <c:pt idx="3">
                  <c:v>364.12611960599997</c:v>
                </c:pt>
                <c:pt idx="4">
                  <c:v>362.85012864699797</c:v>
                </c:pt>
                <c:pt idx="5">
                  <c:v>362.15292131619987</c:v>
                </c:pt>
                <c:pt idx="6">
                  <c:v>357.44472052589907</c:v>
                </c:pt>
                <c:pt idx="7">
                  <c:v>354.49712758329878</c:v>
                </c:pt>
                <c:pt idx="8">
                  <c:v>349.04506537319895</c:v>
                </c:pt>
                <c:pt idx="9">
                  <c:v>346.63510290309932</c:v>
                </c:pt>
                <c:pt idx="10">
                  <c:v>341.6562776969979</c:v>
                </c:pt>
                <c:pt idx="11">
                  <c:v>337.66027182019917</c:v>
                </c:pt>
                <c:pt idx="12">
                  <c:v>332.36170160539888</c:v>
                </c:pt>
                <c:pt idx="13">
                  <c:v>313.87479151910094</c:v>
                </c:pt>
                <c:pt idx="14">
                  <c:v>312.50698677789808</c:v>
                </c:pt>
                <c:pt idx="15">
                  <c:v>308.89346810509886</c:v>
                </c:pt>
                <c:pt idx="16">
                  <c:v>307.98724532830022</c:v>
                </c:pt>
                <c:pt idx="17">
                  <c:v>306.68593483339885</c:v>
                </c:pt>
                <c:pt idx="18">
                  <c:v>304.81771249799999</c:v>
                </c:pt>
                <c:pt idx="19">
                  <c:v>305.68932684449868</c:v>
                </c:pt>
                <c:pt idx="20">
                  <c:v>303.08586926189992</c:v>
                </c:pt>
                <c:pt idx="21">
                  <c:v>301.75354670249914</c:v>
                </c:pt>
                <c:pt idx="22">
                  <c:v>323.64682539149965</c:v>
                </c:pt>
                <c:pt idx="23">
                  <c:v>305.67609213379876</c:v>
                </c:pt>
              </c:numCache>
            </c:numRef>
          </c:val>
        </c:ser>
        <c:ser>
          <c:idx val="1"/>
          <c:order val="1"/>
          <c:tx>
            <c:strRef>
              <c:f>'Diciembre 2014'!$K$10</c:f>
              <c:strCache>
                <c:ptCount val="1"/>
                <c:pt idx="0">
                  <c:v>Desmaterializado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2014'!$K$11:$K$34</c:f>
              <c:numCache>
                <c:formatCode>_-* #,##0\ _p_t_a_-;\-* #,##0\ _p_t_a_-;_-* "-"??\ _p_t_a_-;_-@_-</c:formatCode>
                <c:ptCount val="24"/>
                <c:pt idx="0">
                  <c:v>6339.3036895494051</c:v>
                </c:pt>
                <c:pt idx="1">
                  <c:v>6302.7007485520844</c:v>
                </c:pt>
                <c:pt idx="2">
                  <c:v>6292.2699170105243</c:v>
                </c:pt>
                <c:pt idx="3">
                  <c:v>6381.0501197114909</c:v>
                </c:pt>
                <c:pt idx="4">
                  <c:v>6358.3993993748354</c:v>
                </c:pt>
                <c:pt idx="5">
                  <c:v>6275.8951246889392</c:v>
                </c:pt>
                <c:pt idx="6">
                  <c:v>6253.6846914365633</c:v>
                </c:pt>
                <c:pt idx="7">
                  <c:v>6198.340546207598</c:v>
                </c:pt>
                <c:pt idx="8">
                  <c:v>6298.5204021488107</c:v>
                </c:pt>
                <c:pt idx="9">
                  <c:v>6288.3510022910741</c:v>
                </c:pt>
                <c:pt idx="10">
                  <c:v>6253.2898703658484</c:v>
                </c:pt>
                <c:pt idx="11">
                  <c:v>6141.5096465912147</c:v>
                </c:pt>
                <c:pt idx="12">
                  <c:v>6159.4447207811127</c:v>
                </c:pt>
                <c:pt idx="13">
                  <c:v>6280.8127502151865</c:v>
                </c:pt>
                <c:pt idx="14">
                  <c:v>6253.4672548994977</c:v>
                </c:pt>
                <c:pt idx="15">
                  <c:v>6286.8190739698475</c:v>
                </c:pt>
                <c:pt idx="16">
                  <c:v>6310.9934784394</c:v>
                </c:pt>
                <c:pt idx="17">
                  <c:v>6272.8139834340545</c:v>
                </c:pt>
                <c:pt idx="18">
                  <c:v>6348.4105314793214</c:v>
                </c:pt>
                <c:pt idx="19">
                  <c:v>6423.9449270032537</c:v>
                </c:pt>
                <c:pt idx="20">
                  <c:v>6458.3996164433383</c:v>
                </c:pt>
                <c:pt idx="21">
                  <c:v>6476.7454503386916</c:v>
                </c:pt>
                <c:pt idx="22">
                  <c:v>6577.861667539808</c:v>
                </c:pt>
                <c:pt idx="23">
                  <c:v>6445.3780693826657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437568"/>
        <c:axId val="238188736"/>
      </c:barChart>
      <c:catAx>
        <c:axId val="2354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8188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818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5437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5689396229493"/>
          <c:y val="0.92626728110599077"/>
          <c:w val="0.38208447892825098"/>
          <c:h val="5.5299539170506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(%)</a:t>
            </a:r>
          </a:p>
        </c:rich>
      </c:tx>
      <c:layout>
        <c:manualLayout>
          <c:xMode val="edge"/>
          <c:yMode val="edge"/>
          <c:x val="0.34641674056954486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4105232196259"/>
          <c:y val="0.18457943925233644"/>
          <c:w val="0.86689492028760284"/>
          <c:h val="0.574766355140186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2014'!$J$140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2014'!$J$141:$J$164</c:f>
              <c:numCache>
                <c:formatCode>_-* #,##0\ _p_t_a_-;\-* #,##0\ _p_t_a_-;_-* "-"??\ _p_t_a_-;_-@_-</c:formatCode>
                <c:ptCount val="24"/>
                <c:pt idx="0">
                  <c:v>17921.652883573533</c:v>
                </c:pt>
                <c:pt idx="1">
                  <c:v>17780.826754275189</c:v>
                </c:pt>
                <c:pt idx="2">
                  <c:v>17695.66714638994</c:v>
                </c:pt>
                <c:pt idx="3">
                  <c:v>17723.070731119711</c:v>
                </c:pt>
                <c:pt idx="4">
                  <c:v>16615.650689721006</c:v>
                </c:pt>
                <c:pt idx="5">
                  <c:v>16318.639483348608</c:v>
                </c:pt>
                <c:pt idx="6">
                  <c:v>15915.791038667738</c:v>
                </c:pt>
                <c:pt idx="7">
                  <c:v>16022.200569358147</c:v>
                </c:pt>
                <c:pt idx="8">
                  <c:v>15985.343268315148</c:v>
                </c:pt>
                <c:pt idx="9">
                  <c:v>15832.799366371077</c:v>
                </c:pt>
                <c:pt idx="10">
                  <c:v>14989.327364149134</c:v>
                </c:pt>
                <c:pt idx="11">
                  <c:v>15002.97814683144</c:v>
                </c:pt>
                <c:pt idx="12">
                  <c:v>14063.963657018125</c:v>
                </c:pt>
                <c:pt idx="13">
                  <c:v>13190.877366790237</c:v>
                </c:pt>
                <c:pt idx="14">
                  <c:v>13384.634895417537</c:v>
                </c:pt>
                <c:pt idx="15">
                  <c:v>13006.697007712566</c:v>
                </c:pt>
                <c:pt idx="16">
                  <c:v>13383.670974634711</c:v>
                </c:pt>
                <c:pt idx="17">
                  <c:v>13329.90174215333</c:v>
                </c:pt>
                <c:pt idx="18">
                  <c:v>12797.232960374866</c:v>
                </c:pt>
                <c:pt idx="19">
                  <c:v>12469.166501763311</c:v>
                </c:pt>
                <c:pt idx="20">
                  <c:v>12224.200377222025</c:v>
                </c:pt>
                <c:pt idx="21">
                  <c:v>12733.282580890593</c:v>
                </c:pt>
                <c:pt idx="22">
                  <c:v>13125.10662407965</c:v>
                </c:pt>
                <c:pt idx="23">
                  <c:v>12406.947982840173</c:v>
                </c:pt>
              </c:numCache>
            </c:numRef>
          </c:val>
        </c:ser>
        <c:ser>
          <c:idx val="1"/>
          <c:order val="1"/>
          <c:tx>
            <c:strRef>
              <c:f>'Diciembre 2014'!$K$140</c:f>
              <c:strCache>
                <c:ptCount val="1"/>
                <c:pt idx="0">
                  <c:v>Desmaterializado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2014'!$K$141:$K$164</c:f>
              <c:numCache>
                <c:formatCode>_-* #,##0\ _p_t_a_-;\-* #,##0\ _p_t_a_-;_-* "-"??\ _p_t_a_-;_-@_-</c:formatCode>
                <c:ptCount val="24"/>
                <c:pt idx="0">
                  <c:v>307082.68012146011</c:v>
                </c:pt>
                <c:pt idx="1">
                  <c:v>304347.31265179254</c:v>
                </c:pt>
                <c:pt idx="2">
                  <c:v>304854.16561380029</c:v>
                </c:pt>
                <c:pt idx="3">
                  <c:v>310584.15345989686</c:v>
                </c:pt>
                <c:pt idx="4">
                  <c:v>291164.13368706737</c:v>
                </c:pt>
                <c:pt idx="5">
                  <c:v>282792.33425176505</c:v>
                </c:pt>
                <c:pt idx="6">
                  <c:v>278455.1933629915</c:v>
                </c:pt>
                <c:pt idx="7">
                  <c:v>280146.29090383026</c:v>
                </c:pt>
                <c:pt idx="8">
                  <c:v>288455.61991596635</c:v>
                </c:pt>
                <c:pt idx="9">
                  <c:v>287224.80478967912</c:v>
                </c:pt>
                <c:pt idx="10">
                  <c:v>274347.6853452092</c:v>
                </c:pt>
                <c:pt idx="11">
                  <c:v>272880.59243589849</c:v>
                </c:pt>
                <c:pt idx="12">
                  <c:v>260638.35358300671</c:v>
                </c:pt>
                <c:pt idx="13">
                  <c:v>263956.94394852105</c:v>
                </c:pt>
                <c:pt idx="14">
                  <c:v>267835.21514277515</c:v>
                </c:pt>
                <c:pt idx="15">
                  <c:v>264721.52790751786</c:v>
                </c:pt>
                <c:pt idx="16">
                  <c:v>274245.96803826519</c:v>
                </c:pt>
                <c:pt idx="17">
                  <c:v>272643.71967825695</c:v>
                </c:pt>
                <c:pt idx="18">
                  <c:v>266526.7967325591</c:v>
                </c:pt>
                <c:pt idx="19">
                  <c:v>262034.79107305597</c:v>
                </c:pt>
                <c:pt idx="20">
                  <c:v>260483.17996427845</c:v>
                </c:pt>
                <c:pt idx="21">
                  <c:v>273303.26660573774</c:v>
                </c:pt>
                <c:pt idx="22">
                  <c:v>266757.24577391107</c:v>
                </c:pt>
                <c:pt idx="23">
                  <c:v>261608.52122372284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364224"/>
        <c:axId val="243942528"/>
      </c:barChart>
      <c:catAx>
        <c:axId val="23736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942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394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37364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37237196886226"/>
          <c:y val="0.92523364485981308"/>
          <c:w val="0.35665564841937419"/>
          <c:h val="5.6074766355140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(MMUF)</a:t>
            </a:r>
          </a:p>
        </c:rich>
      </c:tx>
      <c:layout>
        <c:manualLayout>
          <c:xMode val="edge"/>
          <c:yMode val="edge"/>
          <c:x val="0.12269960120015672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9950872217841"/>
          <c:y val="0.13225058004640372"/>
          <c:w val="0.80572758045672865"/>
          <c:h val="0.63109048723897909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2014'!$J$40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2014'!$J$41:$J$64</c:f>
              <c:numCache>
                <c:formatCode>_-* #,##0\ _p_t_a_-;\-* #,##0\ _p_t_a_-;_-* "-"??\ _p_t_a_-;_-@_-</c:formatCode>
                <c:ptCount val="24"/>
                <c:pt idx="0">
                  <c:v>1680.7407684688999</c:v>
                </c:pt>
                <c:pt idx="1">
                  <c:v>1658.52717361329</c:v>
                </c:pt>
                <c:pt idx="2">
                  <c:v>1630.4448811556899</c:v>
                </c:pt>
                <c:pt idx="3">
                  <c:v>1721.3941243901002</c:v>
                </c:pt>
                <c:pt idx="4">
                  <c:v>1713.7960425281901</c:v>
                </c:pt>
                <c:pt idx="5">
                  <c:v>1717.8906091383899</c:v>
                </c:pt>
                <c:pt idx="6">
                  <c:v>1710.5415835135002</c:v>
                </c:pt>
                <c:pt idx="7">
                  <c:v>1701.9924333841891</c:v>
                </c:pt>
                <c:pt idx="8">
                  <c:v>1661.3319407167901</c:v>
                </c:pt>
                <c:pt idx="9">
                  <c:v>1668.1173867779889</c:v>
                </c:pt>
                <c:pt idx="10">
                  <c:v>1680.24639639989</c:v>
                </c:pt>
                <c:pt idx="11">
                  <c:v>1586.0675008200003</c:v>
                </c:pt>
                <c:pt idx="12">
                  <c:v>1691.2851583550998</c:v>
                </c:pt>
                <c:pt idx="13">
                  <c:v>1737.9160495136</c:v>
                </c:pt>
                <c:pt idx="14">
                  <c:v>1720.6128278104898</c:v>
                </c:pt>
                <c:pt idx="15">
                  <c:v>1715.0799283706901</c:v>
                </c:pt>
                <c:pt idx="16">
                  <c:v>1707.1256942089001</c:v>
                </c:pt>
                <c:pt idx="17">
                  <c:v>1666.9971256455901</c:v>
                </c:pt>
                <c:pt idx="18">
                  <c:v>1708.5432726873003</c:v>
                </c:pt>
                <c:pt idx="19">
                  <c:v>1741.4235327708993</c:v>
                </c:pt>
                <c:pt idx="20">
                  <c:v>1737.9874081047901</c:v>
                </c:pt>
                <c:pt idx="21">
                  <c:v>1691.6241847561998</c:v>
                </c:pt>
                <c:pt idx="22">
                  <c:v>1762.5512473420999</c:v>
                </c:pt>
                <c:pt idx="23">
                  <c:v>1653.4149521364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2014'!$K$40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2014'!$K$41:$K$64</c:f>
              <c:numCache>
                <c:formatCode>_-* #,##0\ _p_t_a_-;\-* #,##0\ _p_t_a_-;_-* "-"??\ _p_t_a_-;_-@_-</c:formatCode>
                <c:ptCount val="24"/>
                <c:pt idx="0">
                  <c:v>2988.3217067458563</c:v>
                </c:pt>
                <c:pt idx="1">
                  <c:v>2973.3428951802966</c:v>
                </c:pt>
                <c:pt idx="2">
                  <c:v>2958.2639881447076</c:v>
                </c:pt>
                <c:pt idx="3">
                  <c:v>3005.9899025880072</c:v>
                </c:pt>
                <c:pt idx="4">
                  <c:v>3025.8010545083621</c:v>
                </c:pt>
                <c:pt idx="5">
                  <c:v>3073.5784444336396</c:v>
                </c:pt>
                <c:pt idx="6">
                  <c:v>3066.2784521596022</c:v>
                </c:pt>
                <c:pt idx="7">
                  <c:v>3092.1758487208604</c:v>
                </c:pt>
                <c:pt idx="8">
                  <c:v>3111.8128187614789</c:v>
                </c:pt>
                <c:pt idx="9">
                  <c:v>3106.9070035530785</c:v>
                </c:pt>
                <c:pt idx="10">
                  <c:v>3124.481846020899</c:v>
                </c:pt>
                <c:pt idx="11">
                  <c:v>3111.888476732152</c:v>
                </c:pt>
                <c:pt idx="12">
                  <c:v>3088.8886004548317</c:v>
                </c:pt>
                <c:pt idx="13">
                  <c:v>3069.0150053584839</c:v>
                </c:pt>
                <c:pt idx="14">
                  <c:v>3030.4796823804318</c:v>
                </c:pt>
                <c:pt idx="15">
                  <c:v>3037.0417733646791</c:v>
                </c:pt>
                <c:pt idx="16">
                  <c:v>3061.5316608753001</c:v>
                </c:pt>
                <c:pt idx="17">
                  <c:v>3095.161693622294</c:v>
                </c:pt>
                <c:pt idx="18">
                  <c:v>3102.4892401952211</c:v>
                </c:pt>
                <c:pt idx="19">
                  <c:v>3115.3179063035027</c:v>
                </c:pt>
                <c:pt idx="20">
                  <c:v>3149.8625252524816</c:v>
                </c:pt>
                <c:pt idx="21">
                  <c:v>3252.6698661232053</c:v>
                </c:pt>
                <c:pt idx="22">
                  <c:v>3275.7203129129307</c:v>
                </c:pt>
                <c:pt idx="23">
                  <c:v>3289.364232304375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2014'!$L$40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2014'!$L$41:$L$64</c:f>
              <c:numCache>
                <c:formatCode>_-* #,##0\ _p_t_a_-;\-* #,##0\ _p_t_a_-;_-* "-"??\ _p_t_a_-;_-@_-</c:formatCode>
                <c:ptCount val="24"/>
                <c:pt idx="0">
                  <c:v>2040.2093291196481</c:v>
                </c:pt>
                <c:pt idx="1">
                  <c:v>2039.0521998290981</c:v>
                </c:pt>
                <c:pt idx="2">
                  <c:v>2068.8042577626279</c:v>
                </c:pt>
                <c:pt idx="3">
                  <c:v>2017.792212339383</c:v>
                </c:pt>
                <c:pt idx="4">
                  <c:v>1981.6524309852812</c:v>
                </c:pt>
                <c:pt idx="5">
                  <c:v>1846.5789924331093</c:v>
                </c:pt>
                <c:pt idx="6">
                  <c:v>1834.3093762893598</c:v>
                </c:pt>
                <c:pt idx="7">
                  <c:v>1758.6693916858469</c:v>
                </c:pt>
                <c:pt idx="8">
                  <c:v>1874.42070804374</c:v>
                </c:pt>
                <c:pt idx="9">
                  <c:v>1859.9617148631055</c:v>
                </c:pt>
                <c:pt idx="10">
                  <c:v>1790.2179056420575</c:v>
                </c:pt>
                <c:pt idx="11">
                  <c:v>1781.2139408592625</c:v>
                </c:pt>
                <c:pt idx="12">
                  <c:v>1711.6326635765799</c:v>
                </c:pt>
                <c:pt idx="13">
                  <c:v>1787.7564868622026</c:v>
                </c:pt>
                <c:pt idx="14">
                  <c:v>1814.8817314864743</c:v>
                </c:pt>
                <c:pt idx="15">
                  <c:v>1843.5908403395774</c:v>
                </c:pt>
                <c:pt idx="16">
                  <c:v>1850.3233686835001</c:v>
                </c:pt>
                <c:pt idx="17">
                  <c:v>1817.3410989995687</c:v>
                </c:pt>
                <c:pt idx="18">
                  <c:v>1842.1957310948001</c:v>
                </c:pt>
                <c:pt idx="19">
                  <c:v>1872.8928147733507</c:v>
                </c:pt>
                <c:pt idx="20">
                  <c:v>1873.6355523479665</c:v>
                </c:pt>
                <c:pt idx="21">
                  <c:v>1834.2049461617846</c:v>
                </c:pt>
                <c:pt idx="22">
                  <c:v>1863.2369326762771</c:v>
                </c:pt>
                <c:pt idx="23">
                  <c:v>1808.2749770756895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'Diciembre 2014'!$M$40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2014'!$M$41:$M$64</c:f>
              <c:numCache>
                <c:formatCode>_-* #,##0\ _p_t_a_-;\-* #,##0\ _p_t_a_-;_-* "-"??\ _p_t_a_-;_-@_-</c:formatCode>
                <c:ptCount val="24"/>
                <c:pt idx="0">
                  <c:v>6709.2718043344039</c:v>
                </c:pt>
                <c:pt idx="1">
                  <c:v>6670.922268622684</c:v>
                </c:pt>
                <c:pt idx="2">
                  <c:v>6657.5131270630245</c:v>
                </c:pt>
                <c:pt idx="3">
                  <c:v>6745.1762393174904</c:v>
                </c:pt>
                <c:pt idx="4">
                  <c:v>6721.2495280218336</c:v>
                </c:pt>
                <c:pt idx="5">
                  <c:v>6638.0480460051394</c:v>
                </c:pt>
                <c:pt idx="6">
                  <c:v>6611.1294119624627</c:v>
                </c:pt>
                <c:pt idx="7">
                  <c:v>6552.8376737908966</c:v>
                </c:pt>
                <c:pt idx="8">
                  <c:v>6647.5654675220085</c:v>
                </c:pt>
                <c:pt idx="9">
                  <c:v>6634.9861051941734</c:v>
                </c:pt>
                <c:pt idx="10">
                  <c:v>6594.9461480628461</c:v>
                </c:pt>
                <c:pt idx="11">
                  <c:v>6479.169918411415</c:v>
                </c:pt>
                <c:pt idx="12">
                  <c:v>6491.8064223865113</c:v>
                </c:pt>
                <c:pt idx="13">
                  <c:v>6594.6875417342862</c:v>
                </c:pt>
                <c:pt idx="14">
                  <c:v>6565.974241677397</c:v>
                </c:pt>
                <c:pt idx="15">
                  <c:v>6595.7125420749462</c:v>
                </c:pt>
                <c:pt idx="16">
                  <c:v>6618.9807237677005</c:v>
                </c:pt>
                <c:pt idx="17">
                  <c:v>6579.4999182674537</c:v>
                </c:pt>
                <c:pt idx="18">
                  <c:v>6653.2282439773217</c:v>
                </c:pt>
                <c:pt idx="19">
                  <c:v>6729.634253847752</c:v>
                </c:pt>
                <c:pt idx="20">
                  <c:v>6761.4854857052396</c:v>
                </c:pt>
                <c:pt idx="21">
                  <c:v>6778.4989970411898</c:v>
                </c:pt>
                <c:pt idx="22">
                  <c:v>6901.5084929313089</c:v>
                </c:pt>
                <c:pt idx="23">
                  <c:v>6751.0541615164639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74464"/>
        <c:axId val="243946560"/>
      </c:lineChart>
      <c:catAx>
        <c:axId val="243774464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946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394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7744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355892629985668"/>
          <c:y val="0.92575406032482599"/>
          <c:w val="0.60531826159766844"/>
          <c:h val="5.56844547563805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(MMUS$)</a:t>
            </a:r>
          </a:p>
        </c:rich>
      </c:tx>
      <c:layout>
        <c:manualLayout>
          <c:xMode val="edge"/>
          <c:yMode val="edge"/>
          <c:x val="0.12048213852786473"/>
          <c:y val="3.0660377358490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4942927831152"/>
          <c:y val="0.1297171305151949"/>
          <c:w val="0.81983180387975185"/>
          <c:h val="0.62971770631921886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2014'!$J$170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2014'!$J$171:$J$194</c:f>
              <c:numCache>
                <c:formatCode>_-* #,##0\ _p_t_a_-;\-* #,##0\ _p_t_a_-;_-* "-"??\ _p_t_a_-;_-@_-</c:formatCode>
                <c:ptCount val="24"/>
                <c:pt idx="0">
                  <c:v>81416.888202041358</c:v>
                </c:pt>
                <c:pt idx="1">
                  <c:v>80087.617735165026</c:v>
                </c:pt>
                <c:pt idx="2">
                  <c:v>78993.418969566163</c:v>
                </c:pt>
                <c:pt idx="3">
                  <c:v>83785.227645056089</c:v>
                </c:pt>
                <c:pt idx="4">
                  <c:v>78478.231500856447</c:v>
                </c:pt>
                <c:pt idx="5">
                  <c:v>77408.287693703372</c:v>
                </c:pt>
                <c:pt idx="6">
                  <c:v>76164.567114315782</c:v>
                </c:pt>
                <c:pt idx="7">
                  <c:v>76924.922695752059</c:v>
                </c:pt>
                <c:pt idx="8">
                  <c:v>76084.620553450251</c:v>
                </c:pt>
                <c:pt idx="9">
                  <c:v>76192.421607670287</c:v>
                </c:pt>
                <c:pt idx="10">
                  <c:v>73716.670619487792</c:v>
                </c:pt>
                <c:pt idx="11">
                  <c:v>70472.418700394279</c:v>
                </c:pt>
                <c:pt idx="12">
                  <c:v>71567.129683915075</c:v>
                </c:pt>
                <c:pt idx="13">
                  <c:v>73037.523567786629</c:v>
                </c:pt>
                <c:pt idx="14">
                  <c:v>73693.630769870826</c:v>
                </c:pt>
                <c:pt idx="15">
                  <c:v>72217.535414950762</c:v>
                </c:pt>
                <c:pt idx="16">
                  <c:v>74183.619452429892</c:v>
                </c:pt>
                <c:pt idx="17">
                  <c:v>72454.9298336059</c:v>
                </c:pt>
                <c:pt idx="18">
                  <c:v>71730.169826020589</c:v>
                </c:pt>
                <c:pt idx="19">
                  <c:v>71033.229077229058</c:v>
                </c:pt>
                <c:pt idx="20">
                  <c:v>70097.317243791476</c:v>
                </c:pt>
                <c:pt idx="21">
                  <c:v>71382.520605153753</c:v>
                </c:pt>
                <c:pt idx="22">
                  <c:v>71478.139863680044</c:v>
                </c:pt>
                <c:pt idx="23">
                  <c:v>67109.708063878585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2014'!$K$170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2014'!$K$171:$K$194</c:f>
              <c:numCache>
                <c:formatCode>_-* #,##0\ _p_t_a_-;\-* #,##0\ _p_t_a_-;_-* "-"??\ _p_t_a_-;_-@_-</c:formatCode>
                <c:ptCount val="24"/>
                <c:pt idx="0">
                  <c:v>144757.51339779724</c:v>
                </c:pt>
                <c:pt idx="1">
                  <c:v>143577.96059860729</c:v>
                </c:pt>
                <c:pt idx="2">
                  <c:v>143324.92274897109</c:v>
                </c:pt>
                <c:pt idx="3">
                  <c:v>146310.2172352951</c:v>
                </c:pt>
                <c:pt idx="4">
                  <c:v>138557.62864345443</c:v>
                </c:pt>
                <c:pt idx="5">
                  <c:v>138495.68954522299</c:v>
                </c:pt>
                <c:pt idx="6">
                  <c:v>136530.89361381618</c:v>
                </c:pt>
                <c:pt idx="7">
                  <c:v>139757.0185735547</c:v>
                </c:pt>
                <c:pt idx="8">
                  <c:v>142512.81862833374</c:v>
                </c:pt>
                <c:pt idx="9">
                  <c:v>141910.13785173462</c:v>
                </c:pt>
                <c:pt idx="10">
                  <c:v>137078.94246533784</c:v>
                </c:pt>
                <c:pt idx="11">
                  <c:v>138267.95364498714</c:v>
                </c:pt>
                <c:pt idx="12">
                  <c:v>130707.04839798744</c:v>
                </c:pt>
                <c:pt idx="13">
                  <c:v>128978.18386940844</c:v>
                </c:pt>
                <c:pt idx="14">
                  <c:v>129795.06322356471</c:v>
                </c:pt>
                <c:pt idx="15">
                  <c:v>127881.89529627799</c:v>
                </c:pt>
                <c:pt idx="16">
                  <c:v>133039.70553684776</c:v>
                </c:pt>
                <c:pt idx="17">
                  <c:v>134529.16017969584</c:v>
                </c:pt>
                <c:pt idx="18">
                  <c:v>130252.52777623663</c:v>
                </c:pt>
                <c:pt idx="19">
                  <c:v>127074.82489038078</c:v>
                </c:pt>
                <c:pt idx="20">
                  <c:v>127041.72175086359</c:v>
                </c:pt>
                <c:pt idx="21">
                  <c:v>137254.93867526206</c:v>
                </c:pt>
                <c:pt idx="22">
                  <c:v>132842.88614800354</c:v>
                </c:pt>
                <c:pt idx="23">
                  <c:v>133510.50990586414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2014'!$L$170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2014'!$L$171:$L$194</c:f>
              <c:numCache>
                <c:formatCode>_-* #,##0\ _p_t_a_-;\-* #,##0\ _p_t_a_-;_-* "-"??\ _p_t_a_-;_-@_-</c:formatCode>
                <c:ptCount val="24"/>
                <c:pt idx="0">
                  <c:v>98829.93140519505</c:v>
                </c:pt>
                <c:pt idx="1">
                  <c:v>98462.561072295459</c:v>
                </c:pt>
                <c:pt idx="2">
                  <c:v>100231.49104165305</c:v>
                </c:pt>
                <c:pt idx="3">
                  <c:v>98211.77931066537</c:v>
                </c:pt>
                <c:pt idx="4">
                  <c:v>90743.924232477497</c:v>
                </c:pt>
                <c:pt idx="5">
                  <c:v>83206.996496187276</c:v>
                </c:pt>
                <c:pt idx="6">
                  <c:v>81675.523673527248</c:v>
                </c:pt>
                <c:pt idx="7">
                  <c:v>79486.550203881663</c:v>
                </c:pt>
                <c:pt idx="8">
                  <c:v>85843.524002497492</c:v>
                </c:pt>
                <c:pt idx="9">
                  <c:v>84955.044696645273</c:v>
                </c:pt>
                <c:pt idx="10">
                  <c:v>78541.399624532743</c:v>
                </c:pt>
                <c:pt idx="11">
                  <c:v>79143.198237348566</c:v>
                </c:pt>
                <c:pt idx="12">
                  <c:v>72428.1391581223</c:v>
                </c:pt>
                <c:pt idx="13">
                  <c:v>75132.113878116143</c:v>
                </c:pt>
                <c:pt idx="14">
                  <c:v>77731.156044757183</c:v>
                </c:pt>
                <c:pt idx="15">
                  <c:v>77628.794204001679</c:v>
                </c:pt>
                <c:pt idx="16">
                  <c:v>80406.314023622224</c:v>
                </c:pt>
                <c:pt idx="17">
                  <c:v>78989.53140710853</c:v>
                </c:pt>
                <c:pt idx="18">
                  <c:v>77341.332090676748</c:v>
                </c:pt>
                <c:pt idx="19">
                  <c:v>76395.903607209431</c:v>
                </c:pt>
                <c:pt idx="20">
                  <c:v>75568.341346845395</c:v>
                </c:pt>
                <c:pt idx="21">
                  <c:v>77399.089906212495</c:v>
                </c:pt>
                <c:pt idx="22">
                  <c:v>75561.326386307119</c:v>
                </c:pt>
                <c:pt idx="23">
                  <c:v>73395.251236820288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'Diciembre 2014'!$M$170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2014'!$M$171:$M$194</c:f>
              <c:numCache>
                <c:formatCode>_-* #,##0\ _p_t_a_-;\-* #,##0\ _p_t_a_-;_-* "-"??\ _p_t_a_-;_-@_-</c:formatCode>
                <c:ptCount val="24"/>
                <c:pt idx="0">
                  <c:v>325004.33300503367</c:v>
                </c:pt>
                <c:pt idx="1">
                  <c:v>322128.13940606778</c:v>
                </c:pt>
                <c:pt idx="2">
                  <c:v>322549.8327601903</c:v>
                </c:pt>
                <c:pt idx="3">
                  <c:v>328307.22419101658</c:v>
                </c:pt>
                <c:pt idx="4">
                  <c:v>307779.78437678836</c:v>
                </c:pt>
                <c:pt idx="5">
                  <c:v>299110.97373511363</c:v>
                </c:pt>
                <c:pt idx="6">
                  <c:v>294370.98440165923</c:v>
                </c:pt>
                <c:pt idx="7">
                  <c:v>296168.49147318839</c:v>
                </c:pt>
                <c:pt idx="8">
                  <c:v>304440.96318428149</c:v>
                </c:pt>
                <c:pt idx="9">
                  <c:v>303057.60415605019</c:v>
                </c:pt>
                <c:pt idx="10">
                  <c:v>289337.01270935836</c:v>
                </c:pt>
                <c:pt idx="11">
                  <c:v>287883.57058273</c:v>
                </c:pt>
                <c:pt idx="12">
                  <c:v>274702.3172400248</c:v>
                </c:pt>
                <c:pt idx="13">
                  <c:v>277147.82131531119</c:v>
                </c:pt>
                <c:pt idx="14">
                  <c:v>281219.8500381927</c:v>
                </c:pt>
                <c:pt idx="15">
                  <c:v>277728.22491523041</c:v>
                </c:pt>
                <c:pt idx="16">
                  <c:v>287629.63901289983</c:v>
                </c:pt>
                <c:pt idx="17">
                  <c:v>285973.62142041029</c:v>
                </c:pt>
                <c:pt idx="18">
                  <c:v>279324.02969293395</c:v>
                </c:pt>
                <c:pt idx="19">
                  <c:v>274503.95757481927</c:v>
                </c:pt>
                <c:pt idx="20">
                  <c:v>272707.38034150045</c:v>
                </c:pt>
                <c:pt idx="21">
                  <c:v>286036.54918662831</c:v>
                </c:pt>
                <c:pt idx="22">
                  <c:v>279882.3523979907</c:v>
                </c:pt>
                <c:pt idx="23">
                  <c:v>274015.46920656302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04480"/>
        <c:axId val="244072448"/>
      </c:lineChart>
      <c:catAx>
        <c:axId val="24360448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072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07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6044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54624798406223"/>
          <c:y val="0.92452929232902492"/>
          <c:w val="0.59437877494228886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(%)</a:t>
            </a:r>
          </a:p>
        </c:rich>
      </c:tx>
      <c:layout>
        <c:manualLayout>
          <c:xMode val="edge"/>
          <c:yMode val="edge"/>
          <c:x val="0.18943571944217355"/>
          <c:y val="3.0232558139534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96927113443321"/>
          <c:y val="0.17209321867416727"/>
          <c:w val="0.84881753902254631"/>
          <c:h val="0.5883727611427611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2014'!$J$40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2014'!$J$41:$J$64</c:f>
              <c:numCache>
                <c:formatCode>_-* #,##0\ _p_t_a_-;\-* #,##0\ _p_t_a_-;_-* "-"??\ _p_t_a_-;_-@_-</c:formatCode>
                <c:ptCount val="24"/>
                <c:pt idx="0">
                  <c:v>1680.7407684688999</c:v>
                </c:pt>
                <c:pt idx="1">
                  <c:v>1658.52717361329</c:v>
                </c:pt>
                <c:pt idx="2">
                  <c:v>1630.4448811556899</c:v>
                </c:pt>
                <c:pt idx="3">
                  <c:v>1721.3941243901002</c:v>
                </c:pt>
                <c:pt idx="4">
                  <c:v>1713.7960425281901</c:v>
                </c:pt>
                <c:pt idx="5">
                  <c:v>1717.8906091383899</c:v>
                </c:pt>
                <c:pt idx="6">
                  <c:v>1710.5415835135002</c:v>
                </c:pt>
                <c:pt idx="7">
                  <c:v>1701.9924333841891</c:v>
                </c:pt>
                <c:pt idx="8">
                  <c:v>1661.3319407167901</c:v>
                </c:pt>
                <c:pt idx="9">
                  <c:v>1668.1173867779889</c:v>
                </c:pt>
                <c:pt idx="10">
                  <c:v>1680.24639639989</c:v>
                </c:pt>
                <c:pt idx="11">
                  <c:v>1586.0675008200003</c:v>
                </c:pt>
                <c:pt idx="12">
                  <c:v>1691.2851583550998</c:v>
                </c:pt>
                <c:pt idx="13">
                  <c:v>1737.9160495136</c:v>
                </c:pt>
                <c:pt idx="14">
                  <c:v>1720.6128278104898</c:v>
                </c:pt>
                <c:pt idx="15">
                  <c:v>1715.0799283706901</c:v>
                </c:pt>
                <c:pt idx="16">
                  <c:v>1707.1256942089001</c:v>
                </c:pt>
                <c:pt idx="17">
                  <c:v>1666.9971256455901</c:v>
                </c:pt>
                <c:pt idx="18">
                  <c:v>1708.5432726873003</c:v>
                </c:pt>
                <c:pt idx="19">
                  <c:v>1741.4235327708993</c:v>
                </c:pt>
                <c:pt idx="20">
                  <c:v>1737.9874081047901</c:v>
                </c:pt>
                <c:pt idx="21">
                  <c:v>1691.6241847561998</c:v>
                </c:pt>
                <c:pt idx="22">
                  <c:v>1762.5512473420999</c:v>
                </c:pt>
                <c:pt idx="23">
                  <c:v>1653.4149521364</c:v>
                </c:pt>
              </c:numCache>
            </c:numRef>
          </c:val>
        </c:ser>
        <c:ser>
          <c:idx val="1"/>
          <c:order val="1"/>
          <c:tx>
            <c:strRef>
              <c:f>'Diciembre 2014'!$K$40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2014'!$K$41:$K$64</c:f>
              <c:numCache>
                <c:formatCode>_-* #,##0\ _p_t_a_-;\-* #,##0\ _p_t_a_-;_-* "-"??\ _p_t_a_-;_-@_-</c:formatCode>
                <c:ptCount val="24"/>
                <c:pt idx="0">
                  <c:v>2988.3217067458563</c:v>
                </c:pt>
                <c:pt idx="1">
                  <c:v>2973.3428951802966</c:v>
                </c:pt>
                <c:pt idx="2">
                  <c:v>2958.2639881447076</c:v>
                </c:pt>
                <c:pt idx="3">
                  <c:v>3005.9899025880072</c:v>
                </c:pt>
                <c:pt idx="4">
                  <c:v>3025.8010545083621</c:v>
                </c:pt>
                <c:pt idx="5">
                  <c:v>3073.5784444336396</c:v>
                </c:pt>
                <c:pt idx="6">
                  <c:v>3066.2784521596022</c:v>
                </c:pt>
                <c:pt idx="7">
                  <c:v>3092.1758487208604</c:v>
                </c:pt>
                <c:pt idx="8">
                  <c:v>3111.8128187614789</c:v>
                </c:pt>
                <c:pt idx="9">
                  <c:v>3106.9070035530785</c:v>
                </c:pt>
                <c:pt idx="10">
                  <c:v>3124.481846020899</c:v>
                </c:pt>
                <c:pt idx="11">
                  <c:v>3111.888476732152</c:v>
                </c:pt>
                <c:pt idx="12">
                  <c:v>3088.8886004548317</c:v>
                </c:pt>
                <c:pt idx="13">
                  <c:v>3069.0150053584839</c:v>
                </c:pt>
                <c:pt idx="14">
                  <c:v>3030.4796823804318</c:v>
                </c:pt>
                <c:pt idx="15">
                  <c:v>3037.0417733646791</c:v>
                </c:pt>
                <c:pt idx="16">
                  <c:v>3061.5316608753001</c:v>
                </c:pt>
                <c:pt idx="17">
                  <c:v>3095.161693622294</c:v>
                </c:pt>
                <c:pt idx="18">
                  <c:v>3102.4892401952211</c:v>
                </c:pt>
                <c:pt idx="19">
                  <c:v>3115.3179063035027</c:v>
                </c:pt>
                <c:pt idx="20">
                  <c:v>3149.8625252524816</c:v>
                </c:pt>
                <c:pt idx="21">
                  <c:v>3252.6698661232053</c:v>
                </c:pt>
                <c:pt idx="22">
                  <c:v>3275.7203129129307</c:v>
                </c:pt>
                <c:pt idx="23">
                  <c:v>3289.364232304375</c:v>
                </c:pt>
              </c:numCache>
            </c:numRef>
          </c:val>
        </c:ser>
        <c:ser>
          <c:idx val="2"/>
          <c:order val="2"/>
          <c:tx>
            <c:strRef>
              <c:f>'Diciembre 2014'!$L$40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'Diciembre 2014'!$N$41:$O$64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2014'!$L$41:$L$64</c:f>
              <c:numCache>
                <c:formatCode>_-* #,##0\ _p_t_a_-;\-* #,##0\ _p_t_a_-;_-* "-"??\ _p_t_a_-;_-@_-</c:formatCode>
                <c:ptCount val="24"/>
                <c:pt idx="0">
                  <c:v>2040.2093291196481</c:v>
                </c:pt>
                <c:pt idx="1">
                  <c:v>2039.0521998290981</c:v>
                </c:pt>
                <c:pt idx="2">
                  <c:v>2068.8042577626279</c:v>
                </c:pt>
                <c:pt idx="3">
                  <c:v>2017.792212339383</c:v>
                </c:pt>
                <c:pt idx="4">
                  <c:v>1981.6524309852812</c:v>
                </c:pt>
                <c:pt idx="5">
                  <c:v>1846.5789924331093</c:v>
                </c:pt>
                <c:pt idx="6">
                  <c:v>1834.3093762893598</c:v>
                </c:pt>
                <c:pt idx="7">
                  <c:v>1758.6693916858469</c:v>
                </c:pt>
                <c:pt idx="8">
                  <c:v>1874.42070804374</c:v>
                </c:pt>
                <c:pt idx="9">
                  <c:v>1859.9617148631055</c:v>
                </c:pt>
                <c:pt idx="10">
                  <c:v>1790.2179056420575</c:v>
                </c:pt>
                <c:pt idx="11">
                  <c:v>1781.2139408592625</c:v>
                </c:pt>
                <c:pt idx="12">
                  <c:v>1711.6326635765799</c:v>
                </c:pt>
                <c:pt idx="13">
                  <c:v>1787.7564868622026</c:v>
                </c:pt>
                <c:pt idx="14">
                  <c:v>1814.8817314864743</c:v>
                </c:pt>
                <c:pt idx="15">
                  <c:v>1843.5908403395774</c:v>
                </c:pt>
                <c:pt idx="16">
                  <c:v>1850.3233686835001</c:v>
                </c:pt>
                <c:pt idx="17">
                  <c:v>1817.3410989995687</c:v>
                </c:pt>
                <c:pt idx="18">
                  <c:v>1842.1957310948001</c:v>
                </c:pt>
                <c:pt idx="19">
                  <c:v>1872.8928147733507</c:v>
                </c:pt>
                <c:pt idx="20">
                  <c:v>1873.6355523479665</c:v>
                </c:pt>
                <c:pt idx="21">
                  <c:v>1834.2049461617846</c:v>
                </c:pt>
                <c:pt idx="22">
                  <c:v>1863.2369326762771</c:v>
                </c:pt>
                <c:pt idx="23">
                  <c:v>1808.2749770756895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602432"/>
        <c:axId val="244074752"/>
      </c:barChart>
      <c:catAx>
        <c:axId val="24360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074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07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602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80040063298094"/>
          <c:y val="0.92558237197094539"/>
          <c:w val="0.30783299628530036"/>
          <c:h val="5.58139534883721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(%)</a:t>
            </a:r>
          </a:p>
        </c:rich>
      </c:tx>
      <c:layout>
        <c:manualLayout>
          <c:xMode val="edge"/>
          <c:yMode val="edge"/>
          <c:x val="0.20884974333960465"/>
          <c:y val="3.0516431924882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0365148269106"/>
          <c:y val="0.17840416484229396"/>
          <c:w val="0.85309808239256291"/>
          <c:h val="0.5798135357374554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'Diciembre 2014'!$J$170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2014'!$J$171:$J$194</c:f>
              <c:numCache>
                <c:formatCode>_-* #,##0\ _p_t_a_-;\-* #,##0\ _p_t_a_-;_-* "-"??\ _p_t_a_-;_-@_-</c:formatCode>
                <c:ptCount val="24"/>
                <c:pt idx="0">
                  <c:v>81416.888202041358</c:v>
                </c:pt>
                <c:pt idx="1">
                  <c:v>80087.617735165026</c:v>
                </c:pt>
                <c:pt idx="2">
                  <c:v>78993.418969566163</c:v>
                </c:pt>
                <c:pt idx="3">
                  <c:v>83785.227645056089</c:v>
                </c:pt>
                <c:pt idx="4">
                  <c:v>78478.231500856447</c:v>
                </c:pt>
                <c:pt idx="5">
                  <c:v>77408.287693703372</c:v>
                </c:pt>
                <c:pt idx="6">
                  <c:v>76164.567114315782</c:v>
                </c:pt>
                <c:pt idx="7">
                  <c:v>76924.922695752059</c:v>
                </c:pt>
                <c:pt idx="8">
                  <c:v>76084.620553450251</c:v>
                </c:pt>
                <c:pt idx="9">
                  <c:v>76192.421607670287</c:v>
                </c:pt>
                <c:pt idx="10">
                  <c:v>73716.670619487792</c:v>
                </c:pt>
                <c:pt idx="11">
                  <c:v>70472.418700394279</c:v>
                </c:pt>
                <c:pt idx="12">
                  <c:v>71567.129683915075</c:v>
                </c:pt>
                <c:pt idx="13">
                  <c:v>73037.523567786629</c:v>
                </c:pt>
                <c:pt idx="14">
                  <c:v>73693.630769870826</c:v>
                </c:pt>
                <c:pt idx="15">
                  <c:v>72217.535414950762</c:v>
                </c:pt>
                <c:pt idx="16">
                  <c:v>74183.619452429892</c:v>
                </c:pt>
                <c:pt idx="17">
                  <c:v>72454.9298336059</c:v>
                </c:pt>
                <c:pt idx="18">
                  <c:v>71730.169826020589</c:v>
                </c:pt>
                <c:pt idx="19">
                  <c:v>71033.229077229058</c:v>
                </c:pt>
                <c:pt idx="20">
                  <c:v>70097.317243791476</c:v>
                </c:pt>
                <c:pt idx="21">
                  <c:v>71382.520605153753</c:v>
                </c:pt>
                <c:pt idx="22">
                  <c:v>71478.139863680044</c:v>
                </c:pt>
                <c:pt idx="23">
                  <c:v>67109.708063878585</c:v>
                </c:pt>
              </c:numCache>
            </c:numRef>
          </c:val>
        </c:ser>
        <c:ser>
          <c:idx val="1"/>
          <c:order val="1"/>
          <c:tx>
            <c:strRef>
              <c:f>'Diciembre 2014'!$K$170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2014'!$K$171:$K$194</c:f>
              <c:numCache>
                <c:formatCode>_-* #,##0\ _p_t_a_-;\-* #,##0\ _p_t_a_-;_-* "-"??\ _p_t_a_-;_-@_-</c:formatCode>
                <c:ptCount val="24"/>
                <c:pt idx="0">
                  <c:v>144757.51339779724</c:v>
                </c:pt>
                <c:pt idx="1">
                  <c:v>143577.96059860729</c:v>
                </c:pt>
                <c:pt idx="2">
                  <c:v>143324.92274897109</c:v>
                </c:pt>
                <c:pt idx="3">
                  <c:v>146310.2172352951</c:v>
                </c:pt>
                <c:pt idx="4">
                  <c:v>138557.62864345443</c:v>
                </c:pt>
                <c:pt idx="5">
                  <c:v>138495.68954522299</c:v>
                </c:pt>
                <c:pt idx="6">
                  <c:v>136530.89361381618</c:v>
                </c:pt>
                <c:pt idx="7">
                  <c:v>139757.0185735547</c:v>
                </c:pt>
                <c:pt idx="8">
                  <c:v>142512.81862833374</c:v>
                </c:pt>
                <c:pt idx="9">
                  <c:v>141910.13785173462</c:v>
                </c:pt>
                <c:pt idx="10">
                  <c:v>137078.94246533784</c:v>
                </c:pt>
                <c:pt idx="11">
                  <c:v>138267.95364498714</c:v>
                </c:pt>
                <c:pt idx="12">
                  <c:v>130707.04839798744</c:v>
                </c:pt>
                <c:pt idx="13">
                  <c:v>128978.18386940844</c:v>
                </c:pt>
                <c:pt idx="14">
                  <c:v>129795.06322356471</c:v>
                </c:pt>
                <c:pt idx="15">
                  <c:v>127881.89529627799</c:v>
                </c:pt>
                <c:pt idx="16">
                  <c:v>133039.70553684776</c:v>
                </c:pt>
                <c:pt idx="17">
                  <c:v>134529.16017969584</c:v>
                </c:pt>
                <c:pt idx="18">
                  <c:v>130252.52777623663</c:v>
                </c:pt>
                <c:pt idx="19">
                  <c:v>127074.82489038078</c:v>
                </c:pt>
                <c:pt idx="20">
                  <c:v>127041.72175086359</c:v>
                </c:pt>
                <c:pt idx="21">
                  <c:v>137254.93867526206</c:v>
                </c:pt>
                <c:pt idx="22">
                  <c:v>132842.88614800354</c:v>
                </c:pt>
                <c:pt idx="23">
                  <c:v>133510.50990586414</c:v>
                </c:pt>
              </c:numCache>
            </c:numRef>
          </c:val>
        </c:ser>
        <c:ser>
          <c:idx val="2"/>
          <c:order val="2"/>
          <c:tx>
            <c:strRef>
              <c:f>'Diciembre 2014'!$L$170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'Diciembre 2014'!$N$171:$O$194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2014'!$L$171:$L$194</c:f>
              <c:numCache>
                <c:formatCode>_-* #,##0\ _p_t_a_-;\-* #,##0\ _p_t_a_-;_-* "-"??\ _p_t_a_-;_-@_-</c:formatCode>
                <c:ptCount val="24"/>
                <c:pt idx="0">
                  <c:v>98829.93140519505</c:v>
                </c:pt>
                <c:pt idx="1">
                  <c:v>98462.561072295459</c:v>
                </c:pt>
                <c:pt idx="2">
                  <c:v>100231.49104165305</c:v>
                </c:pt>
                <c:pt idx="3">
                  <c:v>98211.77931066537</c:v>
                </c:pt>
                <c:pt idx="4">
                  <c:v>90743.924232477497</c:v>
                </c:pt>
                <c:pt idx="5">
                  <c:v>83206.996496187276</c:v>
                </c:pt>
                <c:pt idx="6">
                  <c:v>81675.523673527248</c:v>
                </c:pt>
                <c:pt idx="7">
                  <c:v>79486.550203881663</c:v>
                </c:pt>
                <c:pt idx="8">
                  <c:v>85843.524002497492</c:v>
                </c:pt>
                <c:pt idx="9">
                  <c:v>84955.044696645273</c:v>
                </c:pt>
                <c:pt idx="10">
                  <c:v>78541.399624532743</c:v>
                </c:pt>
                <c:pt idx="11">
                  <c:v>79143.198237348566</c:v>
                </c:pt>
                <c:pt idx="12">
                  <c:v>72428.1391581223</c:v>
                </c:pt>
                <c:pt idx="13">
                  <c:v>75132.113878116143</c:v>
                </c:pt>
                <c:pt idx="14">
                  <c:v>77731.156044757183</c:v>
                </c:pt>
                <c:pt idx="15">
                  <c:v>77628.794204001679</c:v>
                </c:pt>
                <c:pt idx="16">
                  <c:v>80406.314023622224</c:v>
                </c:pt>
                <c:pt idx="17">
                  <c:v>78989.53140710853</c:v>
                </c:pt>
                <c:pt idx="18">
                  <c:v>77341.332090676748</c:v>
                </c:pt>
                <c:pt idx="19">
                  <c:v>76395.903607209431</c:v>
                </c:pt>
                <c:pt idx="20">
                  <c:v>75568.341346845395</c:v>
                </c:pt>
                <c:pt idx="21">
                  <c:v>77399.089906212495</c:v>
                </c:pt>
                <c:pt idx="22">
                  <c:v>75561.326386307119</c:v>
                </c:pt>
                <c:pt idx="23">
                  <c:v>73395.251236820288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3773440"/>
        <c:axId val="244077632"/>
      </c:barChart>
      <c:catAx>
        <c:axId val="2437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077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07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773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92072561726243"/>
          <c:y val="0.92488484714058627"/>
          <c:w val="0.29911523006526841"/>
          <c:h val="5.63382746170812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(MMUF)</a:t>
            </a:r>
          </a:p>
        </c:rich>
      </c:tx>
      <c:layout>
        <c:manualLayout>
          <c:xMode val="edge"/>
          <c:yMode val="edge"/>
          <c:x val="0.12903246973160612"/>
          <c:y val="3.0023094688221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2078149474449"/>
          <c:y val="0.17090088556050353"/>
          <c:w val="0.8661381459936397"/>
          <c:h val="0.59353415660877573"/>
        </c:manualLayout>
      </c:layout>
      <c:lineChart>
        <c:grouping val="standard"/>
        <c:varyColors val="0"/>
        <c:ser>
          <c:idx val="0"/>
          <c:order val="0"/>
          <c:tx>
            <c:strRef>
              <c:f>'Diciembre 2014'!$J$73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2014'!$J$74:$J$97</c:f>
              <c:numCache>
                <c:formatCode>_-* #,##0\ _p_t_a_-;\-* #,##0\ _p_t_a_-;_-* "-"??\ _p_t_a_-;_-@_-</c:formatCode>
                <c:ptCount val="24"/>
                <c:pt idx="0">
                  <c:v>5.0795371723999994</c:v>
                </c:pt>
                <c:pt idx="1">
                  <c:v>5.1475077308000001</c:v>
                </c:pt>
                <c:pt idx="2">
                  <c:v>4.7908172854000002</c:v>
                </c:pt>
                <c:pt idx="3">
                  <c:v>6.5784137516000003</c:v>
                </c:pt>
                <c:pt idx="4">
                  <c:v>7.2395492116</c:v>
                </c:pt>
                <c:pt idx="5">
                  <c:v>9.8332075579999998</c:v>
                </c:pt>
                <c:pt idx="6">
                  <c:v>10.319073122600001</c:v>
                </c:pt>
                <c:pt idx="7">
                  <c:v>10.411769512099999</c:v>
                </c:pt>
                <c:pt idx="8">
                  <c:v>8.6342320705999995</c:v>
                </c:pt>
                <c:pt idx="9">
                  <c:v>9.4024799635000011</c:v>
                </c:pt>
                <c:pt idx="10">
                  <c:v>6.8471229104000004</c:v>
                </c:pt>
                <c:pt idx="11">
                  <c:v>7.0562690043999998</c:v>
                </c:pt>
                <c:pt idx="12">
                  <c:v>6.2039584357999997</c:v>
                </c:pt>
                <c:pt idx="13">
                  <c:v>5.7231656141</c:v>
                </c:pt>
                <c:pt idx="14">
                  <c:v>6.2798249048999901</c:v>
                </c:pt>
                <c:pt idx="15">
                  <c:v>4.4885814203000001</c:v>
                </c:pt>
                <c:pt idx="16">
                  <c:v>5.3670420805000001</c:v>
                </c:pt>
                <c:pt idx="17">
                  <c:v>8.3385032342999992</c:v>
                </c:pt>
                <c:pt idx="18">
                  <c:v>10.5807721112</c:v>
                </c:pt>
                <c:pt idx="19">
                  <c:v>13.4789372094</c:v>
                </c:pt>
                <c:pt idx="20">
                  <c:v>13.500699776199999</c:v>
                </c:pt>
                <c:pt idx="21">
                  <c:v>15.1133764921</c:v>
                </c:pt>
                <c:pt idx="22">
                  <c:v>34.0545622397999</c:v>
                </c:pt>
                <c:pt idx="23">
                  <c:v>25.109238919799903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'Diciembre 2014'!$K$73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2014'!$K$74:$K$97</c:f>
              <c:numCache>
                <c:formatCode>_-* #,##0\ _p_t_a_-;\-* #,##0\ _p_t_a_-;_-* "-"??\ _p_t_a_-;_-@_-</c:formatCode>
                <c:ptCount val="24"/>
                <c:pt idx="0">
                  <c:v>364.88857761259891</c:v>
                </c:pt>
                <c:pt idx="1">
                  <c:v>363.07401233979988</c:v>
                </c:pt>
                <c:pt idx="2">
                  <c:v>360.45239276710009</c:v>
                </c:pt>
                <c:pt idx="3">
                  <c:v>357.54770585439991</c:v>
                </c:pt>
                <c:pt idx="4">
                  <c:v>355.61057943539799</c:v>
                </c:pt>
                <c:pt idx="5">
                  <c:v>352.31971375819984</c:v>
                </c:pt>
                <c:pt idx="6">
                  <c:v>347.12564740329901</c:v>
                </c:pt>
                <c:pt idx="7">
                  <c:v>344.08535807119881</c:v>
                </c:pt>
                <c:pt idx="8">
                  <c:v>340.41083330259897</c:v>
                </c:pt>
                <c:pt idx="9">
                  <c:v>337.23262293959925</c:v>
                </c:pt>
                <c:pt idx="10">
                  <c:v>334.8091547865979</c:v>
                </c:pt>
                <c:pt idx="11">
                  <c:v>330.60400281579916</c:v>
                </c:pt>
                <c:pt idx="12">
                  <c:v>326.15774316959886</c:v>
                </c:pt>
                <c:pt idx="13">
                  <c:v>308.15162590500097</c:v>
                </c:pt>
                <c:pt idx="14">
                  <c:v>306.22716187299807</c:v>
                </c:pt>
                <c:pt idx="15">
                  <c:v>304.40488668479884</c:v>
                </c:pt>
                <c:pt idx="16">
                  <c:v>302.62020324780025</c:v>
                </c:pt>
                <c:pt idx="17">
                  <c:v>298.3474315990988</c:v>
                </c:pt>
                <c:pt idx="18">
                  <c:v>294.23694038679997</c:v>
                </c:pt>
                <c:pt idx="19">
                  <c:v>292.21038963509869</c:v>
                </c:pt>
                <c:pt idx="20">
                  <c:v>289.58516948569991</c:v>
                </c:pt>
                <c:pt idx="21">
                  <c:v>286.64017021039916</c:v>
                </c:pt>
                <c:pt idx="22">
                  <c:v>289.59226315169974</c:v>
                </c:pt>
                <c:pt idx="23">
                  <c:v>280.56685321399885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'Diciembre 2014'!$L$73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2014'!$L$74:$L$97</c:f>
              <c:numCache>
                <c:formatCode>_-* #,##0\ _p_t_a_-;\-* #,##0\ _p_t_a_-;_-* "-"??\ _p_t_a_-;_-@_-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'Diciembre 2014'!$M$73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'Diciembre 2014'!$N$74:$O$97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'Diciembre 2014'!$M$74:$M$97</c:f>
              <c:numCache>
                <c:formatCode>_-* #,##0\ _p_t_a_-;\-* #,##0\ _p_t_a_-;_-* "-"??\ _p_t_a_-;_-@_-</c:formatCode>
                <c:ptCount val="24"/>
                <c:pt idx="0">
                  <c:v>369.96811478499893</c:v>
                </c:pt>
                <c:pt idx="1">
                  <c:v>368.22152007059987</c:v>
                </c:pt>
                <c:pt idx="2">
                  <c:v>365.2432100525001</c:v>
                </c:pt>
                <c:pt idx="3">
                  <c:v>364.12611960599992</c:v>
                </c:pt>
                <c:pt idx="4">
                  <c:v>362.85012864699797</c:v>
                </c:pt>
                <c:pt idx="5">
                  <c:v>362.15292131619987</c:v>
                </c:pt>
                <c:pt idx="6">
                  <c:v>357.44472052589902</c:v>
                </c:pt>
                <c:pt idx="7">
                  <c:v>354.49712758329883</c:v>
                </c:pt>
                <c:pt idx="8">
                  <c:v>349.04506537319895</c:v>
                </c:pt>
                <c:pt idx="9">
                  <c:v>346.63510290309927</c:v>
                </c:pt>
                <c:pt idx="10">
                  <c:v>341.6562776969979</c:v>
                </c:pt>
                <c:pt idx="11">
                  <c:v>337.66027182019917</c:v>
                </c:pt>
                <c:pt idx="12">
                  <c:v>332.36170160539888</c:v>
                </c:pt>
                <c:pt idx="13">
                  <c:v>313.874791519101</c:v>
                </c:pt>
                <c:pt idx="14">
                  <c:v>312.50698677789808</c:v>
                </c:pt>
                <c:pt idx="15">
                  <c:v>308.89346810509886</c:v>
                </c:pt>
                <c:pt idx="16">
                  <c:v>307.98724532830028</c:v>
                </c:pt>
                <c:pt idx="17">
                  <c:v>306.68593483339879</c:v>
                </c:pt>
                <c:pt idx="18">
                  <c:v>304.81771249799999</c:v>
                </c:pt>
                <c:pt idx="19">
                  <c:v>305.68932684449868</c:v>
                </c:pt>
                <c:pt idx="20">
                  <c:v>303.08586926189992</c:v>
                </c:pt>
                <c:pt idx="21">
                  <c:v>301.75354670249914</c:v>
                </c:pt>
                <c:pt idx="22">
                  <c:v>323.64682539149965</c:v>
                </c:pt>
                <c:pt idx="23">
                  <c:v>305.67609213379876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02944"/>
        <c:axId val="244458048"/>
      </c:lineChart>
      <c:catAx>
        <c:axId val="243602944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4458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445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436029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080687494708324"/>
          <c:y val="0.92609796754620444"/>
          <c:w val="0.59677482854965702"/>
          <c:h val="5.542725173210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0</xdr:rowOff>
    </xdr:from>
    <xdr:to>
      <xdr:col>6</xdr:col>
      <xdr:colOff>257175</xdr:colOff>
      <xdr:row>33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138</xdr:row>
      <xdr:rowOff>152400</xdr:rowOff>
    </xdr:from>
    <xdr:to>
      <xdr:col>6</xdr:col>
      <xdr:colOff>542925</xdr:colOff>
      <xdr:row>164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203201</xdr:colOff>
      <xdr:row>8</xdr:row>
      <xdr:rowOff>161925</xdr:rowOff>
    </xdr:from>
    <xdr:to>
      <xdr:col>20</xdr:col>
      <xdr:colOff>304801</xdr:colOff>
      <xdr:row>34</xdr:row>
      <xdr:rowOff>38100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352425</xdr:colOff>
      <xdr:row>139</xdr:row>
      <xdr:rowOff>28575</xdr:rowOff>
    </xdr:from>
    <xdr:to>
      <xdr:col>20</xdr:col>
      <xdr:colOff>600075</xdr:colOff>
      <xdr:row>164</xdr:row>
      <xdr:rowOff>28575</xdr:rowOff>
    </xdr:to>
    <xdr:graphicFrame macro="">
      <xdr:nvGraphicFramePr>
        <xdr:cNvPr id="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39</xdr:row>
      <xdr:rowOff>9525</xdr:rowOff>
    </xdr:from>
    <xdr:to>
      <xdr:col>6</xdr:col>
      <xdr:colOff>409575</xdr:colOff>
      <xdr:row>64</xdr:row>
      <xdr:rowOff>38100</xdr:rowOff>
    </xdr:to>
    <xdr:graphicFrame macro="">
      <xdr:nvGraphicFramePr>
        <xdr:cNvPr id="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169</xdr:row>
      <xdr:rowOff>38100</xdr:rowOff>
    </xdr:from>
    <xdr:to>
      <xdr:col>6</xdr:col>
      <xdr:colOff>581025</xdr:colOff>
      <xdr:row>194</xdr:row>
      <xdr:rowOff>0</xdr:rowOff>
    </xdr:to>
    <xdr:graphicFrame macro="">
      <xdr:nvGraphicFramePr>
        <xdr:cNvPr id="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447675</xdr:colOff>
      <xdr:row>39</xdr:row>
      <xdr:rowOff>9525</xdr:rowOff>
    </xdr:from>
    <xdr:to>
      <xdr:col>20</xdr:col>
      <xdr:colOff>342900</xdr:colOff>
      <xdr:row>64</xdr:row>
      <xdr:rowOff>28575</xdr:rowOff>
    </xdr:to>
    <xdr:graphicFrame macro="">
      <xdr:nvGraphicFramePr>
        <xdr:cNvPr id="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352425</xdr:colOff>
      <xdr:row>169</xdr:row>
      <xdr:rowOff>0</xdr:rowOff>
    </xdr:from>
    <xdr:to>
      <xdr:col>20</xdr:col>
      <xdr:colOff>400050</xdr:colOff>
      <xdr:row>193</xdr:row>
      <xdr:rowOff>152400</xdr:rowOff>
    </xdr:to>
    <xdr:graphicFrame macro="">
      <xdr:nvGraphicFramePr>
        <xdr:cNvPr id="9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71</xdr:row>
      <xdr:rowOff>152400</xdr:rowOff>
    </xdr:from>
    <xdr:to>
      <xdr:col>6</xdr:col>
      <xdr:colOff>485775</xdr:colOff>
      <xdr:row>97</xdr:row>
      <xdr:rowOff>28575</xdr:rowOff>
    </xdr:to>
    <xdr:graphicFrame macro="">
      <xdr:nvGraphicFramePr>
        <xdr:cNvPr id="1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333375</xdr:colOff>
      <xdr:row>72</xdr:row>
      <xdr:rowOff>0</xdr:rowOff>
    </xdr:from>
    <xdr:to>
      <xdr:col>20</xdr:col>
      <xdr:colOff>638175</xdr:colOff>
      <xdr:row>96</xdr:row>
      <xdr:rowOff>161925</xdr:rowOff>
    </xdr:to>
    <xdr:graphicFrame macro="">
      <xdr:nvGraphicFramePr>
        <xdr:cNvPr id="11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102</xdr:row>
      <xdr:rowOff>9525</xdr:rowOff>
    </xdr:from>
    <xdr:to>
      <xdr:col>6</xdr:col>
      <xdr:colOff>523875</xdr:colOff>
      <xdr:row>127</xdr:row>
      <xdr:rowOff>9525</xdr:rowOff>
    </xdr:to>
    <xdr:graphicFrame macro="">
      <xdr:nvGraphicFramePr>
        <xdr:cNvPr id="12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266700</xdr:colOff>
      <xdr:row>101</xdr:row>
      <xdr:rowOff>161925</xdr:rowOff>
    </xdr:from>
    <xdr:to>
      <xdr:col>20</xdr:col>
      <xdr:colOff>476250</xdr:colOff>
      <xdr:row>127</xdr:row>
      <xdr:rowOff>0</xdr:rowOff>
    </xdr:to>
    <xdr:graphicFrame macro="">
      <xdr:nvGraphicFramePr>
        <xdr:cNvPr id="13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133350</xdr:colOff>
      <xdr:row>201</xdr:row>
      <xdr:rowOff>133350</xdr:rowOff>
    </xdr:from>
    <xdr:to>
      <xdr:col>6</xdr:col>
      <xdr:colOff>571500</xdr:colOff>
      <xdr:row>227</xdr:row>
      <xdr:rowOff>28575</xdr:rowOff>
    </xdr:to>
    <xdr:graphicFrame macro="">
      <xdr:nvGraphicFramePr>
        <xdr:cNvPr id="14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281055</xdr:colOff>
      <xdr:row>202</xdr:row>
      <xdr:rowOff>134155</xdr:rowOff>
    </xdr:from>
    <xdr:to>
      <xdr:col>20</xdr:col>
      <xdr:colOff>242955</xdr:colOff>
      <xdr:row>227</xdr:row>
      <xdr:rowOff>102628</xdr:rowOff>
    </xdr:to>
    <xdr:graphicFrame macro="">
      <xdr:nvGraphicFramePr>
        <xdr:cNvPr id="15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85725</xdr:colOff>
      <xdr:row>232</xdr:row>
      <xdr:rowOff>38100</xdr:rowOff>
    </xdr:from>
    <xdr:to>
      <xdr:col>6</xdr:col>
      <xdr:colOff>638175</xdr:colOff>
      <xdr:row>256</xdr:row>
      <xdr:rowOff>161925</xdr:rowOff>
    </xdr:to>
    <xdr:graphicFrame macro="">
      <xdr:nvGraphicFramePr>
        <xdr:cNvPr id="16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381000</xdr:colOff>
      <xdr:row>231</xdr:row>
      <xdr:rowOff>161925</xdr:rowOff>
    </xdr:from>
    <xdr:to>
      <xdr:col>20</xdr:col>
      <xdr:colOff>409575</xdr:colOff>
      <xdr:row>256</xdr:row>
      <xdr:rowOff>142875</xdr:rowOff>
    </xdr:to>
    <xdr:graphicFrame macro="">
      <xdr:nvGraphicFramePr>
        <xdr:cNvPr id="17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101/Matriz_MontoCust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td1"/>
      <sheetName val="Monto UF Depósitos"/>
      <sheetName val="US$"/>
      <sheetName val="Intervalos"/>
      <sheetName val="Reporte"/>
      <sheetName val="ReporteWEB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J10" t="str">
            <v>Físico</v>
          </cell>
          <cell r="K10" t="str">
            <v>Desmaterializado</v>
          </cell>
          <cell r="L10" t="str">
            <v>Total</v>
          </cell>
        </row>
        <row r="11">
          <cell r="J11">
            <v>369.96811478499887</v>
          </cell>
          <cell r="K11">
            <v>6339.3036895494051</v>
          </cell>
          <cell r="L11">
            <v>6709.2718043344039</v>
          </cell>
          <cell r="M11">
            <v>2013</v>
          </cell>
          <cell r="N11" t="str">
            <v>ene</v>
          </cell>
        </row>
        <row r="12">
          <cell r="J12">
            <v>368.22152007059987</v>
          </cell>
          <cell r="K12">
            <v>6302.7007485520844</v>
          </cell>
          <cell r="L12">
            <v>6670.922268622684</v>
          </cell>
          <cell r="N12" t="str">
            <v>feb</v>
          </cell>
        </row>
        <row r="13">
          <cell r="J13">
            <v>365.24321005250005</v>
          </cell>
          <cell r="K13">
            <v>6292.2699170105243</v>
          </cell>
          <cell r="L13">
            <v>6657.5131270630245</v>
          </cell>
          <cell r="N13" t="str">
            <v>mar</v>
          </cell>
        </row>
        <row r="14">
          <cell r="J14">
            <v>364.12611960599997</v>
          </cell>
          <cell r="K14">
            <v>6381.0501197114909</v>
          </cell>
          <cell r="L14">
            <v>6745.1762393174904</v>
          </cell>
          <cell r="N14" t="str">
            <v>abr</v>
          </cell>
        </row>
        <row r="15">
          <cell r="J15">
            <v>362.85012864699797</v>
          </cell>
          <cell r="K15">
            <v>6358.3993993748354</v>
          </cell>
          <cell r="L15">
            <v>6721.2495280218336</v>
          </cell>
          <cell r="N15" t="str">
            <v>may</v>
          </cell>
        </row>
        <row r="16">
          <cell r="J16">
            <v>362.15292131619987</v>
          </cell>
          <cell r="K16">
            <v>6275.8951246889392</v>
          </cell>
          <cell r="L16">
            <v>6638.0480460051394</v>
          </cell>
          <cell r="N16" t="str">
            <v>jun</v>
          </cell>
        </row>
        <row r="17">
          <cell r="J17">
            <v>357.44472052589907</v>
          </cell>
          <cell r="K17">
            <v>6253.6846914365633</v>
          </cell>
          <cell r="L17">
            <v>6611.1294119624627</v>
          </cell>
          <cell r="N17" t="str">
            <v>jul</v>
          </cell>
        </row>
        <row r="18">
          <cell r="J18">
            <v>354.49712758329878</v>
          </cell>
          <cell r="K18">
            <v>6198.340546207598</v>
          </cell>
          <cell r="L18">
            <v>6552.8376737908966</v>
          </cell>
          <cell r="N18" t="str">
            <v>ago</v>
          </cell>
        </row>
        <row r="19">
          <cell r="J19">
            <v>349.04506537319895</v>
          </cell>
          <cell r="K19">
            <v>6298.5204021488107</v>
          </cell>
          <cell r="L19">
            <v>6647.5654675220094</v>
          </cell>
          <cell r="N19" t="str">
            <v>sep</v>
          </cell>
        </row>
        <row r="20">
          <cell r="J20">
            <v>346.63510290309932</v>
          </cell>
          <cell r="K20">
            <v>6288.3510022910741</v>
          </cell>
          <cell r="L20">
            <v>6634.9861051941734</v>
          </cell>
          <cell r="N20" t="str">
            <v>oct</v>
          </cell>
        </row>
        <row r="21">
          <cell r="J21">
            <v>341.6562776969979</v>
          </cell>
          <cell r="K21">
            <v>6253.2898703658484</v>
          </cell>
          <cell r="L21">
            <v>6594.9461480628461</v>
          </cell>
          <cell r="N21" t="str">
            <v>nov</v>
          </cell>
        </row>
        <row r="22">
          <cell r="J22">
            <v>337.66027182019917</v>
          </cell>
          <cell r="K22">
            <v>6141.5096465912147</v>
          </cell>
          <cell r="L22">
            <v>6479.1699184114141</v>
          </cell>
          <cell r="N22" t="str">
            <v>dic</v>
          </cell>
        </row>
        <row r="23">
          <cell r="J23">
            <v>332.36170160539888</v>
          </cell>
          <cell r="K23">
            <v>6159.4447207811127</v>
          </cell>
          <cell r="L23">
            <v>6491.8064223865113</v>
          </cell>
          <cell r="M23">
            <v>2014</v>
          </cell>
          <cell r="N23" t="str">
            <v>ene</v>
          </cell>
        </row>
        <row r="24">
          <cell r="J24">
            <v>313.87479151910094</v>
          </cell>
          <cell r="K24">
            <v>6280.8127502151865</v>
          </cell>
          <cell r="L24">
            <v>6594.6875417342872</v>
          </cell>
          <cell r="N24" t="str">
            <v>feb</v>
          </cell>
        </row>
        <row r="25">
          <cell r="J25">
            <v>312.50698677789808</v>
          </cell>
          <cell r="K25">
            <v>6253.4672548994977</v>
          </cell>
          <cell r="L25">
            <v>6565.9742416773961</v>
          </cell>
          <cell r="N25" t="str">
            <v>mar</v>
          </cell>
        </row>
        <row r="26">
          <cell r="J26">
            <v>308.89346810509886</v>
          </cell>
          <cell r="K26">
            <v>6286.8190739698475</v>
          </cell>
          <cell r="L26">
            <v>6595.7125420749462</v>
          </cell>
          <cell r="N26" t="str">
            <v>abr</v>
          </cell>
        </row>
        <row r="27">
          <cell r="J27">
            <v>307.98724532830022</v>
          </cell>
          <cell r="K27">
            <v>6310.9934784394</v>
          </cell>
          <cell r="L27">
            <v>6618.9807237677005</v>
          </cell>
          <cell r="N27" t="str">
            <v>may</v>
          </cell>
        </row>
        <row r="28">
          <cell r="J28">
            <v>306.68593483339885</v>
          </cell>
          <cell r="K28">
            <v>6272.8139834340545</v>
          </cell>
          <cell r="L28">
            <v>6579.4999182674537</v>
          </cell>
          <cell r="N28" t="str">
            <v>jun</v>
          </cell>
        </row>
        <row r="29">
          <cell r="J29">
            <v>304.81771249799999</v>
          </cell>
          <cell r="K29">
            <v>6348.4105314793214</v>
          </cell>
          <cell r="L29">
            <v>6653.2282439773217</v>
          </cell>
          <cell r="N29" t="str">
            <v>jul</v>
          </cell>
        </row>
        <row r="30">
          <cell r="J30">
            <v>305.68932684449868</v>
          </cell>
          <cell r="K30">
            <v>6423.9449270032537</v>
          </cell>
          <cell r="L30">
            <v>6729.634253847752</v>
          </cell>
          <cell r="N30" t="str">
            <v>ago</v>
          </cell>
        </row>
        <row r="31">
          <cell r="J31">
            <v>303.08586926189992</v>
          </cell>
          <cell r="K31">
            <v>6458.3996164433383</v>
          </cell>
          <cell r="L31">
            <v>6761.4854857052378</v>
          </cell>
          <cell r="N31" t="str">
            <v>sep</v>
          </cell>
        </row>
        <row r="32">
          <cell r="J32">
            <v>301.75354670249914</v>
          </cell>
          <cell r="K32">
            <v>6476.7454503386916</v>
          </cell>
          <cell r="L32">
            <v>6778.4989970411907</v>
          </cell>
          <cell r="N32" t="str">
            <v>oct</v>
          </cell>
        </row>
        <row r="33">
          <cell r="J33">
            <v>323.64682539149965</v>
          </cell>
          <cell r="K33">
            <v>6577.861667539808</v>
          </cell>
          <cell r="L33">
            <v>6901.508492931308</v>
          </cell>
          <cell r="N33" t="str">
            <v>nov</v>
          </cell>
        </row>
        <row r="34">
          <cell r="J34">
            <v>305.67609213379876</v>
          </cell>
          <cell r="K34">
            <v>6445.3780693826657</v>
          </cell>
          <cell r="L34">
            <v>6751.0541615164648</v>
          </cell>
          <cell r="N34" t="str">
            <v>dic</v>
          </cell>
        </row>
        <row r="40">
          <cell r="J40" t="str">
            <v>IIF</v>
          </cell>
          <cell r="K40" t="str">
            <v>IRF</v>
          </cell>
          <cell r="L40" t="str">
            <v>IRV</v>
          </cell>
          <cell r="M40" t="str">
            <v>Total</v>
          </cell>
        </row>
        <row r="41">
          <cell r="J41">
            <v>1680.7407684688999</v>
          </cell>
          <cell r="K41">
            <v>2988.3217067458563</v>
          </cell>
          <cell r="L41">
            <v>2040.2093291196481</v>
          </cell>
          <cell r="M41">
            <v>6709.2718043344039</v>
          </cell>
          <cell r="N41">
            <v>2013</v>
          </cell>
          <cell r="O41" t="str">
            <v>ene</v>
          </cell>
        </row>
        <row r="42">
          <cell r="J42">
            <v>1658.52717361329</v>
          </cell>
          <cell r="K42">
            <v>2973.3428951802966</v>
          </cell>
          <cell r="L42">
            <v>2039.0521998290981</v>
          </cell>
          <cell r="M42">
            <v>6670.922268622684</v>
          </cell>
          <cell r="O42" t="str">
            <v>feb</v>
          </cell>
        </row>
        <row r="43">
          <cell r="J43">
            <v>1630.4448811556899</v>
          </cell>
          <cell r="K43">
            <v>2958.2639881447076</v>
          </cell>
          <cell r="L43">
            <v>2068.8042577626279</v>
          </cell>
          <cell r="M43">
            <v>6657.5131270630245</v>
          </cell>
          <cell r="O43" t="str">
            <v>mar</v>
          </cell>
        </row>
        <row r="44">
          <cell r="J44">
            <v>1721.3941243901002</v>
          </cell>
          <cell r="K44">
            <v>3005.9899025880072</v>
          </cell>
          <cell r="L44">
            <v>2017.792212339383</v>
          </cell>
          <cell r="M44">
            <v>6745.1762393174904</v>
          </cell>
          <cell r="O44" t="str">
            <v>abr</v>
          </cell>
        </row>
        <row r="45">
          <cell r="J45">
            <v>1713.7960425281901</v>
          </cell>
          <cell r="K45">
            <v>3025.8010545083621</v>
          </cell>
          <cell r="L45">
            <v>1981.6524309852812</v>
          </cell>
          <cell r="M45">
            <v>6721.2495280218336</v>
          </cell>
          <cell r="O45" t="str">
            <v>may</v>
          </cell>
        </row>
        <row r="46">
          <cell r="J46">
            <v>1717.8906091383899</v>
          </cell>
          <cell r="K46">
            <v>3073.5784444336396</v>
          </cell>
          <cell r="L46">
            <v>1846.5789924331093</v>
          </cell>
          <cell r="M46">
            <v>6638.0480460051394</v>
          </cell>
          <cell r="O46" t="str">
            <v>jun</v>
          </cell>
        </row>
        <row r="47">
          <cell r="J47">
            <v>1710.5415835135002</v>
          </cell>
          <cell r="K47">
            <v>3066.2784521596022</v>
          </cell>
          <cell r="L47">
            <v>1834.3093762893598</v>
          </cell>
          <cell r="M47">
            <v>6611.1294119624627</v>
          </cell>
          <cell r="O47" t="str">
            <v>jul</v>
          </cell>
        </row>
        <row r="48">
          <cell r="J48">
            <v>1701.9924333841891</v>
          </cell>
          <cell r="K48">
            <v>3092.1758487208604</v>
          </cell>
          <cell r="L48">
            <v>1758.6693916858469</v>
          </cell>
          <cell r="M48">
            <v>6552.8376737908966</v>
          </cell>
          <cell r="O48" t="str">
            <v>ago</v>
          </cell>
        </row>
        <row r="49">
          <cell r="J49">
            <v>1661.3319407167901</v>
          </cell>
          <cell r="K49">
            <v>3111.8128187614789</v>
          </cell>
          <cell r="L49">
            <v>1874.42070804374</v>
          </cell>
          <cell r="M49">
            <v>6647.5654675220085</v>
          </cell>
          <cell r="O49" t="str">
            <v>sep</v>
          </cell>
        </row>
        <row r="50">
          <cell r="J50">
            <v>1668.1173867779889</v>
          </cell>
          <cell r="K50">
            <v>3106.9070035530785</v>
          </cell>
          <cell r="L50">
            <v>1859.9617148631055</v>
          </cell>
          <cell r="M50">
            <v>6634.9861051941734</v>
          </cell>
          <cell r="O50" t="str">
            <v>oct</v>
          </cell>
        </row>
        <row r="51">
          <cell r="J51">
            <v>1680.24639639989</v>
          </cell>
          <cell r="K51">
            <v>3124.481846020899</v>
          </cell>
          <cell r="L51">
            <v>1790.2179056420575</v>
          </cell>
          <cell r="M51">
            <v>6594.9461480628461</v>
          </cell>
          <cell r="O51" t="str">
            <v>nov</v>
          </cell>
        </row>
        <row r="52">
          <cell r="J52">
            <v>1586.0675008200003</v>
          </cell>
          <cell r="K52">
            <v>3111.888476732152</v>
          </cell>
          <cell r="L52">
            <v>1781.2139408592625</v>
          </cell>
          <cell r="M52">
            <v>6479.169918411415</v>
          </cell>
          <cell r="O52" t="str">
            <v>dic</v>
          </cell>
        </row>
        <row r="53">
          <cell r="J53">
            <v>1691.2851583550998</v>
          </cell>
          <cell r="K53">
            <v>3088.8886004548317</v>
          </cell>
          <cell r="L53">
            <v>1711.6326635765799</v>
          </cell>
          <cell r="M53">
            <v>6491.8064223865113</v>
          </cell>
          <cell r="N53">
            <v>2014</v>
          </cell>
          <cell r="O53" t="str">
            <v>ene</v>
          </cell>
        </row>
        <row r="54">
          <cell r="J54">
            <v>1737.9160495136</v>
          </cell>
          <cell r="K54">
            <v>3069.0150053584839</v>
          </cell>
          <cell r="L54">
            <v>1787.7564868622026</v>
          </cell>
          <cell r="M54">
            <v>6594.6875417342862</v>
          </cell>
          <cell r="O54" t="str">
            <v>feb</v>
          </cell>
        </row>
        <row r="55">
          <cell r="J55">
            <v>1720.6128278104898</v>
          </cell>
          <cell r="K55">
            <v>3030.4796823804318</v>
          </cell>
          <cell r="L55">
            <v>1814.8817314864743</v>
          </cell>
          <cell r="M55">
            <v>6565.974241677397</v>
          </cell>
          <cell r="O55" t="str">
            <v>mar</v>
          </cell>
        </row>
        <row r="56">
          <cell r="J56">
            <v>1715.0799283706901</v>
          </cell>
          <cell r="K56">
            <v>3037.0417733646791</v>
          </cell>
          <cell r="L56">
            <v>1843.5908403395774</v>
          </cell>
          <cell r="M56">
            <v>6595.7125420749462</v>
          </cell>
          <cell r="O56" t="str">
            <v>abr</v>
          </cell>
        </row>
        <row r="57">
          <cell r="J57">
            <v>1707.1256942089001</v>
          </cell>
          <cell r="K57">
            <v>3061.5316608753001</v>
          </cell>
          <cell r="L57">
            <v>1850.3233686835001</v>
          </cell>
          <cell r="M57">
            <v>6618.9807237677005</v>
          </cell>
          <cell r="O57" t="str">
            <v>may</v>
          </cell>
        </row>
        <row r="58">
          <cell r="J58">
            <v>1666.9971256455901</v>
          </cell>
          <cell r="K58">
            <v>3095.161693622294</v>
          </cell>
          <cell r="L58">
            <v>1817.3410989995687</v>
          </cell>
          <cell r="M58">
            <v>6579.4999182674537</v>
          </cell>
          <cell r="O58" t="str">
            <v>jun</v>
          </cell>
        </row>
        <row r="59">
          <cell r="J59">
            <v>1708.5432726873003</v>
          </cell>
          <cell r="K59">
            <v>3102.4892401952211</v>
          </cell>
          <cell r="L59">
            <v>1842.1957310948001</v>
          </cell>
          <cell r="M59">
            <v>6653.2282439773217</v>
          </cell>
          <cell r="O59" t="str">
            <v>jul</v>
          </cell>
        </row>
        <row r="60">
          <cell r="J60">
            <v>1741.4235327708993</v>
          </cell>
          <cell r="K60">
            <v>3115.3179063035027</v>
          </cell>
          <cell r="L60">
            <v>1872.8928147733507</v>
          </cell>
          <cell r="M60">
            <v>6729.634253847752</v>
          </cell>
          <cell r="O60" t="str">
            <v>ago</v>
          </cell>
        </row>
        <row r="61">
          <cell r="J61">
            <v>1737.9874081047901</v>
          </cell>
          <cell r="K61">
            <v>3149.8625252524816</v>
          </cell>
          <cell r="L61">
            <v>1873.6355523479665</v>
          </cell>
          <cell r="M61">
            <v>6761.4854857052396</v>
          </cell>
          <cell r="O61" t="str">
            <v>sep</v>
          </cell>
        </row>
        <row r="62">
          <cell r="J62">
            <v>1691.6241847561998</v>
          </cell>
          <cell r="K62">
            <v>3252.6698661232053</v>
          </cell>
          <cell r="L62">
            <v>1834.2049461617846</v>
          </cell>
          <cell r="M62">
            <v>6778.4989970411898</v>
          </cell>
          <cell r="O62" t="str">
            <v>oct</v>
          </cell>
        </row>
        <row r="63">
          <cell r="J63">
            <v>1762.5512473420999</v>
          </cell>
          <cell r="K63">
            <v>3275.7203129129307</v>
          </cell>
          <cell r="L63">
            <v>1863.2369326762771</v>
          </cell>
          <cell r="M63">
            <v>6901.5084929313089</v>
          </cell>
          <cell r="O63" t="str">
            <v>nov</v>
          </cell>
        </row>
        <row r="64">
          <cell r="J64">
            <v>1653.4149521364</v>
          </cell>
          <cell r="K64">
            <v>3289.364232304375</v>
          </cell>
          <cell r="L64">
            <v>1808.2749770756895</v>
          </cell>
          <cell r="M64">
            <v>6751.0541615164639</v>
          </cell>
          <cell r="O64" t="str">
            <v>dic</v>
          </cell>
        </row>
        <row r="73">
          <cell r="J73" t="str">
            <v>IIF</v>
          </cell>
          <cell r="K73" t="str">
            <v>IRF</v>
          </cell>
          <cell r="L73" t="str">
            <v>IRV</v>
          </cell>
          <cell r="M73" t="str">
            <v>Total</v>
          </cell>
        </row>
        <row r="74">
          <cell r="J74">
            <v>5.0795371723999994</v>
          </cell>
          <cell r="K74">
            <v>364.88857761259891</v>
          </cell>
          <cell r="L74">
            <v>0</v>
          </cell>
          <cell r="M74">
            <v>369.96811478499893</v>
          </cell>
          <cell r="N74">
            <v>2013</v>
          </cell>
          <cell r="O74" t="str">
            <v>ene</v>
          </cell>
        </row>
        <row r="75">
          <cell r="J75">
            <v>5.1475077308000001</v>
          </cell>
          <cell r="K75">
            <v>363.07401233979988</v>
          </cell>
          <cell r="L75">
            <v>0</v>
          </cell>
          <cell r="M75">
            <v>368.22152007059987</v>
          </cell>
          <cell r="O75" t="str">
            <v>feb</v>
          </cell>
        </row>
        <row r="76">
          <cell r="J76">
            <v>4.7908172854000002</v>
          </cell>
          <cell r="K76">
            <v>360.45239276710009</v>
          </cell>
          <cell r="L76">
            <v>0</v>
          </cell>
          <cell r="M76">
            <v>365.2432100525001</v>
          </cell>
          <cell r="O76" t="str">
            <v>mar</v>
          </cell>
        </row>
        <row r="77">
          <cell r="J77">
            <v>6.5784137516000003</v>
          </cell>
          <cell r="K77">
            <v>357.54770585439991</v>
          </cell>
          <cell r="L77">
            <v>0</v>
          </cell>
          <cell r="M77">
            <v>364.12611960599992</v>
          </cell>
          <cell r="O77" t="str">
            <v>abr</v>
          </cell>
        </row>
        <row r="78">
          <cell r="J78">
            <v>7.2395492116</v>
          </cell>
          <cell r="K78">
            <v>355.61057943539799</v>
          </cell>
          <cell r="L78">
            <v>0</v>
          </cell>
          <cell r="M78">
            <v>362.85012864699797</v>
          </cell>
          <cell r="O78" t="str">
            <v>may</v>
          </cell>
        </row>
        <row r="79">
          <cell r="J79">
            <v>9.8332075579999998</v>
          </cell>
          <cell r="K79">
            <v>352.31971375819984</v>
          </cell>
          <cell r="L79">
            <v>0</v>
          </cell>
          <cell r="M79">
            <v>362.15292131619987</v>
          </cell>
          <cell r="O79" t="str">
            <v>jun</v>
          </cell>
        </row>
        <row r="80">
          <cell r="J80">
            <v>10.319073122600001</v>
          </cell>
          <cell r="K80">
            <v>347.12564740329901</v>
          </cell>
          <cell r="L80">
            <v>0</v>
          </cell>
          <cell r="M80">
            <v>357.44472052589902</v>
          </cell>
          <cell r="O80" t="str">
            <v>jul</v>
          </cell>
        </row>
        <row r="81">
          <cell r="J81">
            <v>10.411769512099999</v>
          </cell>
          <cell r="K81">
            <v>344.08535807119881</v>
          </cell>
          <cell r="L81">
            <v>0</v>
          </cell>
          <cell r="M81">
            <v>354.49712758329883</v>
          </cell>
          <cell r="O81" t="str">
            <v>ago</v>
          </cell>
        </row>
        <row r="82">
          <cell r="J82">
            <v>8.6342320705999995</v>
          </cell>
          <cell r="K82">
            <v>340.41083330259897</v>
          </cell>
          <cell r="L82">
            <v>0</v>
          </cell>
          <cell r="M82">
            <v>349.04506537319895</v>
          </cell>
          <cell r="O82" t="str">
            <v>sep</v>
          </cell>
        </row>
        <row r="83">
          <cell r="J83">
            <v>9.4024799635000011</v>
          </cell>
          <cell r="K83">
            <v>337.23262293959925</v>
          </cell>
          <cell r="L83">
            <v>0</v>
          </cell>
          <cell r="M83">
            <v>346.63510290309927</v>
          </cell>
          <cell r="O83" t="str">
            <v>oct</v>
          </cell>
        </row>
        <row r="84">
          <cell r="J84">
            <v>6.8471229104000004</v>
          </cell>
          <cell r="K84">
            <v>334.8091547865979</v>
          </cell>
          <cell r="L84">
            <v>0</v>
          </cell>
          <cell r="M84">
            <v>341.6562776969979</v>
          </cell>
          <cell r="O84" t="str">
            <v>nov</v>
          </cell>
        </row>
        <row r="85">
          <cell r="J85">
            <v>7.0562690043999998</v>
          </cell>
          <cell r="K85">
            <v>330.60400281579916</v>
          </cell>
          <cell r="L85">
            <v>0</v>
          </cell>
          <cell r="M85">
            <v>337.66027182019917</v>
          </cell>
          <cell r="O85" t="str">
            <v>dic</v>
          </cell>
        </row>
        <row r="86">
          <cell r="J86">
            <v>6.2039584357999997</v>
          </cell>
          <cell r="K86">
            <v>326.15774316959886</v>
          </cell>
          <cell r="L86">
            <v>0</v>
          </cell>
          <cell r="M86">
            <v>332.36170160539888</v>
          </cell>
          <cell r="N86">
            <v>2014</v>
          </cell>
          <cell r="O86" t="str">
            <v>ene</v>
          </cell>
        </row>
        <row r="87">
          <cell r="J87">
            <v>5.7231656141</v>
          </cell>
          <cell r="K87">
            <v>308.15162590500097</v>
          </cell>
          <cell r="L87">
            <v>0</v>
          </cell>
          <cell r="M87">
            <v>313.874791519101</v>
          </cell>
          <cell r="O87" t="str">
            <v>feb</v>
          </cell>
        </row>
        <row r="88">
          <cell r="J88">
            <v>6.2798249048999901</v>
          </cell>
          <cell r="K88">
            <v>306.22716187299807</v>
          </cell>
          <cell r="L88">
            <v>0</v>
          </cell>
          <cell r="M88">
            <v>312.50698677789808</v>
          </cell>
          <cell r="O88" t="str">
            <v>mar</v>
          </cell>
        </row>
        <row r="89">
          <cell r="J89">
            <v>4.4885814203000001</v>
          </cell>
          <cell r="K89">
            <v>304.40488668479884</v>
          </cell>
          <cell r="L89">
            <v>0</v>
          </cell>
          <cell r="M89">
            <v>308.89346810509886</v>
          </cell>
          <cell r="O89" t="str">
            <v>abr</v>
          </cell>
        </row>
        <row r="90">
          <cell r="J90">
            <v>5.3670420805000001</v>
          </cell>
          <cell r="K90">
            <v>302.62020324780025</v>
          </cell>
          <cell r="L90">
            <v>0</v>
          </cell>
          <cell r="M90">
            <v>307.98724532830028</v>
          </cell>
          <cell r="O90" t="str">
            <v>may</v>
          </cell>
        </row>
        <row r="91">
          <cell r="J91">
            <v>8.3385032342999992</v>
          </cell>
          <cell r="K91">
            <v>298.3474315990988</v>
          </cell>
          <cell r="L91">
            <v>0</v>
          </cell>
          <cell r="M91">
            <v>306.68593483339879</v>
          </cell>
          <cell r="O91" t="str">
            <v>jun</v>
          </cell>
        </row>
        <row r="92">
          <cell r="J92">
            <v>10.5807721112</v>
          </cell>
          <cell r="K92">
            <v>294.23694038679997</v>
          </cell>
          <cell r="L92">
            <v>0</v>
          </cell>
          <cell r="M92">
            <v>304.81771249799999</v>
          </cell>
          <cell r="O92" t="str">
            <v>jul</v>
          </cell>
        </row>
        <row r="93">
          <cell r="J93">
            <v>13.4789372094</v>
          </cell>
          <cell r="K93">
            <v>292.21038963509869</v>
          </cell>
          <cell r="L93">
            <v>0</v>
          </cell>
          <cell r="M93">
            <v>305.68932684449868</v>
          </cell>
          <cell r="O93" t="str">
            <v>ago</v>
          </cell>
        </row>
        <row r="94">
          <cell r="J94">
            <v>13.500699776199999</v>
          </cell>
          <cell r="K94">
            <v>289.58516948569991</v>
          </cell>
          <cell r="L94">
            <v>0</v>
          </cell>
          <cell r="M94">
            <v>303.08586926189992</v>
          </cell>
          <cell r="O94" t="str">
            <v>sep</v>
          </cell>
        </row>
        <row r="95">
          <cell r="J95">
            <v>15.1133764921</v>
          </cell>
          <cell r="K95">
            <v>286.64017021039916</v>
          </cell>
          <cell r="L95">
            <v>0</v>
          </cell>
          <cell r="M95">
            <v>301.75354670249914</v>
          </cell>
          <cell r="O95" t="str">
            <v>oct</v>
          </cell>
        </row>
        <row r="96">
          <cell r="J96">
            <v>34.0545622397999</v>
          </cell>
          <cell r="K96">
            <v>289.59226315169974</v>
          </cell>
          <cell r="L96">
            <v>0</v>
          </cell>
          <cell r="M96">
            <v>323.64682539149965</v>
          </cell>
          <cell r="O96" t="str">
            <v>nov</v>
          </cell>
        </row>
        <row r="97">
          <cell r="J97">
            <v>25.109238919799903</v>
          </cell>
          <cell r="K97">
            <v>280.56685321399885</v>
          </cell>
          <cell r="L97">
            <v>0</v>
          </cell>
          <cell r="M97">
            <v>305.67609213379876</v>
          </cell>
          <cell r="O97" t="str">
            <v>dic</v>
          </cell>
        </row>
        <row r="103">
          <cell r="J103" t="str">
            <v>IIF</v>
          </cell>
          <cell r="K103" t="str">
            <v>IRF</v>
          </cell>
          <cell r="L103" t="str">
            <v>IRV</v>
          </cell>
          <cell r="M103" t="str">
            <v>Total</v>
          </cell>
        </row>
        <row r="104">
          <cell r="J104">
            <v>1675.6612312964999</v>
          </cell>
          <cell r="K104">
            <v>2623.4331291332574</v>
          </cell>
          <cell r="L104">
            <v>2040.2093291196481</v>
          </cell>
          <cell r="M104">
            <v>6339.3036895494051</v>
          </cell>
          <cell r="N104">
            <v>2013</v>
          </cell>
          <cell r="O104" t="str">
            <v>ene</v>
          </cell>
        </row>
        <row r="105">
          <cell r="J105">
            <v>1653.3796658824899</v>
          </cell>
          <cell r="K105">
            <v>2610.2688828404966</v>
          </cell>
          <cell r="L105">
            <v>2039.0521998290981</v>
          </cell>
          <cell r="M105">
            <v>6302.7007485520844</v>
          </cell>
          <cell r="O105" t="str">
            <v>feb</v>
          </cell>
        </row>
        <row r="106">
          <cell r="J106">
            <v>1625.65406387029</v>
          </cell>
          <cell r="K106">
            <v>2597.8115953776073</v>
          </cell>
          <cell r="L106">
            <v>2068.8042577626279</v>
          </cell>
          <cell r="M106">
            <v>6292.2699170105243</v>
          </cell>
          <cell r="O106" t="str">
            <v>mar</v>
          </cell>
        </row>
        <row r="107">
          <cell r="J107">
            <v>1714.8157106385001</v>
          </cell>
          <cell r="K107">
            <v>2648.4421967336075</v>
          </cell>
          <cell r="L107">
            <v>2017.792212339383</v>
          </cell>
          <cell r="M107">
            <v>6381.0501197114909</v>
          </cell>
          <cell r="O107" t="str">
            <v>abr</v>
          </cell>
        </row>
        <row r="108">
          <cell r="J108">
            <v>1706.5564933165901</v>
          </cell>
          <cell r="K108">
            <v>2670.1904750729641</v>
          </cell>
          <cell r="L108">
            <v>1981.6524309852812</v>
          </cell>
          <cell r="M108">
            <v>6358.3993993748354</v>
          </cell>
          <cell r="O108" t="str">
            <v>may</v>
          </cell>
        </row>
        <row r="109">
          <cell r="J109">
            <v>1708.05740158039</v>
          </cell>
          <cell r="K109">
            <v>2721.2587306754399</v>
          </cell>
          <cell r="L109">
            <v>1846.5789924331093</v>
          </cell>
          <cell r="M109">
            <v>6275.8951246889392</v>
          </cell>
          <cell r="O109" t="str">
            <v>jun</v>
          </cell>
        </row>
        <row r="110">
          <cell r="J110">
            <v>1700.2225103909002</v>
          </cell>
          <cell r="K110">
            <v>2719.1528047563033</v>
          </cell>
          <cell r="L110">
            <v>1834.3093762893598</v>
          </cell>
          <cell r="M110">
            <v>6253.6846914365633</v>
          </cell>
          <cell r="O110" t="str">
            <v>jul</v>
          </cell>
        </row>
        <row r="111">
          <cell r="J111">
            <v>1691.5806638720892</v>
          </cell>
          <cell r="K111">
            <v>2748.0904906496617</v>
          </cell>
          <cell r="L111">
            <v>1758.6693916858469</v>
          </cell>
          <cell r="M111">
            <v>6198.340546207598</v>
          </cell>
          <cell r="O111" t="str">
            <v>ago</v>
          </cell>
        </row>
        <row r="112">
          <cell r="J112">
            <v>1652.69770864619</v>
          </cell>
          <cell r="K112">
            <v>2771.4019854588801</v>
          </cell>
          <cell r="L112">
            <v>1874.42070804374</v>
          </cell>
          <cell r="M112">
            <v>6298.5204021488098</v>
          </cell>
          <cell r="O112" t="str">
            <v>sep</v>
          </cell>
        </row>
        <row r="113">
          <cell r="J113">
            <v>1658.714906814489</v>
          </cell>
          <cell r="K113">
            <v>2769.6743806134791</v>
          </cell>
          <cell r="L113">
            <v>1859.9617148631055</v>
          </cell>
          <cell r="M113">
            <v>6288.3510022910741</v>
          </cell>
          <cell r="O113" t="str">
            <v>oct</v>
          </cell>
        </row>
        <row r="114">
          <cell r="J114">
            <v>1673.39927348949</v>
          </cell>
          <cell r="K114">
            <v>2789.6726912343011</v>
          </cell>
          <cell r="L114">
            <v>1790.2179056420575</v>
          </cell>
          <cell r="M114">
            <v>6253.2898703658484</v>
          </cell>
          <cell r="O114" t="str">
            <v>nov</v>
          </cell>
        </row>
        <row r="115">
          <cell r="J115">
            <v>1579.0112318156002</v>
          </cell>
          <cell r="K115">
            <v>2781.2844739163529</v>
          </cell>
          <cell r="L115">
            <v>1781.2139408592625</v>
          </cell>
          <cell r="M115">
            <v>6141.5096465912156</v>
          </cell>
          <cell r="O115" t="str">
            <v>dic</v>
          </cell>
        </row>
        <row r="116">
          <cell r="J116">
            <v>1685.0811999192999</v>
          </cell>
          <cell r="K116">
            <v>2762.730857285233</v>
          </cell>
          <cell r="L116">
            <v>1711.6326635765799</v>
          </cell>
          <cell r="M116">
            <v>6159.4447207811127</v>
          </cell>
          <cell r="N116">
            <v>2014</v>
          </cell>
          <cell r="O116" t="str">
            <v>ene</v>
          </cell>
        </row>
        <row r="117">
          <cell r="J117">
            <v>1732.1928838995</v>
          </cell>
          <cell r="K117">
            <v>2760.863379453483</v>
          </cell>
          <cell r="L117">
            <v>1787.7564868622026</v>
          </cell>
          <cell r="M117">
            <v>6280.8127502151856</v>
          </cell>
          <cell r="O117" t="str">
            <v>feb</v>
          </cell>
        </row>
        <row r="118">
          <cell r="J118">
            <v>1714.3330029055899</v>
          </cell>
          <cell r="K118">
            <v>2724.2525205074339</v>
          </cell>
          <cell r="L118">
            <v>1814.8817314864743</v>
          </cell>
          <cell r="M118">
            <v>6253.4672548994986</v>
          </cell>
          <cell r="O118" t="str">
            <v>mar</v>
          </cell>
        </row>
        <row r="119">
          <cell r="J119">
            <v>1710.5913469503901</v>
          </cell>
          <cell r="K119">
            <v>2732.6368866798803</v>
          </cell>
          <cell r="L119">
            <v>1843.5908403395774</v>
          </cell>
          <cell r="M119">
            <v>6286.8190739698475</v>
          </cell>
          <cell r="O119" t="str">
            <v>abr</v>
          </cell>
        </row>
        <row r="120">
          <cell r="J120">
            <v>1701.7586521284002</v>
          </cell>
          <cell r="K120">
            <v>2758.9114576274997</v>
          </cell>
          <cell r="L120">
            <v>1850.3233686835001</v>
          </cell>
          <cell r="M120">
            <v>6310.9934784394</v>
          </cell>
          <cell r="O120" t="str">
            <v>may</v>
          </cell>
        </row>
        <row r="121">
          <cell r="J121">
            <v>1658.65862241129</v>
          </cell>
          <cell r="K121">
            <v>2796.8142620231952</v>
          </cell>
          <cell r="L121">
            <v>1817.3410989995687</v>
          </cell>
          <cell r="M121">
            <v>6272.8139834340545</v>
          </cell>
          <cell r="O121" t="str">
            <v>jun</v>
          </cell>
        </row>
        <row r="122">
          <cell r="J122">
            <v>1697.9625005761002</v>
          </cell>
          <cell r="K122">
            <v>2808.252299808421</v>
          </cell>
          <cell r="L122">
            <v>1842.1957310948001</v>
          </cell>
          <cell r="M122">
            <v>6348.4105314793214</v>
          </cell>
          <cell r="O122" t="str">
            <v>jul</v>
          </cell>
        </row>
        <row r="123">
          <cell r="J123">
            <v>1727.9445955614992</v>
          </cell>
          <cell r="K123">
            <v>2823.1075166684041</v>
          </cell>
          <cell r="L123">
            <v>1872.8928147733507</v>
          </cell>
          <cell r="M123">
            <v>6423.9449270032537</v>
          </cell>
          <cell r="O123" t="str">
            <v>ago</v>
          </cell>
        </row>
        <row r="124">
          <cell r="J124">
            <v>1724.4867083285901</v>
          </cell>
          <cell r="K124">
            <v>2860.277355766782</v>
          </cell>
          <cell r="L124">
            <v>1873.6355523479665</v>
          </cell>
          <cell r="M124">
            <v>6458.3996164433393</v>
          </cell>
          <cell r="O124" t="str">
            <v>sep</v>
          </cell>
        </row>
        <row r="125">
          <cell r="J125">
            <v>1676.5108082640998</v>
          </cell>
          <cell r="K125">
            <v>2966.0296959128063</v>
          </cell>
          <cell r="L125">
            <v>1834.2049461617846</v>
          </cell>
          <cell r="M125">
            <v>6476.7454503386907</v>
          </cell>
          <cell r="O125" t="str">
            <v>oct</v>
          </cell>
        </row>
        <row r="126">
          <cell r="J126">
            <v>1728.4966851023</v>
          </cell>
          <cell r="K126">
            <v>2986.1280497612311</v>
          </cell>
          <cell r="L126">
            <v>1863.2369326762771</v>
          </cell>
          <cell r="M126">
            <v>6577.8616675398089</v>
          </cell>
          <cell r="O126" t="str">
            <v>nov</v>
          </cell>
        </row>
        <row r="127">
          <cell r="J127">
            <v>1628.3057132166</v>
          </cell>
          <cell r="K127">
            <v>3008.7973790903761</v>
          </cell>
          <cell r="L127">
            <v>1808.2749770756895</v>
          </cell>
          <cell r="M127">
            <v>6445.3780693826648</v>
          </cell>
          <cell r="O127" t="str">
            <v>dic</v>
          </cell>
        </row>
        <row r="140">
          <cell r="J140" t="str">
            <v>Físico</v>
          </cell>
          <cell r="K140" t="str">
            <v>Desmaterializado</v>
          </cell>
          <cell r="L140" t="str">
            <v>Total</v>
          </cell>
        </row>
        <row r="141">
          <cell r="J141">
            <v>17921.652883573533</v>
          </cell>
          <cell r="K141">
            <v>307082.68012146011</v>
          </cell>
          <cell r="L141">
            <v>325004.33300503367</v>
          </cell>
          <cell r="M141">
            <v>2013</v>
          </cell>
          <cell r="N141" t="str">
            <v>ene</v>
          </cell>
        </row>
        <row r="142">
          <cell r="J142">
            <v>17780.826754275189</v>
          </cell>
          <cell r="K142">
            <v>304347.31265179254</v>
          </cell>
          <cell r="L142">
            <v>322128.13940606773</v>
          </cell>
          <cell r="N142" t="str">
            <v>feb</v>
          </cell>
        </row>
        <row r="143">
          <cell r="J143">
            <v>17695.66714638994</v>
          </cell>
          <cell r="K143">
            <v>304854.16561380029</v>
          </cell>
          <cell r="L143">
            <v>322549.83276019024</v>
          </cell>
          <cell r="N143" t="str">
            <v>mar</v>
          </cell>
        </row>
        <row r="144">
          <cell r="J144">
            <v>17723.070731119711</v>
          </cell>
          <cell r="K144">
            <v>310584.15345989686</v>
          </cell>
          <cell r="L144">
            <v>328307.22419101658</v>
          </cell>
          <cell r="N144" t="str">
            <v>abr</v>
          </cell>
        </row>
        <row r="145">
          <cell r="J145">
            <v>16615.650689721006</v>
          </cell>
          <cell r="K145">
            <v>291164.13368706737</v>
          </cell>
          <cell r="L145">
            <v>307779.78437678836</v>
          </cell>
          <cell r="N145" t="str">
            <v>may</v>
          </cell>
        </row>
        <row r="146">
          <cell r="J146">
            <v>16318.639483348608</v>
          </cell>
          <cell r="K146">
            <v>282792.33425176505</v>
          </cell>
          <cell r="L146">
            <v>299110.97373511363</v>
          </cell>
          <cell r="N146" t="str">
            <v>jun</v>
          </cell>
        </row>
        <row r="147">
          <cell r="J147">
            <v>15915.791038667738</v>
          </cell>
          <cell r="K147">
            <v>278455.1933629915</v>
          </cell>
          <cell r="L147">
            <v>294370.98440165923</v>
          </cell>
          <cell r="N147" t="str">
            <v>jul</v>
          </cell>
        </row>
        <row r="148">
          <cell r="J148">
            <v>16022.200569358147</v>
          </cell>
          <cell r="K148">
            <v>280146.29090383026</v>
          </cell>
          <cell r="L148">
            <v>296168.49147318839</v>
          </cell>
          <cell r="N148" t="str">
            <v>ago</v>
          </cell>
        </row>
        <row r="149">
          <cell r="J149">
            <v>15985.343268315148</v>
          </cell>
          <cell r="K149">
            <v>288455.61991596635</v>
          </cell>
          <cell r="L149">
            <v>304440.96318428149</v>
          </cell>
          <cell r="N149" t="str">
            <v>sep</v>
          </cell>
        </row>
        <row r="150">
          <cell r="J150">
            <v>15832.799366371077</v>
          </cell>
          <cell r="K150">
            <v>287224.80478967912</v>
          </cell>
          <cell r="L150">
            <v>303057.60415605019</v>
          </cell>
          <cell r="N150" t="str">
            <v>oct</v>
          </cell>
        </row>
        <row r="151">
          <cell r="J151">
            <v>14989.327364149134</v>
          </cell>
          <cell r="K151">
            <v>274347.6853452092</v>
          </cell>
          <cell r="L151">
            <v>289337.01270935836</v>
          </cell>
          <cell r="N151" t="str">
            <v>nov</v>
          </cell>
        </row>
        <row r="152">
          <cell r="J152">
            <v>15002.97814683144</v>
          </cell>
          <cell r="K152">
            <v>272880.59243589849</v>
          </cell>
          <cell r="L152">
            <v>287883.57058272994</v>
          </cell>
          <cell r="N152" t="str">
            <v>dic</v>
          </cell>
        </row>
        <row r="153">
          <cell r="J153">
            <v>14063.963657018125</v>
          </cell>
          <cell r="K153">
            <v>260638.35358300671</v>
          </cell>
          <cell r="L153">
            <v>274702.31724002486</v>
          </cell>
          <cell r="M153">
            <v>2014</v>
          </cell>
          <cell r="N153" t="str">
            <v>ene</v>
          </cell>
        </row>
        <row r="154">
          <cell r="J154">
            <v>13190.877366790237</v>
          </cell>
          <cell r="K154">
            <v>263956.94394852105</v>
          </cell>
          <cell r="L154">
            <v>277147.8213153113</v>
          </cell>
          <cell r="N154" t="str">
            <v>feb</v>
          </cell>
        </row>
        <row r="155">
          <cell r="J155">
            <v>13384.634895417537</v>
          </cell>
          <cell r="K155">
            <v>267835.21514277515</v>
          </cell>
          <cell r="L155">
            <v>281219.8500381927</v>
          </cell>
          <cell r="N155" t="str">
            <v>mar</v>
          </cell>
        </row>
        <row r="156">
          <cell r="J156">
            <v>13006.697007712566</v>
          </cell>
          <cell r="K156">
            <v>264721.52790751786</v>
          </cell>
          <cell r="L156">
            <v>277728.22491523041</v>
          </cell>
          <cell r="N156" t="str">
            <v>abr</v>
          </cell>
        </row>
        <row r="157">
          <cell r="J157">
            <v>13383.670974634711</v>
          </cell>
          <cell r="K157">
            <v>274245.96803826519</v>
          </cell>
          <cell r="L157">
            <v>287629.63901289989</v>
          </cell>
          <cell r="N157" t="str">
            <v>may</v>
          </cell>
        </row>
        <row r="158">
          <cell r="J158">
            <v>13329.90174215333</v>
          </cell>
          <cell r="K158">
            <v>272643.71967825695</v>
          </cell>
          <cell r="L158">
            <v>285973.62142041029</v>
          </cell>
          <cell r="N158" t="str">
            <v>jun</v>
          </cell>
        </row>
        <row r="159">
          <cell r="J159">
            <v>12797.232960374866</v>
          </cell>
          <cell r="K159">
            <v>266526.7967325591</v>
          </cell>
          <cell r="L159">
            <v>279324.02969293395</v>
          </cell>
          <cell r="N159" t="str">
            <v>jul</v>
          </cell>
        </row>
        <row r="160">
          <cell r="J160">
            <v>12469.166501763311</v>
          </cell>
          <cell r="K160">
            <v>262034.79107305597</v>
          </cell>
          <cell r="L160">
            <v>274503.95757481927</v>
          </cell>
          <cell r="N160" t="str">
            <v>ago</v>
          </cell>
        </row>
        <row r="161">
          <cell r="J161">
            <v>12224.200377222025</v>
          </cell>
          <cell r="K161">
            <v>260483.17996427845</v>
          </cell>
          <cell r="L161">
            <v>272707.38034150045</v>
          </cell>
          <cell r="N161" t="str">
            <v>sep</v>
          </cell>
        </row>
        <row r="162">
          <cell r="J162">
            <v>12733.282580890593</v>
          </cell>
          <cell r="K162">
            <v>273303.26660573774</v>
          </cell>
          <cell r="L162">
            <v>286036.54918662831</v>
          </cell>
          <cell r="N162" t="str">
            <v>oct</v>
          </cell>
        </row>
        <row r="163">
          <cell r="J163">
            <v>13125.10662407965</v>
          </cell>
          <cell r="K163">
            <v>266757.24577391107</v>
          </cell>
          <cell r="L163">
            <v>279882.3523979907</v>
          </cell>
          <cell r="N163" t="str">
            <v>nov</v>
          </cell>
        </row>
        <row r="164">
          <cell r="J164">
            <v>12406.947982840173</v>
          </cell>
          <cell r="K164">
            <v>261608.52122372284</v>
          </cell>
          <cell r="L164">
            <v>274015.46920656302</v>
          </cell>
          <cell r="N164" t="str">
            <v>dic</v>
          </cell>
        </row>
        <row r="170">
          <cell r="J170" t="str">
            <v>IIF</v>
          </cell>
          <cell r="K170" t="str">
            <v>IRF</v>
          </cell>
          <cell r="L170" t="str">
            <v>IRV</v>
          </cell>
          <cell r="M170" t="str">
            <v>Total</v>
          </cell>
        </row>
        <row r="171">
          <cell r="J171">
            <v>81416.888202041358</v>
          </cell>
          <cell r="K171">
            <v>144757.51339779724</v>
          </cell>
          <cell r="L171">
            <v>98829.93140519505</v>
          </cell>
          <cell r="M171">
            <v>325004.33300503367</v>
          </cell>
          <cell r="N171">
            <v>2013</v>
          </cell>
          <cell r="O171" t="str">
            <v>ene</v>
          </cell>
        </row>
        <row r="172">
          <cell r="J172">
            <v>80087.617735165026</v>
          </cell>
          <cell r="K172">
            <v>143577.96059860729</v>
          </cell>
          <cell r="L172">
            <v>98462.561072295459</v>
          </cell>
          <cell r="M172">
            <v>322128.13940606778</v>
          </cell>
          <cell r="O172" t="str">
            <v>feb</v>
          </cell>
        </row>
        <row r="173">
          <cell r="J173">
            <v>78993.418969566163</v>
          </cell>
          <cell r="K173">
            <v>143324.92274897109</v>
          </cell>
          <cell r="L173">
            <v>100231.49104165305</v>
          </cell>
          <cell r="M173">
            <v>322549.8327601903</v>
          </cell>
          <cell r="O173" t="str">
            <v>mar</v>
          </cell>
        </row>
        <row r="174">
          <cell r="J174">
            <v>83785.227645056089</v>
          </cell>
          <cell r="K174">
            <v>146310.2172352951</v>
          </cell>
          <cell r="L174">
            <v>98211.77931066537</v>
          </cell>
          <cell r="M174">
            <v>328307.22419101658</v>
          </cell>
          <cell r="O174" t="str">
            <v>abr</v>
          </cell>
        </row>
        <row r="175">
          <cell r="J175">
            <v>78478.231500856447</v>
          </cell>
          <cell r="K175">
            <v>138557.62864345443</v>
          </cell>
          <cell r="L175">
            <v>90743.924232477497</v>
          </cell>
          <cell r="M175">
            <v>307779.78437678836</v>
          </cell>
          <cell r="O175" t="str">
            <v>may</v>
          </cell>
        </row>
        <row r="176">
          <cell r="J176">
            <v>77408.287693703372</v>
          </cell>
          <cell r="K176">
            <v>138495.68954522299</v>
          </cell>
          <cell r="L176">
            <v>83206.996496187276</v>
          </cell>
          <cell r="M176">
            <v>299110.97373511363</v>
          </cell>
          <cell r="O176" t="str">
            <v>jun</v>
          </cell>
        </row>
        <row r="177">
          <cell r="J177">
            <v>76164.567114315782</v>
          </cell>
          <cell r="K177">
            <v>136530.89361381618</v>
          </cell>
          <cell r="L177">
            <v>81675.523673527248</v>
          </cell>
          <cell r="M177">
            <v>294370.98440165923</v>
          </cell>
          <cell r="O177" t="str">
            <v>jul</v>
          </cell>
        </row>
        <row r="178">
          <cell r="J178">
            <v>76924.922695752059</v>
          </cell>
          <cell r="K178">
            <v>139757.0185735547</v>
          </cell>
          <cell r="L178">
            <v>79486.550203881663</v>
          </cell>
          <cell r="M178">
            <v>296168.49147318839</v>
          </cell>
          <cell r="O178" t="str">
            <v>ago</v>
          </cell>
        </row>
        <row r="179">
          <cell r="J179">
            <v>76084.620553450251</v>
          </cell>
          <cell r="K179">
            <v>142512.81862833374</v>
          </cell>
          <cell r="L179">
            <v>85843.524002497492</v>
          </cell>
          <cell r="M179">
            <v>304440.96318428149</v>
          </cell>
          <cell r="O179" t="str">
            <v>sep</v>
          </cell>
        </row>
        <row r="180">
          <cell r="J180">
            <v>76192.421607670287</v>
          </cell>
          <cell r="K180">
            <v>141910.13785173462</v>
          </cell>
          <cell r="L180">
            <v>84955.044696645273</v>
          </cell>
          <cell r="M180">
            <v>303057.60415605019</v>
          </cell>
          <cell r="O180" t="str">
            <v>oct</v>
          </cell>
        </row>
        <row r="181">
          <cell r="J181">
            <v>73716.670619487792</v>
          </cell>
          <cell r="K181">
            <v>137078.94246533784</v>
          </cell>
          <cell r="L181">
            <v>78541.399624532743</v>
          </cell>
          <cell r="M181">
            <v>289337.01270935836</v>
          </cell>
          <cell r="O181" t="str">
            <v>nov</v>
          </cell>
        </row>
        <row r="182">
          <cell r="J182">
            <v>70472.418700394279</v>
          </cell>
          <cell r="K182">
            <v>138267.95364498714</v>
          </cell>
          <cell r="L182">
            <v>79143.198237348566</v>
          </cell>
          <cell r="M182">
            <v>287883.57058273</v>
          </cell>
          <cell r="O182" t="str">
            <v>dic</v>
          </cell>
        </row>
        <row r="183">
          <cell r="J183">
            <v>71567.129683915075</v>
          </cell>
          <cell r="K183">
            <v>130707.04839798744</v>
          </cell>
          <cell r="L183">
            <v>72428.1391581223</v>
          </cell>
          <cell r="M183">
            <v>274702.3172400248</v>
          </cell>
          <cell r="N183">
            <v>2014</v>
          </cell>
          <cell r="O183" t="str">
            <v>ene</v>
          </cell>
        </row>
        <row r="184">
          <cell r="J184">
            <v>73037.523567786629</v>
          </cell>
          <cell r="K184">
            <v>128978.18386940844</v>
          </cell>
          <cell r="L184">
            <v>75132.113878116143</v>
          </cell>
          <cell r="M184">
            <v>277147.82131531119</v>
          </cell>
          <cell r="O184" t="str">
            <v>feb</v>
          </cell>
        </row>
        <row r="185">
          <cell r="J185">
            <v>73693.630769870826</v>
          </cell>
          <cell r="K185">
            <v>129795.06322356471</v>
          </cell>
          <cell r="L185">
            <v>77731.156044757183</v>
          </cell>
          <cell r="M185">
            <v>281219.8500381927</v>
          </cell>
          <cell r="O185" t="str">
            <v>mar</v>
          </cell>
        </row>
        <row r="186">
          <cell r="J186">
            <v>72217.535414950762</v>
          </cell>
          <cell r="K186">
            <v>127881.89529627799</v>
          </cell>
          <cell r="L186">
            <v>77628.794204001679</v>
          </cell>
          <cell r="M186">
            <v>277728.22491523041</v>
          </cell>
          <cell r="O186" t="str">
            <v>abr</v>
          </cell>
        </row>
        <row r="187">
          <cell r="J187">
            <v>74183.619452429892</v>
          </cell>
          <cell r="K187">
            <v>133039.70553684776</v>
          </cell>
          <cell r="L187">
            <v>80406.314023622224</v>
          </cell>
          <cell r="M187">
            <v>287629.63901289983</v>
          </cell>
          <cell r="O187" t="str">
            <v>may</v>
          </cell>
        </row>
        <row r="188">
          <cell r="J188">
            <v>72454.9298336059</v>
          </cell>
          <cell r="K188">
            <v>134529.16017969584</v>
          </cell>
          <cell r="L188">
            <v>78989.53140710853</v>
          </cell>
          <cell r="M188">
            <v>285973.62142041029</v>
          </cell>
          <cell r="O188" t="str">
            <v>jun</v>
          </cell>
        </row>
        <row r="189">
          <cell r="J189">
            <v>71730.169826020589</v>
          </cell>
          <cell r="K189">
            <v>130252.52777623663</v>
          </cell>
          <cell r="L189">
            <v>77341.332090676748</v>
          </cell>
          <cell r="M189">
            <v>279324.02969293395</v>
          </cell>
          <cell r="O189" t="str">
            <v>jul</v>
          </cell>
        </row>
        <row r="190">
          <cell r="J190">
            <v>71033.229077229058</v>
          </cell>
          <cell r="K190">
            <v>127074.82489038078</v>
          </cell>
          <cell r="L190">
            <v>76395.903607209431</v>
          </cell>
          <cell r="M190">
            <v>274503.95757481927</v>
          </cell>
          <cell r="O190" t="str">
            <v>ago</v>
          </cell>
        </row>
        <row r="191">
          <cell r="J191">
            <v>70097.317243791476</v>
          </cell>
          <cell r="K191">
            <v>127041.72175086359</v>
          </cell>
          <cell r="L191">
            <v>75568.341346845395</v>
          </cell>
          <cell r="M191">
            <v>272707.38034150045</v>
          </cell>
          <cell r="O191" t="str">
            <v>sep</v>
          </cell>
        </row>
        <row r="192">
          <cell r="J192">
            <v>71382.520605153753</v>
          </cell>
          <cell r="K192">
            <v>137254.93867526206</v>
          </cell>
          <cell r="L192">
            <v>77399.089906212495</v>
          </cell>
          <cell r="M192">
            <v>286036.54918662831</v>
          </cell>
          <cell r="O192" t="str">
            <v>oct</v>
          </cell>
        </row>
        <row r="193">
          <cell r="J193">
            <v>71478.139863680044</v>
          </cell>
          <cell r="K193">
            <v>132842.88614800354</v>
          </cell>
          <cell r="L193">
            <v>75561.326386307119</v>
          </cell>
          <cell r="M193">
            <v>279882.3523979907</v>
          </cell>
          <cell r="O193" t="str">
            <v>nov</v>
          </cell>
        </row>
        <row r="194">
          <cell r="J194">
            <v>67109.708063878585</v>
          </cell>
          <cell r="K194">
            <v>133510.50990586414</v>
          </cell>
          <cell r="L194">
            <v>73395.251236820288</v>
          </cell>
          <cell r="M194">
            <v>274015.46920656302</v>
          </cell>
          <cell r="O194" t="str">
            <v>dic</v>
          </cell>
        </row>
        <row r="203">
          <cell r="J203" t="str">
            <v>IIF</v>
          </cell>
          <cell r="K203" t="str">
            <v>IRF</v>
          </cell>
          <cell r="L203" t="str">
            <v>IRV</v>
          </cell>
          <cell r="M203" t="str">
            <v>Total</v>
          </cell>
        </row>
        <row r="204">
          <cell r="J204">
            <v>246.0582368452595</v>
          </cell>
          <cell r="K204">
            <v>17675.594646728277</v>
          </cell>
          <cell r="L204">
            <v>0</v>
          </cell>
          <cell r="M204">
            <v>17921.652883573537</v>
          </cell>
          <cell r="N204">
            <v>2013</v>
          </cell>
          <cell r="O204" t="str">
            <v>ene</v>
          </cell>
        </row>
        <row r="205">
          <cell r="J205">
            <v>248.56489419765137</v>
          </cell>
          <cell r="K205">
            <v>17532.261860077539</v>
          </cell>
          <cell r="L205">
            <v>0</v>
          </cell>
          <cell r="M205">
            <v>17780.826754275189</v>
          </cell>
          <cell r="O205" t="str">
            <v>feb</v>
          </cell>
        </row>
        <row r="206">
          <cell r="J206">
            <v>232.11029174073906</v>
          </cell>
          <cell r="K206">
            <v>17463.556854649203</v>
          </cell>
          <cell r="L206">
            <v>0</v>
          </cell>
          <cell r="M206">
            <v>17695.667146389944</v>
          </cell>
          <cell r="O206" t="str">
            <v>mar</v>
          </cell>
        </row>
        <row r="207">
          <cell r="J207">
            <v>320.19041189446233</v>
          </cell>
          <cell r="K207">
            <v>17402.880319225245</v>
          </cell>
          <cell r="L207">
            <v>0</v>
          </cell>
          <cell r="M207">
            <v>17723.070731119707</v>
          </cell>
          <cell r="O207" t="str">
            <v>abr</v>
          </cell>
        </row>
        <row r="208">
          <cell r="J208">
            <v>331.51378862542924</v>
          </cell>
          <cell r="K208">
            <v>16284.136901095577</v>
          </cell>
          <cell r="L208">
            <v>0</v>
          </cell>
          <cell r="M208">
            <v>16615.650689721006</v>
          </cell>
          <cell r="O208" t="str">
            <v>may</v>
          </cell>
        </row>
        <row r="209">
          <cell r="J209">
            <v>443.08511586970548</v>
          </cell>
          <cell r="K209">
            <v>15875.554367478902</v>
          </cell>
          <cell r="L209">
            <v>0</v>
          </cell>
          <cell r="M209">
            <v>16318.639483348608</v>
          </cell>
          <cell r="O209" t="str">
            <v>jun</v>
          </cell>
        </row>
        <row r="210">
          <cell r="J210">
            <v>459.47303765012327</v>
          </cell>
          <cell r="K210">
            <v>15456.318001017613</v>
          </cell>
          <cell r="L210">
            <v>0</v>
          </cell>
          <cell r="M210">
            <v>15915.791038667736</v>
          </cell>
          <cell r="O210" t="str">
            <v>jul</v>
          </cell>
        </row>
        <row r="211">
          <cell r="J211">
            <v>470.58056730119938</v>
          </cell>
          <cell r="K211">
            <v>15551.620002056949</v>
          </cell>
          <cell r="L211">
            <v>0</v>
          </cell>
          <cell r="M211">
            <v>16022.200569358149</v>
          </cell>
          <cell r="O211" t="str">
            <v>ago</v>
          </cell>
        </row>
        <row r="212">
          <cell r="J212">
            <v>395.42505309239726</v>
          </cell>
          <cell r="K212">
            <v>15589.918215222751</v>
          </cell>
          <cell r="L212">
            <v>0</v>
          </cell>
          <cell r="M212">
            <v>15985.343268315148</v>
          </cell>
          <cell r="O212" t="str">
            <v>sep</v>
          </cell>
        </row>
        <row r="213">
          <cell r="J213">
            <v>429.46481057931112</v>
          </cell>
          <cell r="K213">
            <v>15403.334555791762</v>
          </cell>
          <cell r="L213">
            <v>0</v>
          </cell>
          <cell r="M213">
            <v>15832.799366371073</v>
          </cell>
          <cell r="O213" t="str">
            <v>oct</v>
          </cell>
        </row>
        <row r="214">
          <cell r="J214">
            <v>300.40064680905181</v>
          </cell>
          <cell r="K214">
            <v>14688.926717340082</v>
          </cell>
          <cell r="L214">
            <v>0</v>
          </cell>
          <cell r="M214">
            <v>14989.327364149134</v>
          </cell>
          <cell r="O214" t="str">
            <v>nov</v>
          </cell>
        </row>
        <row r="215">
          <cell r="J215">
            <v>313.5253345041117</v>
          </cell>
          <cell r="K215">
            <v>14689.452812327327</v>
          </cell>
          <cell r="L215">
            <v>0</v>
          </cell>
          <cell r="M215">
            <v>15002.978146831438</v>
          </cell>
          <cell r="O215" t="str">
            <v>dic</v>
          </cell>
        </row>
        <row r="216">
          <cell r="J216">
            <v>262.52196191465424</v>
          </cell>
          <cell r="K216">
            <v>13801.441695103469</v>
          </cell>
          <cell r="L216">
            <v>0</v>
          </cell>
          <cell r="M216">
            <v>14063.963657018123</v>
          </cell>
          <cell r="N216">
            <v>2014</v>
          </cell>
          <cell r="O216" t="str">
            <v>ene</v>
          </cell>
        </row>
        <row r="217">
          <cell r="J217">
            <v>240.52130915021144</v>
          </cell>
          <cell r="K217">
            <v>12950.356057640027</v>
          </cell>
          <cell r="L217">
            <v>0</v>
          </cell>
          <cell r="M217">
            <v>13190.877366790239</v>
          </cell>
          <cell r="O217" t="str">
            <v>feb</v>
          </cell>
        </row>
        <row r="218">
          <cell r="J218">
            <v>268.96410997356026</v>
          </cell>
          <cell r="K218">
            <v>13115.670785443976</v>
          </cell>
          <cell r="L218">
            <v>0</v>
          </cell>
          <cell r="M218">
            <v>13384.634895417536</v>
          </cell>
          <cell r="O218" t="str">
            <v>mar</v>
          </cell>
        </row>
        <row r="219">
          <cell r="J219">
            <v>189.00243791631843</v>
          </cell>
          <cell r="K219">
            <v>12817.694569796247</v>
          </cell>
          <cell r="L219">
            <v>0</v>
          </cell>
          <cell r="M219">
            <v>13006.697007712566</v>
          </cell>
          <cell r="O219" t="str">
            <v>abr</v>
          </cell>
        </row>
        <row r="220">
          <cell r="J220">
            <v>233.22629882241617</v>
          </cell>
          <cell r="K220">
            <v>13150.444675812298</v>
          </cell>
          <cell r="L220">
            <v>0</v>
          </cell>
          <cell r="M220">
            <v>13383.670974634713</v>
          </cell>
          <cell r="O220" t="str">
            <v>may</v>
          </cell>
        </row>
        <row r="221">
          <cell r="J221">
            <v>362.42753959430058</v>
          </cell>
          <cell r="K221">
            <v>12967.474202559028</v>
          </cell>
          <cell r="L221">
            <v>0</v>
          </cell>
          <cell r="M221">
            <v>13329.901742153328</v>
          </cell>
          <cell r="O221" t="str">
            <v>jun</v>
          </cell>
        </row>
        <row r="222">
          <cell r="J222">
            <v>444.21501788073493</v>
          </cell>
          <cell r="K222">
            <v>12353.017942494129</v>
          </cell>
          <cell r="L222">
            <v>0</v>
          </cell>
          <cell r="M222">
            <v>12797.232960374864</v>
          </cell>
          <cell r="O222" t="str">
            <v>jul</v>
          </cell>
        </row>
        <row r="223">
          <cell r="J223">
            <v>549.81020785301325</v>
          </cell>
          <cell r="K223">
            <v>11919.356293910298</v>
          </cell>
          <cell r="L223">
            <v>0</v>
          </cell>
          <cell r="M223">
            <v>12469.166501763311</v>
          </cell>
          <cell r="O223" t="str">
            <v>ago</v>
          </cell>
        </row>
        <row r="224">
          <cell r="J224">
            <v>544.51650846967243</v>
          </cell>
          <cell r="K224">
            <v>11679.683868752352</v>
          </cell>
          <cell r="L224">
            <v>0</v>
          </cell>
          <cell r="M224">
            <v>12224.200377222025</v>
          </cell>
          <cell r="O224" t="str">
            <v>sep</v>
          </cell>
        </row>
        <row r="225">
          <cell r="J225">
            <v>637.74857239715914</v>
          </cell>
          <cell r="K225">
            <v>12095.534008493434</v>
          </cell>
          <cell r="L225">
            <v>0</v>
          </cell>
          <cell r="M225">
            <v>12733.282580890593</v>
          </cell>
          <cell r="O225" t="str">
            <v>oct</v>
          </cell>
        </row>
        <row r="226">
          <cell r="J226">
            <v>1381.0416953512615</v>
          </cell>
          <cell r="K226">
            <v>11744.064928728389</v>
          </cell>
          <cell r="L226">
            <v>0</v>
          </cell>
          <cell r="M226">
            <v>13125.10662407965</v>
          </cell>
          <cell r="O226" t="str">
            <v>nov</v>
          </cell>
        </row>
        <row r="227">
          <cell r="J227">
            <v>1019.1474871063933</v>
          </cell>
          <cell r="K227">
            <v>11387.800495733778</v>
          </cell>
          <cell r="L227">
            <v>0</v>
          </cell>
          <cell r="M227">
            <v>12406.947982840171</v>
          </cell>
          <cell r="O227" t="str">
            <v>dic</v>
          </cell>
        </row>
        <row r="233">
          <cell r="J233" t="str">
            <v>IIF</v>
          </cell>
          <cell r="K233" t="str">
            <v>IRF</v>
          </cell>
          <cell r="L233" t="str">
            <v>IRV</v>
          </cell>
          <cell r="M233" t="str">
            <v>Total</v>
          </cell>
        </row>
        <row r="234">
          <cell r="J234">
            <v>81170.829965196099</v>
          </cell>
          <cell r="K234">
            <v>127081.91875106897</v>
          </cell>
          <cell r="L234">
            <v>98829.93140519505</v>
          </cell>
          <cell r="M234">
            <v>307082.68012146011</v>
          </cell>
          <cell r="N234">
            <v>2013</v>
          </cell>
          <cell r="O234" t="str">
            <v>ene</v>
          </cell>
        </row>
        <row r="235">
          <cell r="J235">
            <v>79839.052840967372</v>
          </cell>
          <cell r="K235">
            <v>126045.69873852974</v>
          </cell>
          <cell r="L235">
            <v>98462.561072295459</v>
          </cell>
          <cell r="M235">
            <v>304347.3126517926</v>
          </cell>
          <cell r="O235" t="str">
            <v>feb</v>
          </cell>
        </row>
        <row r="236">
          <cell r="J236">
            <v>78761.308677825422</v>
          </cell>
          <cell r="K236">
            <v>125861.36589432186</v>
          </cell>
          <cell r="L236">
            <v>100231.49104165305</v>
          </cell>
          <cell r="M236">
            <v>304854.16561380035</v>
          </cell>
          <cell r="O236" t="str">
            <v>mar</v>
          </cell>
        </row>
        <row r="237">
          <cell r="J237">
            <v>83465.037233161624</v>
          </cell>
          <cell r="K237">
            <v>128907.33691606986</v>
          </cell>
          <cell r="L237">
            <v>98211.77931066537</v>
          </cell>
          <cell r="M237">
            <v>310584.15345989686</v>
          </cell>
          <cell r="O237" t="str">
            <v>abr</v>
          </cell>
        </row>
        <row r="238">
          <cell r="J238">
            <v>78146.717712231024</v>
          </cell>
          <cell r="K238">
            <v>122273.49174235886</v>
          </cell>
          <cell r="L238">
            <v>90743.924232477497</v>
          </cell>
          <cell r="M238">
            <v>291164.13368706737</v>
          </cell>
          <cell r="O238" t="str">
            <v>may</v>
          </cell>
        </row>
        <row r="239">
          <cell r="J239">
            <v>76965.202577833668</v>
          </cell>
          <cell r="K239">
            <v>122620.1351777441</v>
          </cell>
          <cell r="L239">
            <v>83206.996496187276</v>
          </cell>
          <cell r="M239">
            <v>282792.33425176505</v>
          </cell>
          <cell r="O239" t="str">
            <v>jun</v>
          </cell>
        </row>
        <row r="240">
          <cell r="J240">
            <v>75705.094076665657</v>
          </cell>
          <cell r="K240">
            <v>121074.57561279857</v>
          </cell>
          <cell r="L240">
            <v>81675.523673527248</v>
          </cell>
          <cell r="M240">
            <v>278455.19336299144</v>
          </cell>
          <cell r="O240" t="str">
            <v>jul</v>
          </cell>
        </row>
        <row r="241">
          <cell r="J241">
            <v>76454.342128450851</v>
          </cell>
          <cell r="K241">
            <v>124205.39857149776</v>
          </cell>
          <cell r="L241">
            <v>79486.550203881663</v>
          </cell>
          <cell r="M241">
            <v>280146.29090383032</v>
          </cell>
          <cell r="O241" t="str">
            <v>ago</v>
          </cell>
        </row>
        <row r="242">
          <cell r="J242">
            <v>75689.195500357848</v>
          </cell>
          <cell r="K242">
            <v>126922.90041311098</v>
          </cell>
          <cell r="L242">
            <v>85843.524002497492</v>
          </cell>
          <cell r="M242">
            <v>288455.61991596629</v>
          </cell>
          <cell r="O242" t="str">
            <v>sep</v>
          </cell>
        </row>
        <row r="243">
          <cell r="J243">
            <v>75762.956797090985</v>
          </cell>
          <cell r="K243">
            <v>126506.80329594285</v>
          </cell>
          <cell r="L243">
            <v>84955.044696645273</v>
          </cell>
          <cell r="M243">
            <v>287224.80478967912</v>
          </cell>
          <cell r="O243" t="str">
            <v>oct</v>
          </cell>
        </row>
        <row r="244">
          <cell r="J244">
            <v>73416.26997267874</v>
          </cell>
          <cell r="K244">
            <v>122390.01574799776</v>
          </cell>
          <cell r="L244">
            <v>78541.399624532743</v>
          </cell>
          <cell r="M244">
            <v>274347.68534520926</v>
          </cell>
          <cell r="O244" t="str">
            <v>nov</v>
          </cell>
        </row>
        <row r="245">
          <cell r="J245">
            <v>70158.893365890166</v>
          </cell>
          <cell r="K245">
            <v>123578.5008326598</v>
          </cell>
          <cell r="L245">
            <v>79143.198237348566</v>
          </cell>
          <cell r="M245">
            <v>272880.59243589855</v>
          </cell>
          <cell r="O245" t="str">
            <v>dic</v>
          </cell>
        </row>
        <row r="246">
          <cell r="J246">
            <v>71304.607722000423</v>
          </cell>
          <cell r="K246">
            <v>116905.60670288398</v>
          </cell>
          <cell r="L246">
            <v>72428.1391581223</v>
          </cell>
          <cell r="M246">
            <v>260638.35358300671</v>
          </cell>
          <cell r="N246">
            <v>2014</v>
          </cell>
          <cell r="O246" t="str">
            <v>ene</v>
          </cell>
        </row>
        <row r="247">
          <cell r="J247">
            <v>72797.002258636407</v>
          </cell>
          <cell r="K247">
            <v>116027.82781176842</v>
          </cell>
          <cell r="L247">
            <v>75132.113878116143</v>
          </cell>
          <cell r="M247">
            <v>263956.94394852099</v>
          </cell>
          <cell r="O247" t="str">
            <v>feb</v>
          </cell>
        </row>
        <row r="248">
          <cell r="J248">
            <v>73424.666659897281</v>
          </cell>
          <cell r="K248">
            <v>116679.39243812075</v>
          </cell>
          <cell r="L248">
            <v>77731.156044757183</v>
          </cell>
          <cell r="M248">
            <v>267835.21514277521</v>
          </cell>
          <cell r="O248" t="str">
            <v>mar</v>
          </cell>
        </row>
        <row r="249">
          <cell r="J249">
            <v>72028.53297703444</v>
          </cell>
          <cell r="K249">
            <v>115064.20072648175</v>
          </cell>
          <cell r="L249">
            <v>77628.794204001679</v>
          </cell>
          <cell r="M249">
            <v>264721.52790751786</v>
          </cell>
          <cell r="O249" t="str">
            <v>abr</v>
          </cell>
        </row>
        <row r="250">
          <cell r="J250">
            <v>73950.393153607482</v>
          </cell>
          <cell r="K250">
            <v>119889.26086103547</v>
          </cell>
          <cell r="L250">
            <v>80406.314023622224</v>
          </cell>
          <cell r="M250">
            <v>274245.96803826513</v>
          </cell>
          <cell r="O250" t="str">
            <v>may</v>
          </cell>
        </row>
        <row r="251">
          <cell r="J251">
            <v>72092.502294011603</v>
          </cell>
          <cell r="K251">
            <v>121561.6859771368</v>
          </cell>
          <cell r="L251">
            <v>78989.53140710853</v>
          </cell>
          <cell r="M251">
            <v>272643.71967825695</v>
          </cell>
          <cell r="O251" t="str">
            <v>jun</v>
          </cell>
        </row>
        <row r="252">
          <cell r="J252">
            <v>71285.954808139853</v>
          </cell>
          <cell r="K252">
            <v>117899.50983374249</v>
          </cell>
          <cell r="L252">
            <v>77341.332090676748</v>
          </cell>
          <cell r="M252">
            <v>266526.7967325591</v>
          </cell>
          <cell r="O252" t="str">
            <v>jul</v>
          </cell>
        </row>
        <row r="253">
          <cell r="J253">
            <v>70483.418869376037</v>
          </cell>
          <cell r="K253">
            <v>115155.46859647048</v>
          </cell>
          <cell r="L253">
            <v>76395.903607209431</v>
          </cell>
          <cell r="M253">
            <v>262034.79107305594</v>
          </cell>
          <cell r="O253" t="str">
            <v>ago</v>
          </cell>
        </row>
        <row r="254">
          <cell r="J254">
            <v>69552.800735321813</v>
          </cell>
          <cell r="K254">
            <v>115362.03788211125</v>
          </cell>
          <cell r="L254">
            <v>75568.341346845395</v>
          </cell>
          <cell r="M254">
            <v>260483.17996427848</v>
          </cell>
          <cell r="O254" t="str">
            <v>sep</v>
          </cell>
        </row>
        <row r="255">
          <cell r="J255">
            <v>70744.772032756591</v>
          </cell>
          <cell r="K255">
            <v>125159.40466676863</v>
          </cell>
          <cell r="L255">
            <v>77399.089906212495</v>
          </cell>
          <cell r="M255">
            <v>273303.26660573774</v>
          </cell>
          <cell r="O255" t="str">
            <v>oct</v>
          </cell>
        </row>
        <row r="256">
          <cell r="J256">
            <v>70097.098168328783</v>
          </cell>
          <cell r="K256">
            <v>121098.82121927517</v>
          </cell>
          <cell r="L256">
            <v>75561.326386307119</v>
          </cell>
          <cell r="M256">
            <v>266757.24577391107</v>
          </cell>
          <cell r="O256" t="str">
            <v>nov</v>
          </cell>
        </row>
        <row r="257">
          <cell r="J257">
            <v>66090.560576772186</v>
          </cell>
          <cell r="K257">
            <v>122122.70941013035</v>
          </cell>
          <cell r="L257">
            <v>73395.251236820288</v>
          </cell>
          <cell r="M257">
            <v>261608.52122372284</v>
          </cell>
          <cell r="O257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1"/>
  <sheetViews>
    <sheetView showGridLines="0" tabSelected="1" zoomScale="71" zoomScaleNormal="71" zoomScaleSheetLayoutView="75" workbookViewId="0">
      <selection activeCell="B36" sqref="B36"/>
    </sheetView>
  </sheetViews>
  <sheetFormatPr baseColWidth="10" defaultRowHeight="12.75" x14ac:dyDescent="0.2"/>
  <cols>
    <col min="1" max="1" width="4.5703125" style="1" customWidth="1"/>
    <col min="2" max="6" width="12.140625" style="1" customWidth="1"/>
    <col min="7" max="7" width="12.140625" style="2" customWidth="1"/>
    <col min="8" max="8" width="5.42578125" style="1" customWidth="1"/>
    <col min="9" max="9" width="14.5703125" style="1" bestFit="1" customWidth="1"/>
    <col min="10" max="10" width="14.140625" style="1" customWidth="1"/>
    <col min="11" max="11" width="18" style="1" customWidth="1"/>
    <col min="12" max="12" width="13.85546875" style="1" customWidth="1"/>
    <col min="13" max="13" width="13.85546875" style="1" bestFit="1" customWidth="1"/>
    <col min="14" max="16384" width="11.42578125" style="1"/>
  </cols>
  <sheetData>
    <row r="2" spans="2:21" ht="13.5" thickBot="1" x14ac:dyDescent="0.25"/>
    <row r="3" spans="2:21" ht="24" thickBot="1" x14ac:dyDescent="0.4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6"/>
      <c r="U3" s="7"/>
    </row>
    <row r="4" spans="2:21" ht="13.5" customHeight="1" x14ac:dyDescent="0.2">
      <c r="B4" s="1" t="s">
        <v>1</v>
      </c>
    </row>
    <row r="5" spans="2:21" ht="13.5" thickBot="1" x14ac:dyDescent="0.25">
      <c r="H5" s="8"/>
    </row>
    <row r="6" spans="2:21" ht="13.5" thickBot="1" x14ac:dyDescent="0.25">
      <c r="B6" s="9" t="s">
        <v>2</v>
      </c>
      <c r="C6" s="10"/>
      <c r="D6" s="10"/>
      <c r="E6" s="10"/>
      <c r="F6" s="11"/>
      <c r="H6" s="12">
        <f>COUNT(J11:J34)-1</f>
        <v>23</v>
      </c>
    </row>
    <row r="7" spans="2:21" x14ac:dyDescent="0.2">
      <c r="H7" s="8"/>
    </row>
    <row r="8" spans="2:21" ht="15.75" x14ac:dyDescent="0.25">
      <c r="B8" s="13" t="s">
        <v>3</v>
      </c>
      <c r="M8" s="14"/>
      <c r="N8" s="14"/>
    </row>
    <row r="9" spans="2:21" ht="13.5" thickBot="1" x14ac:dyDescent="0.25">
      <c r="G9" s="14"/>
      <c r="M9" s="14"/>
      <c r="N9" s="14"/>
    </row>
    <row r="10" spans="2:21" ht="14.25" customHeight="1" thickBot="1" x14ac:dyDescent="0.25">
      <c r="G10" s="14"/>
      <c r="H10" s="15" t="s">
        <v>4</v>
      </c>
      <c r="I10" s="16" t="s">
        <v>5</v>
      </c>
      <c r="J10" s="17" t="s">
        <v>6</v>
      </c>
      <c r="K10" s="18" t="s">
        <v>7</v>
      </c>
      <c r="L10" s="19" t="s">
        <v>8</v>
      </c>
      <c r="M10" s="20"/>
      <c r="N10" s="20"/>
    </row>
    <row r="11" spans="2:21" ht="12.75" customHeight="1" x14ac:dyDescent="0.2">
      <c r="G11" s="14">
        <f>+H11</f>
        <v>2013</v>
      </c>
      <c r="H11" s="21">
        <v>2013</v>
      </c>
      <c r="I11" s="22" t="s">
        <v>9</v>
      </c>
      <c r="J11" s="23">
        <v>369.96811478499887</v>
      </c>
      <c r="K11" s="23">
        <v>6339.3036895494051</v>
      </c>
      <c r="L11" s="24">
        <f>IF(ISERROR(K11+J11),"",K11+J11)</f>
        <v>6709.2718043344039</v>
      </c>
      <c r="M11" s="25">
        <f>+H11</f>
        <v>2013</v>
      </c>
      <c r="N11" s="26" t="s">
        <v>10</v>
      </c>
    </row>
    <row r="12" spans="2:21" x14ac:dyDescent="0.2">
      <c r="G12" s="14">
        <f>+$G$11</f>
        <v>2013</v>
      </c>
      <c r="H12" s="27"/>
      <c r="I12" s="28" t="s">
        <v>11</v>
      </c>
      <c r="J12" s="29">
        <v>368.22152007059987</v>
      </c>
      <c r="K12" s="29">
        <v>6302.7007485520844</v>
      </c>
      <c r="L12" s="30">
        <f t="shared" ref="L12:L34" si="0">IF(ISERROR(K12+J12),"",K12+J12)</f>
        <v>6670.922268622684</v>
      </c>
      <c r="M12" s="25"/>
      <c r="N12" s="31" t="s">
        <v>12</v>
      </c>
    </row>
    <row r="13" spans="2:21" x14ac:dyDescent="0.2">
      <c r="G13" s="14">
        <f t="shared" ref="G13:G22" si="1">+$G$11</f>
        <v>2013</v>
      </c>
      <c r="H13" s="27"/>
      <c r="I13" s="28" t="s">
        <v>13</v>
      </c>
      <c r="J13" s="29">
        <v>365.24321005250005</v>
      </c>
      <c r="K13" s="29">
        <v>6292.2699170105243</v>
      </c>
      <c r="L13" s="30">
        <f t="shared" si="0"/>
        <v>6657.5131270630245</v>
      </c>
      <c r="M13" s="25"/>
      <c r="N13" s="31" t="s">
        <v>14</v>
      </c>
    </row>
    <row r="14" spans="2:21" x14ac:dyDescent="0.2">
      <c r="G14" s="14">
        <f t="shared" si="1"/>
        <v>2013</v>
      </c>
      <c r="H14" s="27"/>
      <c r="I14" s="28" t="s">
        <v>15</v>
      </c>
      <c r="J14" s="29">
        <v>364.12611960599997</v>
      </c>
      <c r="K14" s="29">
        <v>6381.0501197114909</v>
      </c>
      <c r="L14" s="30">
        <f t="shared" si="0"/>
        <v>6745.1762393174904</v>
      </c>
      <c r="M14" s="25"/>
      <c r="N14" s="31" t="s">
        <v>16</v>
      </c>
    </row>
    <row r="15" spans="2:21" x14ac:dyDescent="0.2">
      <c r="G15" s="14">
        <f t="shared" si="1"/>
        <v>2013</v>
      </c>
      <c r="H15" s="27"/>
      <c r="I15" s="28" t="s">
        <v>17</v>
      </c>
      <c r="J15" s="29">
        <v>362.85012864699797</v>
      </c>
      <c r="K15" s="29">
        <v>6358.3993993748354</v>
      </c>
      <c r="L15" s="30">
        <f t="shared" si="0"/>
        <v>6721.2495280218336</v>
      </c>
      <c r="M15" s="25"/>
      <c r="N15" s="31" t="s">
        <v>18</v>
      </c>
    </row>
    <row r="16" spans="2:21" x14ac:dyDescent="0.2">
      <c r="G16" s="14">
        <f t="shared" si="1"/>
        <v>2013</v>
      </c>
      <c r="H16" s="27"/>
      <c r="I16" s="28" t="s">
        <v>19</v>
      </c>
      <c r="J16" s="29">
        <v>362.15292131619987</v>
      </c>
      <c r="K16" s="29">
        <v>6275.8951246889392</v>
      </c>
      <c r="L16" s="30">
        <f t="shared" si="0"/>
        <v>6638.0480460051394</v>
      </c>
      <c r="M16" s="25"/>
      <c r="N16" s="31" t="s">
        <v>20</v>
      </c>
    </row>
    <row r="17" spans="7:14" x14ac:dyDescent="0.2">
      <c r="G17" s="14">
        <f t="shared" si="1"/>
        <v>2013</v>
      </c>
      <c r="H17" s="27"/>
      <c r="I17" s="28" t="s">
        <v>21</v>
      </c>
      <c r="J17" s="29">
        <v>357.44472052589907</v>
      </c>
      <c r="K17" s="29">
        <v>6253.6846914365633</v>
      </c>
      <c r="L17" s="30">
        <f t="shared" si="0"/>
        <v>6611.1294119624627</v>
      </c>
      <c r="M17" s="25"/>
      <c r="N17" s="31" t="s">
        <v>22</v>
      </c>
    </row>
    <row r="18" spans="7:14" x14ac:dyDescent="0.2">
      <c r="G18" s="14">
        <f t="shared" si="1"/>
        <v>2013</v>
      </c>
      <c r="H18" s="27"/>
      <c r="I18" s="28" t="s">
        <v>23</v>
      </c>
      <c r="J18" s="29">
        <v>354.49712758329878</v>
      </c>
      <c r="K18" s="29">
        <v>6198.340546207598</v>
      </c>
      <c r="L18" s="30">
        <f t="shared" si="0"/>
        <v>6552.8376737908966</v>
      </c>
      <c r="M18" s="25"/>
      <c r="N18" s="31" t="s">
        <v>24</v>
      </c>
    </row>
    <row r="19" spans="7:14" ht="12.75" customHeight="1" x14ac:dyDescent="0.2">
      <c r="G19" s="14">
        <f t="shared" si="1"/>
        <v>2013</v>
      </c>
      <c r="H19" s="27"/>
      <c r="I19" s="28" t="s">
        <v>25</v>
      </c>
      <c r="J19" s="29">
        <v>349.04506537319895</v>
      </c>
      <c r="K19" s="29">
        <v>6298.5204021488107</v>
      </c>
      <c r="L19" s="30">
        <f t="shared" si="0"/>
        <v>6647.5654675220094</v>
      </c>
      <c r="M19" s="25"/>
      <c r="N19" s="31" t="s">
        <v>26</v>
      </c>
    </row>
    <row r="20" spans="7:14" x14ac:dyDescent="0.2">
      <c r="G20" s="14">
        <f t="shared" si="1"/>
        <v>2013</v>
      </c>
      <c r="H20" s="27"/>
      <c r="I20" s="28" t="s">
        <v>27</v>
      </c>
      <c r="J20" s="29">
        <v>346.63510290309932</v>
      </c>
      <c r="K20" s="29">
        <v>6288.3510022910741</v>
      </c>
      <c r="L20" s="30">
        <f t="shared" si="0"/>
        <v>6634.9861051941734</v>
      </c>
      <c r="M20" s="25"/>
      <c r="N20" s="31" t="s">
        <v>28</v>
      </c>
    </row>
    <row r="21" spans="7:14" x14ac:dyDescent="0.2">
      <c r="G21" s="14">
        <f t="shared" si="1"/>
        <v>2013</v>
      </c>
      <c r="H21" s="27"/>
      <c r="I21" s="28" t="s">
        <v>29</v>
      </c>
      <c r="J21" s="29">
        <v>341.6562776969979</v>
      </c>
      <c r="K21" s="29">
        <v>6253.2898703658484</v>
      </c>
      <c r="L21" s="30">
        <f t="shared" si="0"/>
        <v>6594.9461480628461</v>
      </c>
      <c r="M21" s="25"/>
      <c r="N21" s="31" t="s">
        <v>30</v>
      </c>
    </row>
    <row r="22" spans="7:14" ht="13.5" thickBot="1" x14ac:dyDescent="0.25">
      <c r="G22" s="14">
        <f t="shared" si="1"/>
        <v>2013</v>
      </c>
      <c r="H22" s="32"/>
      <c r="I22" s="33" t="s">
        <v>31</v>
      </c>
      <c r="J22" s="34">
        <v>337.66027182019917</v>
      </c>
      <c r="K22" s="34">
        <v>6141.5096465912147</v>
      </c>
      <c r="L22" s="35">
        <f t="shared" si="0"/>
        <v>6479.1699184114141</v>
      </c>
      <c r="M22" s="25"/>
      <c r="N22" s="31" t="s">
        <v>32</v>
      </c>
    </row>
    <row r="23" spans="7:14" ht="12.75" customHeight="1" x14ac:dyDescent="0.2">
      <c r="G23" s="14">
        <f>+H23</f>
        <v>2014</v>
      </c>
      <c r="H23" s="21">
        <v>2014</v>
      </c>
      <c r="I23" s="36" t="s">
        <v>9</v>
      </c>
      <c r="J23" s="23">
        <v>332.36170160539888</v>
      </c>
      <c r="K23" s="23">
        <v>6159.4447207811127</v>
      </c>
      <c r="L23" s="24">
        <f t="shared" si="0"/>
        <v>6491.8064223865113</v>
      </c>
      <c r="M23" s="25">
        <f>+H23</f>
        <v>2014</v>
      </c>
      <c r="N23" s="31" t="s">
        <v>10</v>
      </c>
    </row>
    <row r="24" spans="7:14" x14ac:dyDescent="0.2">
      <c r="G24" s="14">
        <f>+$G$23</f>
        <v>2014</v>
      </c>
      <c r="H24" s="27"/>
      <c r="I24" s="28" t="s">
        <v>11</v>
      </c>
      <c r="J24" s="29">
        <v>313.87479151910094</v>
      </c>
      <c r="K24" s="29">
        <v>6280.8127502151865</v>
      </c>
      <c r="L24" s="30">
        <f t="shared" si="0"/>
        <v>6594.6875417342872</v>
      </c>
      <c r="M24" s="25"/>
      <c r="N24" s="31" t="s">
        <v>12</v>
      </c>
    </row>
    <row r="25" spans="7:14" x14ac:dyDescent="0.2">
      <c r="G25" s="14">
        <f t="shared" ref="G25:G34" si="2">+$G$23</f>
        <v>2014</v>
      </c>
      <c r="H25" s="27"/>
      <c r="I25" s="28" t="s">
        <v>13</v>
      </c>
      <c r="J25" s="29">
        <v>312.50698677789808</v>
      </c>
      <c r="K25" s="29">
        <v>6253.4672548994977</v>
      </c>
      <c r="L25" s="30">
        <f t="shared" si="0"/>
        <v>6565.9742416773961</v>
      </c>
      <c r="M25" s="25"/>
      <c r="N25" s="31" t="s">
        <v>14</v>
      </c>
    </row>
    <row r="26" spans="7:14" x14ac:dyDescent="0.2">
      <c r="G26" s="14">
        <f t="shared" si="2"/>
        <v>2014</v>
      </c>
      <c r="H26" s="27"/>
      <c r="I26" s="28" t="s">
        <v>15</v>
      </c>
      <c r="J26" s="29">
        <v>308.89346810509886</v>
      </c>
      <c r="K26" s="29">
        <v>6286.8190739698475</v>
      </c>
      <c r="L26" s="30">
        <f t="shared" si="0"/>
        <v>6595.7125420749462</v>
      </c>
      <c r="M26" s="25"/>
      <c r="N26" s="31" t="s">
        <v>16</v>
      </c>
    </row>
    <row r="27" spans="7:14" x14ac:dyDescent="0.2">
      <c r="G27" s="14">
        <f t="shared" si="2"/>
        <v>2014</v>
      </c>
      <c r="H27" s="27"/>
      <c r="I27" s="28" t="s">
        <v>17</v>
      </c>
      <c r="J27" s="29">
        <v>307.98724532830022</v>
      </c>
      <c r="K27" s="29">
        <v>6310.9934784394</v>
      </c>
      <c r="L27" s="30">
        <f t="shared" si="0"/>
        <v>6618.9807237677005</v>
      </c>
      <c r="M27" s="25"/>
      <c r="N27" s="31" t="s">
        <v>18</v>
      </c>
    </row>
    <row r="28" spans="7:14" x14ac:dyDescent="0.2">
      <c r="G28" s="14">
        <f t="shared" si="2"/>
        <v>2014</v>
      </c>
      <c r="H28" s="27"/>
      <c r="I28" s="28" t="s">
        <v>19</v>
      </c>
      <c r="J28" s="29">
        <v>306.68593483339885</v>
      </c>
      <c r="K28" s="29">
        <v>6272.8139834340545</v>
      </c>
      <c r="L28" s="30">
        <f t="shared" si="0"/>
        <v>6579.4999182674537</v>
      </c>
      <c r="M28" s="25"/>
      <c r="N28" s="31" t="s">
        <v>20</v>
      </c>
    </row>
    <row r="29" spans="7:14" x14ac:dyDescent="0.2">
      <c r="G29" s="14">
        <f t="shared" si="2"/>
        <v>2014</v>
      </c>
      <c r="H29" s="27"/>
      <c r="I29" s="28" t="s">
        <v>21</v>
      </c>
      <c r="J29" s="29">
        <v>304.81771249799999</v>
      </c>
      <c r="K29" s="29">
        <v>6348.4105314793214</v>
      </c>
      <c r="L29" s="30">
        <f t="shared" si="0"/>
        <v>6653.2282439773217</v>
      </c>
      <c r="M29" s="25"/>
      <c r="N29" s="31" t="s">
        <v>22</v>
      </c>
    </row>
    <row r="30" spans="7:14" x14ac:dyDescent="0.2">
      <c r="G30" s="14">
        <f t="shared" si="2"/>
        <v>2014</v>
      </c>
      <c r="H30" s="27"/>
      <c r="I30" s="28" t="s">
        <v>23</v>
      </c>
      <c r="J30" s="29">
        <v>305.68932684449868</v>
      </c>
      <c r="K30" s="29">
        <v>6423.9449270032537</v>
      </c>
      <c r="L30" s="30">
        <f t="shared" si="0"/>
        <v>6729.634253847752</v>
      </c>
      <c r="M30" s="25"/>
      <c r="N30" s="31" t="s">
        <v>24</v>
      </c>
    </row>
    <row r="31" spans="7:14" x14ac:dyDescent="0.2">
      <c r="G31" s="14">
        <f t="shared" si="2"/>
        <v>2014</v>
      </c>
      <c r="H31" s="27"/>
      <c r="I31" s="28" t="s">
        <v>25</v>
      </c>
      <c r="J31" s="29">
        <v>303.08586926189992</v>
      </c>
      <c r="K31" s="29">
        <v>6458.3996164433383</v>
      </c>
      <c r="L31" s="30">
        <f t="shared" si="0"/>
        <v>6761.4854857052378</v>
      </c>
      <c r="M31" s="25"/>
      <c r="N31" s="31" t="s">
        <v>26</v>
      </c>
    </row>
    <row r="32" spans="7:14" x14ac:dyDescent="0.2">
      <c r="G32" s="14">
        <f t="shared" si="2"/>
        <v>2014</v>
      </c>
      <c r="H32" s="27"/>
      <c r="I32" s="28" t="s">
        <v>27</v>
      </c>
      <c r="J32" s="29">
        <v>301.75354670249914</v>
      </c>
      <c r="K32" s="29">
        <v>6476.7454503386916</v>
      </c>
      <c r="L32" s="30">
        <f t="shared" si="0"/>
        <v>6778.4989970411907</v>
      </c>
      <c r="M32" s="25"/>
      <c r="N32" s="31" t="s">
        <v>28</v>
      </c>
    </row>
    <row r="33" spans="2:15" x14ac:dyDescent="0.2">
      <c r="G33" s="14">
        <f t="shared" si="2"/>
        <v>2014</v>
      </c>
      <c r="H33" s="27"/>
      <c r="I33" s="28" t="s">
        <v>29</v>
      </c>
      <c r="J33" s="29">
        <v>323.64682539149965</v>
      </c>
      <c r="K33" s="29">
        <v>6577.861667539808</v>
      </c>
      <c r="L33" s="30">
        <f t="shared" si="0"/>
        <v>6901.508492931308</v>
      </c>
      <c r="M33" s="25"/>
      <c r="N33" s="31" t="s">
        <v>30</v>
      </c>
    </row>
    <row r="34" spans="2:15" ht="13.5" thickBot="1" x14ac:dyDescent="0.25">
      <c r="G34" s="14">
        <f t="shared" si="2"/>
        <v>2014</v>
      </c>
      <c r="H34" s="32"/>
      <c r="I34" s="33" t="s">
        <v>31</v>
      </c>
      <c r="J34" s="34">
        <v>305.67609213379876</v>
      </c>
      <c r="K34" s="34">
        <v>6445.3780693826657</v>
      </c>
      <c r="L34" s="35">
        <f t="shared" si="0"/>
        <v>6751.0541615164648</v>
      </c>
      <c r="M34" s="25"/>
      <c r="N34" s="31" t="s">
        <v>32</v>
      </c>
    </row>
    <row r="35" spans="2:15" x14ac:dyDescent="0.2">
      <c r="G35" s="14"/>
      <c r="H35" s="37"/>
      <c r="I35" s="38"/>
      <c r="J35" s="38"/>
      <c r="K35" s="38"/>
      <c r="L35" s="38"/>
      <c r="M35" s="14"/>
      <c r="N35" s="14"/>
    </row>
    <row r="36" spans="2:15" x14ac:dyDescent="0.2">
      <c r="G36" s="14"/>
      <c r="H36" s="37"/>
      <c r="I36" s="38"/>
      <c r="J36" s="38"/>
      <c r="K36" s="38"/>
      <c r="L36" s="38"/>
      <c r="N36" s="14"/>
      <c r="O36" s="14"/>
    </row>
    <row r="37" spans="2:15" x14ac:dyDescent="0.2">
      <c r="G37" s="14"/>
      <c r="N37" s="14"/>
      <c r="O37" s="14"/>
    </row>
    <row r="38" spans="2:15" ht="15.75" x14ac:dyDescent="0.25">
      <c r="B38" s="13" t="s">
        <v>33</v>
      </c>
      <c r="G38" s="14"/>
      <c r="N38" s="14"/>
      <c r="O38" s="14"/>
    </row>
    <row r="39" spans="2:15" ht="13.5" thickBot="1" x14ac:dyDescent="0.25">
      <c r="G39" s="14"/>
      <c r="J39" s="2">
        <v>1</v>
      </c>
      <c r="K39" s="2">
        <v>2</v>
      </c>
      <c r="L39" s="2">
        <v>3</v>
      </c>
      <c r="M39" s="2"/>
      <c r="N39" s="14"/>
      <c r="O39" s="14"/>
    </row>
    <row r="40" spans="2:15" ht="13.5" customHeight="1" thickBot="1" x14ac:dyDescent="0.25">
      <c r="G40" s="14"/>
      <c r="H40" s="15" t="s">
        <v>4</v>
      </c>
      <c r="I40" s="16" t="s">
        <v>5</v>
      </c>
      <c r="J40" s="17" t="s">
        <v>34</v>
      </c>
      <c r="K40" s="18" t="s">
        <v>35</v>
      </c>
      <c r="L40" s="19" t="s">
        <v>36</v>
      </c>
      <c r="M40" s="39" t="s">
        <v>8</v>
      </c>
      <c r="N40" s="14"/>
      <c r="O40" s="14"/>
    </row>
    <row r="41" spans="2:15" ht="12.75" customHeight="1" x14ac:dyDescent="0.2">
      <c r="G41" s="14">
        <f>+H41</f>
        <v>2013</v>
      </c>
      <c r="H41" s="21">
        <v>2013</v>
      </c>
      <c r="I41" s="40" t="s">
        <v>9</v>
      </c>
      <c r="J41" s="23">
        <f t="shared" ref="J41:M56" si="3">IF(ISERROR(J74+J104),"",J74+J104)</f>
        <v>1680.7407684688999</v>
      </c>
      <c r="K41" s="23">
        <f t="shared" si="3"/>
        <v>2988.3217067458563</v>
      </c>
      <c r="L41" s="23">
        <f t="shared" si="3"/>
        <v>2040.2093291196481</v>
      </c>
      <c r="M41" s="41">
        <f t="shared" si="3"/>
        <v>6709.2718043344039</v>
      </c>
      <c r="N41" s="25">
        <f>+H41</f>
        <v>2013</v>
      </c>
      <c r="O41" s="26" t="s">
        <v>10</v>
      </c>
    </row>
    <row r="42" spans="2:15" x14ac:dyDescent="0.2">
      <c r="G42" s="14">
        <f>+$G$41</f>
        <v>2013</v>
      </c>
      <c r="H42" s="27"/>
      <c r="I42" s="42" t="s">
        <v>11</v>
      </c>
      <c r="J42" s="29">
        <f t="shared" si="3"/>
        <v>1658.52717361329</v>
      </c>
      <c r="K42" s="29">
        <f t="shared" si="3"/>
        <v>2973.3428951802966</v>
      </c>
      <c r="L42" s="29">
        <f t="shared" si="3"/>
        <v>2039.0521998290981</v>
      </c>
      <c r="M42" s="43">
        <f t="shared" si="3"/>
        <v>6670.922268622684</v>
      </c>
      <c r="N42" s="25"/>
      <c r="O42" s="31" t="s">
        <v>12</v>
      </c>
    </row>
    <row r="43" spans="2:15" x14ac:dyDescent="0.2">
      <c r="G43" s="14">
        <f t="shared" ref="G43:G52" si="4">+$G$41</f>
        <v>2013</v>
      </c>
      <c r="H43" s="27"/>
      <c r="I43" s="42" t="s">
        <v>13</v>
      </c>
      <c r="J43" s="29">
        <f t="shared" si="3"/>
        <v>1630.4448811556899</v>
      </c>
      <c r="K43" s="29">
        <f t="shared" si="3"/>
        <v>2958.2639881447076</v>
      </c>
      <c r="L43" s="29">
        <f t="shared" si="3"/>
        <v>2068.8042577626279</v>
      </c>
      <c r="M43" s="43">
        <f t="shared" si="3"/>
        <v>6657.5131270630245</v>
      </c>
      <c r="N43" s="25"/>
      <c r="O43" s="31" t="s">
        <v>14</v>
      </c>
    </row>
    <row r="44" spans="2:15" x14ac:dyDescent="0.2">
      <c r="G44" s="14">
        <f t="shared" si="4"/>
        <v>2013</v>
      </c>
      <c r="H44" s="27"/>
      <c r="I44" s="42" t="s">
        <v>15</v>
      </c>
      <c r="J44" s="29">
        <f t="shared" si="3"/>
        <v>1721.3941243901002</v>
      </c>
      <c r="K44" s="29">
        <f t="shared" si="3"/>
        <v>3005.9899025880072</v>
      </c>
      <c r="L44" s="29">
        <f t="shared" si="3"/>
        <v>2017.792212339383</v>
      </c>
      <c r="M44" s="43">
        <f t="shared" si="3"/>
        <v>6745.1762393174904</v>
      </c>
      <c r="N44" s="25"/>
      <c r="O44" s="31" t="s">
        <v>16</v>
      </c>
    </row>
    <row r="45" spans="2:15" x14ac:dyDescent="0.2">
      <c r="G45" s="14">
        <f t="shared" si="4"/>
        <v>2013</v>
      </c>
      <c r="H45" s="27"/>
      <c r="I45" s="42" t="s">
        <v>17</v>
      </c>
      <c r="J45" s="29">
        <f t="shared" si="3"/>
        <v>1713.7960425281901</v>
      </c>
      <c r="K45" s="29">
        <f t="shared" si="3"/>
        <v>3025.8010545083621</v>
      </c>
      <c r="L45" s="29">
        <f t="shared" si="3"/>
        <v>1981.6524309852812</v>
      </c>
      <c r="M45" s="43">
        <f t="shared" si="3"/>
        <v>6721.2495280218336</v>
      </c>
      <c r="N45" s="25"/>
      <c r="O45" s="31" t="s">
        <v>18</v>
      </c>
    </row>
    <row r="46" spans="2:15" x14ac:dyDescent="0.2">
      <c r="G46" s="14">
        <f t="shared" si="4"/>
        <v>2013</v>
      </c>
      <c r="H46" s="27"/>
      <c r="I46" s="42" t="s">
        <v>19</v>
      </c>
      <c r="J46" s="29">
        <f t="shared" si="3"/>
        <v>1717.8906091383899</v>
      </c>
      <c r="K46" s="29">
        <f t="shared" si="3"/>
        <v>3073.5784444336396</v>
      </c>
      <c r="L46" s="29">
        <f t="shared" si="3"/>
        <v>1846.5789924331093</v>
      </c>
      <c r="M46" s="43">
        <f t="shared" si="3"/>
        <v>6638.0480460051394</v>
      </c>
      <c r="N46" s="25"/>
      <c r="O46" s="31" t="s">
        <v>20</v>
      </c>
    </row>
    <row r="47" spans="2:15" x14ac:dyDescent="0.2">
      <c r="G47" s="14">
        <f t="shared" si="4"/>
        <v>2013</v>
      </c>
      <c r="H47" s="27"/>
      <c r="I47" s="42" t="s">
        <v>21</v>
      </c>
      <c r="J47" s="29">
        <f t="shared" si="3"/>
        <v>1710.5415835135002</v>
      </c>
      <c r="K47" s="29">
        <f t="shared" si="3"/>
        <v>3066.2784521596022</v>
      </c>
      <c r="L47" s="29">
        <f t="shared" si="3"/>
        <v>1834.3093762893598</v>
      </c>
      <c r="M47" s="43">
        <f t="shared" si="3"/>
        <v>6611.1294119624627</v>
      </c>
      <c r="N47" s="25"/>
      <c r="O47" s="31" t="s">
        <v>22</v>
      </c>
    </row>
    <row r="48" spans="2:15" x14ac:dyDescent="0.2">
      <c r="G48" s="14">
        <f t="shared" si="4"/>
        <v>2013</v>
      </c>
      <c r="H48" s="27"/>
      <c r="I48" s="42" t="s">
        <v>23</v>
      </c>
      <c r="J48" s="29">
        <f t="shared" si="3"/>
        <v>1701.9924333841891</v>
      </c>
      <c r="K48" s="29">
        <f t="shared" si="3"/>
        <v>3092.1758487208604</v>
      </c>
      <c r="L48" s="29">
        <f t="shared" si="3"/>
        <v>1758.6693916858469</v>
      </c>
      <c r="M48" s="43">
        <f t="shared" si="3"/>
        <v>6552.8376737908966</v>
      </c>
      <c r="N48" s="25"/>
      <c r="O48" s="31" t="s">
        <v>24</v>
      </c>
    </row>
    <row r="49" spans="7:15" x14ac:dyDescent="0.2">
      <c r="G49" s="14">
        <f t="shared" si="4"/>
        <v>2013</v>
      </c>
      <c r="H49" s="27"/>
      <c r="I49" s="42" t="s">
        <v>25</v>
      </c>
      <c r="J49" s="29">
        <f t="shared" si="3"/>
        <v>1661.3319407167901</v>
      </c>
      <c r="K49" s="29">
        <f t="shared" si="3"/>
        <v>3111.8128187614789</v>
      </c>
      <c r="L49" s="29">
        <f t="shared" si="3"/>
        <v>1874.42070804374</v>
      </c>
      <c r="M49" s="43">
        <f t="shared" si="3"/>
        <v>6647.5654675220085</v>
      </c>
      <c r="N49" s="25"/>
      <c r="O49" s="31" t="s">
        <v>26</v>
      </c>
    </row>
    <row r="50" spans="7:15" x14ac:dyDescent="0.2">
      <c r="G50" s="14">
        <f t="shared" si="4"/>
        <v>2013</v>
      </c>
      <c r="H50" s="27"/>
      <c r="I50" s="42" t="s">
        <v>27</v>
      </c>
      <c r="J50" s="29">
        <f t="shared" si="3"/>
        <v>1668.1173867779889</v>
      </c>
      <c r="K50" s="29">
        <f t="shared" si="3"/>
        <v>3106.9070035530785</v>
      </c>
      <c r="L50" s="29">
        <f t="shared" si="3"/>
        <v>1859.9617148631055</v>
      </c>
      <c r="M50" s="43">
        <f t="shared" si="3"/>
        <v>6634.9861051941734</v>
      </c>
      <c r="N50" s="25"/>
      <c r="O50" s="31" t="s">
        <v>28</v>
      </c>
    </row>
    <row r="51" spans="7:15" x14ac:dyDescent="0.2">
      <c r="G51" s="14">
        <f t="shared" si="4"/>
        <v>2013</v>
      </c>
      <c r="H51" s="27"/>
      <c r="I51" s="42" t="s">
        <v>29</v>
      </c>
      <c r="J51" s="29">
        <f t="shared" si="3"/>
        <v>1680.24639639989</v>
      </c>
      <c r="K51" s="29">
        <f t="shared" si="3"/>
        <v>3124.481846020899</v>
      </c>
      <c r="L51" s="29">
        <f t="shared" si="3"/>
        <v>1790.2179056420575</v>
      </c>
      <c r="M51" s="43">
        <f t="shared" si="3"/>
        <v>6594.9461480628461</v>
      </c>
      <c r="N51" s="25"/>
      <c r="O51" s="31" t="s">
        <v>30</v>
      </c>
    </row>
    <row r="52" spans="7:15" ht="13.5" thickBot="1" x14ac:dyDescent="0.25">
      <c r="G52" s="14">
        <f t="shared" si="4"/>
        <v>2013</v>
      </c>
      <c r="H52" s="32"/>
      <c r="I52" s="44" t="s">
        <v>31</v>
      </c>
      <c r="J52" s="34">
        <f t="shared" si="3"/>
        <v>1586.0675008200003</v>
      </c>
      <c r="K52" s="34">
        <f t="shared" si="3"/>
        <v>3111.888476732152</v>
      </c>
      <c r="L52" s="34">
        <f t="shared" si="3"/>
        <v>1781.2139408592625</v>
      </c>
      <c r="M52" s="45">
        <f t="shared" si="3"/>
        <v>6479.169918411415</v>
      </c>
      <c r="N52" s="25"/>
      <c r="O52" s="31" t="s">
        <v>32</v>
      </c>
    </row>
    <row r="53" spans="7:15" ht="12.75" customHeight="1" x14ac:dyDescent="0.2">
      <c r="G53" s="14">
        <f>+H53</f>
        <v>2014</v>
      </c>
      <c r="H53" s="21">
        <v>2014</v>
      </c>
      <c r="I53" s="40" t="s">
        <v>9</v>
      </c>
      <c r="J53" s="23">
        <f t="shared" si="3"/>
        <v>1691.2851583550998</v>
      </c>
      <c r="K53" s="23">
        <f t="shared" si="3"/>
        <v>3088.8886004548317</v>
      </c>
      <c r="L53" s="23">
        <f t="shared" si="3"/>
        <v>1711.6326635765799</v>
      </c>
      <c r="M53" s="41">
        <f t="shared" si="3"/>
        <v>6491.8064223865113</v>
      </c>
      <c r="N53" s="25">
        <f>+H53</f>
        <v>2014</v>
      </c>
      <c r="O53" s="31" t="s">
        <v>10</v>
      </c>
    </row>
    <row r="54" spans="7:15" x14ac:dyDescent="0.2">
      <c r="G54" s="14">
        <f>+$G$53</f>
        <v>2014</v>
      </c>
      <c r="H54" s="27"/>
      <c r="I54" s="42" t="s">
        <v>11</v>
      </c>
      <c r="J54" s="29">
        <f t="shared" si="3"/>
        <v>1737.9160495136</v>
      </c>
      <c r="K54" s="29">
        <f t="shared" si="3"/>
        <v>3069.0150053584839</v>
      </c>
      <c r="L54" s="29">
        <f t="shared" si="3"/>
        <v>1787.7564868622026</v>
      </c>
      <c r="M54" s="43">
        <f t="shared" si="3"/>
        <v>6594.6875417342862</v>
      </c>
      <c r="N54" s="25"/>
      <c r="O54" s="31" t="s">
        <v>12</v>
      </c>
    </row>
    <row r="55" spans="7:15" x14ac:dyDescent="0.2">
      <c r="G55" s="14">
        <f t="shared" ref="G55:G64" si="5">+$G$53</f>
        <v>2014</v>
      </c>
      <c r="H55" s="27"/>
      <c r="I55" s="42" t="s">
        <v>13</v>
      </c>
      <c r="J55" s="29">
        <f t="shared" si="3"/>
        <v>1720.6128278104898</v>
      </c>
      <c r="K55" s="29">
        <f t="shared" si="3"/>
        <v>3030.4796823804318</v>
      </c>
      <c r="L55" s="29">
        <f t="shared" si="3"/>
        <v>1814.8817314864743</v>
      </c>
      <c r="M55" s="43">
        <f t="shared" si="3"/>
        <v>6565.974241677397</v>
      </c>
      <c r="N55" s="25"/>
      <c r="O55" s="31" t="s">
        <v>14</v>
      </c>
    </row>
    <row r="56" spans="7:15" x14ac:dyDescent="0.2">
      <c r="G56" s="14">
        <f t="shared" si="5"/>
        <v>2014</v>
      </c>
      <c r="H56" s="27"/>
      <c r="I56" s="42" t="s">
        <v>15</v>
      </c>
      <c r="J56" s="29">
        <f t="shared" si="3"/>
        <v>1715.0799283706901</v>
      </c>
      <c r="K56" s="29">
        <f t="shared" si="3"/>
        <v>3037.0417733646791</v>
      </c>
      <c r="L56" s="29">
        <f t="shared" si="3"/>
        <v>1843.5908403395774</v>
      </c>
      <c r="M56" s="43">
        <f t="shared" si="3"/>
        <v>6595.7125420749462</v>
      </c>
      <c r="N56" s="25"/>
      <c r="O56" s="31" t="s">
        <v>16</v>
      </c>
    </row>
    <row r="57" spans="7:15" x14ac:dyDescent="0.2">
      <c r="G57" s="14">
        <f t="shared" si="5"/>
        <v>2014</v>
      </c>
      <c r="H57" s="27"/>
      <c r="I57" s="42" t="s">
        <v>17</v>
      </c>
      <c r="J57" s="29">
        <f t="shared" ref="J57:M64" si="6">IF(ISERROR(J90+J120),"",J90+J120)</f>
        <v>1707.1256942089001</v>
      </c>
      <c r="K57" s="29">
        <f t="shared" si="6"/>
        <v>3061.5316608753001</v>
      </c>
      <c r="L57" s="29">
        <f t="shared" si="6"/>
        <v>1850.3233686835001</v>
      </c>
      <c r="M57" s="43">
        <f t="shared" si="6"/>
        <v>6618.9807237677005</v>
      </c>
      <c r="N57" s="25"/>
      <c r="O57" s="31" t="s">
        <v>18</v>
      </c>
    </row>
    <row r="58" spans="7:15" x14ac:dyDescent="0.2">
      <c r="G58" s="14">
        <f t="shared" si="5"/>
        <v>2014</v>
      </c>
      <c r="H58" s="27"/>
      <c r="I58" s="42" t="s">
        <v>19</v>
      </c>
      <c r="J58" s="29">
        <f t="shared" si="6"/>
        <v>1666.9971256455901</v>
      </c>
      <c r="K58" s="29">
        <f t="shared" si="6"/>
        <v>3095.161693622294</v>
      </c>
      <c r="L58" s="29">
        <f t="shared" si="6"/>
        <v>1817.3410989995687</v>
      </c>
      <c r="M58" s="43">
        <f t="shared" si="6"/>
        <v>6579.4999182674537</v>
      </c>
      <c r="N58" s="25"/>
      <c r="O58" s="31" t="s">
        <v>20</v>
      </c>
    </row>
    <row r="59" spans="7:15" x14ac:dyDescent="0.2">
      <c r="G59" s="14">
        <f t="shared" si="5"/>
        <v>2014</v>
      </c>
      <c r="H59" s="27"/>
      <c r="I59" s="42" t="s">
        <v>21</v>
      </c>
      <c r="J59" s="29">
        <f t="shared" si="6"/>
        <v>1708.5432726873003</v>
      </c>
      <c r="K59" s="29">
        <f t="shared" si="6"/>
        <v>3102.4892401952211</v>
      </c>
      <c r="L59" s="29">
        <f t="shared" si="6"/>
        <v>1842.1957310948001</v>
      </c>
      <c r="M59" s="43">
        <f t="shared" si="6"/>
        <v>6653.2282439773217</v>
      </c>
      <c r="N59" s="25"/>
      <c r="O59" s="31" t="s">
        <v>22</v>
      </c>
    </row>
    <row r="60" spans="7:15" x14ac:dyDescent="0.2">
      <c r="G60" s="14">
        <f t="shared" si="5"/>
        <v>2014</v>
      </c>
      <c r="H60" s="27"/>
      <c r="I60" s="42" t="s">
        <v>23</v>
      </c>
      <c r="J60" s="29">
        <f t="shared" si="6"/>
        <v>1741.4235327708993</v>
      </c>
      <c r="K60" s="29">
        <f t="shared" si="6"/>
        <v>3115.3179063035027</v>
      </c>
      <c r="L60" s="29">
        <f t="shared" si="6"/>
        <v>1872.8928147733507</v>
      </c>
      <c r="M60" s="43">
        <f t="shared" si="6"/>
        <v>6729.634253847752</v>
      </c>
      <c r="N60" s="25"/>
      <c r="O60" s="31" t="s">
        <v>24</v>
      </c>
    </row>
    <row r="61" spans="7:15" x14ac:dyDescent="0.2">
      <c r="G61" s="14">
        <f t="shared" si="5"/>
        <v>2014</v>
      </c>
      <c r="H61" s="27"/>
      <c r="I61" s="42" t="s">
        <v>25</v>
      </c>
      <c r="J61" s="29">
        <f t="shared" si="6"/>
        <v>1737.9874081047901</v>
      </c>
      <c r="K61" s="29">
        <f t="shared" si="6"/>
        <v>3149.8625252524816</v>
      </c>
      <c r="L61" s="29">
        <f t="shared" si="6"/>
        <v>1873.6355523479665</v>
      </c>
      <c r="M61" s="43">
        <f t="shared" si="6"/>
        <v>6761.4854857052396</v>
      </c>
      <c r="N61" s="25"/>
      <c r="O61" s="31" t="s">
        <v>26</v>
      </c>
    </row>
    <row r="62" spans="7:15" x14ac:dyDescent="0.2">
      <c r="G62" s="14">
        <f t="shared" si="5"/>
        <v>2014</v>
      </c>
      <c r="H62" s="27"/>
      <c r="I62" s="42" t="s">
        <v>27</v>
      </c>
      <c r="J62" s="29">
        <f t="shared" si="6"/>
        <v>1691.6241847561998</v>
      </c>
      <c r="K62" s="29">
        <f t="shared" si="6"/>
        <v>3252.6698661232053</v>
      </c>
      <c r="L62" s="29">
        <f t="shared" si="6"/>
        <v>1834.2049461617846</v>
      </c>
      <c r="M62" s="43">
        <f t="shared" si="6"/>
        <v>6778.4989970411898</v>
      </c>
      <c r="N62" s="25"/>
      <c r="O62" s="31" t="s">
        <v>28</v>
      </c>
    </row>
    <row r="63" spans="7:15" x14ac:dyDescent="0.2">
      <c r="G63" s="14">
        <f t="shared" si="5"/>
        <v>2014</v>
      </c>
      <c r="H63" s="27"/>
      <c r="I63" s="42" t="s">
        <v>29</v>
      </c>
      <c r="J63" s="29">
        <f t="shared" si="6"/>
        <v>1762.5512473420999</v>
      </c>
      <c r="K63" s="29">
        <f t="shared" si="6"/>
        <v>3275.7203129129307</v>
      </c>
      <c r="L63" s="29">
        <f t="shared" si="6"/>
        <v>1863.2369326762771</v>
      </c>
      <c r="M63" s="43">
        <f t="shared" si="6"/>
        <v>6901.5084929313089</v>
      </c>
      <c r="N63" s="25"/>
      <c r="O63" s="31" t="s">
        <v>30</v>
      </c>
    </row>
    <row r="64" spans="7:15" ht="13.5" thickBot="1" x14ac:dyDescent="0.25">
      <c r="G64" s="14">
        <f t="shared" si="5"/>
        <v>2014</v>
      </c>
      <c r="H64" s="32"/>
      <c r="I64" s="44" t="s">
        <v>31</v>
      </c>
      <c r="J64" s="34">
        <f t="shared" si="6"/>
        <v>1653.4149521364</v>
      </c>
      <c r="K64" s="34">
        <f t="shared" si="6"/>
        <v>3289.364232304375</v>
      </c>
      <c r="L64" s="34">
        <f t="shared" si="6"/>
        <v>1808.2749770756895</v>
      </c>
      <c r="M64" s="45">
        <f t="shared" si="6"/>
        <v>6751.0541615164639</v>
      </c>
      <c r="N64" s="25"/>
      <c r="O64" s="31" t="s">
        <v>32</v>
      </c>
    </row>
    <row r="65" spans="2:15" x14ac:dyDescent="0.2">
      <c r="G65" s="14"/>
      <c r="H65" s="46"/>
      <c r="I65" s="28"/>
      <c r="J65" s="38"/>
      <c r="K65" s="38"/>
      <c r="L65" s="38"/>
      <c r="M65" s="47"/>
      <c r="N65" s="14"/>
      <c r="O65" s="14"/>
    </row>
    <row r="66" spans="2:15" x14ac:dyDescent="0.2">
      <c r="G66" s="14"/>
      <c r="H66" s="46"/>
      <c r="I66" s="28"/>
      <c r="J66" s="38"/>
      <c r="K66" s="38"/>
      <c r="L66" s="38"/>
      <c r="M66" s="47"/>
      <c r="N66" s="14"/>
      <c r="O66" s="14"/>
    </row>
    <row r="67" spans="2:15" x14ac:dyDescent="0.2">
      <c r="B67" s="8" t="s">
        <v>37</v>
      </c>
      <c r="G67" s="14"/>
      <c r="N67" s="14"/>
      <c r="O67" s="14"/>
    </row>
    <row r="68" spans="2:15" x14ac:dyDescent="0.2">
      <c r="B68" s="8" t="s">
        <v>38</v>
      </c>
      <c r="G68" s="14"/>
      <c r="N68" s="14"/>
      <c r="O68" s="14"/>
    </row>
    <row r="69" spans="2:15" x14ac:dyDescent="0.2">
      <c r="B69" s="8" t="s">
        <v>39</v>
      </c>
      <c r="G69" s="14"/>
      <c r="N69" s="14"/>
      <c r="O69" s="14"/>
    </row>
    <row r="70" spans="2:15" x14ac:dyDescent="0.2">
      <c r="G70" s="14"/>
      <c r="H70" s="46"/>
      <c r="I70" s="28"/>
      <c r="J70" s="38"/>
      <c r="K70" s="38"/>
      <c r="L70" s="38"/>
      <c r="M70" s="47"/>
      <c r="N70" s="14"/>
      <c r="O70" s="14"/>
    </row>
    <row r="71" spans="2:15" ht="15.75" x14ac:dyDescent="0.25">
      <c r="B71" s="13" t="s">
        <v>40</v>
      </c>
      <c r="G71" s="14"/>
      <c r="N71" s="14"/>
      <c r="O71" s="14"/>
    </row>
    <row r="72" spans="2:15" ht="13.5" thickBot="1" x14ac:dyDescent="0.25">
      <c r="G72" s="14"/>
      <c r="J72" s="2">
        <v>1</v>
      </c>
      <c r="K72" s="2">
        <v>2</v>
      </c>
      <c r="L72" s="2">
        <v>3</v>
      </c>
      <c r="M72" s="2"/>
      <c r="N72" s="14"/>
      <c r="O72" s="14"/>
    </row>
    <row r="73" spans="2:15" ht="13.5" customHeight="1" thickBot="1" x14ac:dyDescent="0.25">
      <c r="G73" s="14"/>
      <c r="H73" s="15" t="s">
        <v>4</v>
      </c>
      <c r="I73" s="16" t="s">
        <v>5</v>
      </c>
      <c r="J73" s="17" t="s">
        <v>34</v>
      </c>
      <c r="K73" s="18" t="s">
        <v>35</v>
      </c>
      <c r="L73" s="19" t="s">
        <v>36</v>
      </c>
      <c r="M73" s="39" t="s">
        <v>8</v>
      </c>
      <c r="N73" s="14"/>
      <c r="O73" s="14"/>
    </row>
    <row r="74" spans="2:15" ht="12.75" customHeight="1" x14ac:dyDescent="0.2">
      <c r="G74" s="14">
        <f>+H74</f>
        <v>2013</v>
      </c>
      <c r="H74" s="21">
        <v>2013</v>
      </c>
      <c r="I74" s="40" t="s">
        <v>9</v>
      </c>
      <c r="J74" s="23">
        <v>5.0795371723999994</v>
      </c>
      <c r="K74" s="23">
        <v>364.88857761259891</v>
      </c>
      <c r="L74" s="23">
        <v>0</v>
      </c>
      <c r="M74" s="41">
        <f>IF(SUM(J74:L74)=0,"",SUM(J74:L74))</f>
        <v>369.96811478499893</v>
      </c>
      <c r="N74" s="25">
        <f>+H74</f>
        <v>2013</v>
      </c>
      <c r="O74" s="26" t="s">
        <v>10</v>
      </c>
    </row>
    <row r="75" spans="2:15" x14ac:dyDescent="0.2">
      <c r="G75" s="14">
        <f>+$G$74</f>
        <v>2013</v>
      </c>
      <c r="H75" s="27"/>
      <c r="I75" s="42" t="s">
        <v>11</v>
      </c>
      <c r="J75" s="29">
        <v>5.1475077308000001</v>
      </c>
      <c r="K75" s="29">
        <v>363.07401233979988</v>
      </c>
      <c r="L75" s="29">
        <v>0</v>
      </c>
      <c r="M75" s="43">
        <f t="shared" ref="M75:M97" si="7">IF(SUM(J75:L75)=0,"",SUM(J75:L75))</f>
        <v>368.22152007059987</v>
      </c>
      <c r="N75" s="25"/>
      <c r="O75" s="31" t="s">
        <v>12</v>
      </c>
    </row>
    <row r="76" spans="2:15" x14ac:dyDescent="0.2">
      <c r="G76" s="14">
        <f t="shared" ref="G76:G85" si="8">+$G$74</f>
        <v>2013</v>
      </c>
      <c r="H76" s="27"/>
      <c r="I76" s="42" t="s">
        <v>13</v>
      </c>
      <c r="J76" s="29">
        <v>4.7908172854000002</v>
      </c>
      <c r="K76" s="29">
        <v>360.45239276710009</v>
      </c>
      <c r="L76" s="29">
        <v>0</v>
      </c>
      <c r="M76" s="43">
        <f t="shared" si="7"/>
        <v>365.2432100525001</v>
      </c>
      <c r="N76" s="25"/>
      <c r="O76" s="31" t="s">
        <v>14</v>
      </c>
    </row>
    <row r="77" spans="2:15" x14ac:dyDescent="0.2">
      <c r="G77" s="14">
        <f t="shared" si="8"/>
        <v>2013</v>
      </c>
      <c r="H77" s="27"/>
      <c r="I77" s="42" t="s">
        <v>15</v>
      </c>
      <c r="J77" s="29">
        <v>6.5784137516000003</v>
      </c>
      <c r="K77" s="29">
        <v>357.54770585439991</v>
      </c>
      <c r="L77" s="29">
        <v>0</v>
      </c>
      <c r="M77" s="43">
        <f t="shared" si="7"/>
        <v>364.12611960599992</v>
      </c>
      <c r="N77" s="25"/>
      <c r="O77" s="31" t="s">
        <v>16</v>
      </c>
    </row>
    <row r="78" spans="2:15" x14ac:dyDescent="0.2">
      <c r="G78" s="14">
        <f t="shared" si="8"/>
        <v>2013</v>
      </c>
      <c r="H78" s="27"/>
      <c r="I78" s="42" t="s">
        <v>17</v>
      </c>
      <c r="J78" s="29">
        <v>7.2395492116</v>
      </c>
      <c r="K78" s="29">
        <v>355.61057943539799</v>
      </c>
      <c r="L78" s="29">
        <v>0</v>
      </c>
      <c r="M78" s="43">
        <f t="shared" si="7"/>
        <v>362.85012864699797</v>
      </c>
      <c r="N78" s="25"/>
      <c r="O78" s="31" t="s">
        <v>18</v>
      </c>
    </row>
    <row r="79" spans="2:15" x14ac:dyDescent="0.2">
      <c r="G79" s="14">
        <f t="shared" si="8"/>
        <v>2013</v>
      </c>
      <c r="H79" s="27"/>
      <c r="I79" s="42" t="s">
        <v>19</v>
      </c>
      <c r="J79" s="29">
        <v>9.8332075579999998</v>
      </c>
      <c r="K79" s="29">
        <v>352.31971375819984</v>
      </c>
      <c r="L79" s="29">
        <v>0</v>
      </c>
      <c r="M79" s="43">
        <f t="shared" si="7"/>
        <v>362.15292131619987</v>
      </c>
      <c r="N79" s="25"/>
      <c r="O79" s="31" t="s">
        <v>20</v>
      </c>
    </row>
    <row r="80" spans="2:15" x14ac:dyDescent="0.2">
      <c r="G80" s="14">
        <f t="shared" si="8"/>
        <v>2013</v>
      </c>
      <c r="H80" s="27"/>
      <c r="I80" s="42" t="s">
        <v>21</v>
      </c>
      <c r="J80" s="29">
        <v>10.319073122600001</v>
      </c>
      <c r="K80" s="29">
        <v>347.12564740329901</v>
      </c>
      <c r="L80" s="29">
        <v>0</v>
      </c>
      <c r="M80" s="43">
        <f t="shared" si="7"/>
        <v>357.44472052589902</v>
      </c>
      <c r="N80" s="25"/>
      <c r="O80" s="31" t="s">
        <v>22</v>
      </c>
    </row>
    <row r="81" spans="7:15" x14ac:dyDescent="0.2">
      <c r="G81" s="14">
        <f t="shared" si="8"/>
        <v>2013</v>
      </c>
      <c r="H81" s="27"/>
      <c r="I81" s="42" t="s">
        <v>23</v>
      </c>
      <c r="J81" s="29">
        <v>10.411769512099999</v>
      </c>
      <c r="K81" s="29">
        <v>344.08535807119881</v>
      </c>
      <c r="L81" s="29">
        <v>0</v>
      </c>
      <c r="M81" s="43">
        <f t="shared" si="7"/>
        <v>354.49712758329883</v>
      </c>
      <c r="N81" s="25"/>
      <c r="O81" s="31" t="s">
        <v>24</v>
      </c>
    </row>
    <row r="82" spans="7:15" x14ac:dyDescent="0.2">
      <c r="G82" s="14">
        <f t="shared" si="8"/>
        <v>2013</v>
      </c>
      <c r="H82" s="27"/>
      <c r="I82" s="42" t="s">
        <v>25</v>
      </c>
      <c r="J82" s="29">
        <v>8.6342320705999995</v>
      </c>
      <c r="K82" s="29">
        <v>340.41083330259897</v>
      </c>
      <c r="L82" s="29">
        <v>0</v>
      </c>
      <c r="M82" s="43">
        <f t="shared" si="7"/>
        <v>349.04506537319895</v>
      </c>
      <c r="N82" s="25"/>
      <c r="O82" s="31" t="s">
        <v>26</v>
      </c>
    </row>
    <row r="83" spans="7:15" x14ac:dyDescent="0.2">
      <c r="G83" s="14">
        <f t="shared" si="8"/>
        <v>2013</v>
      </c>
      <c r="H83" s="27"/>
      <c r="I83" s="42" t="s">
        <v>27</v>
      </c>
      <c r="J83" s="29">
        <v>9.4024799635000011</v>
      </c>
      <c r="K83" s="29">
        <v>337.23262293959925</v>
      </c>
      <c r="L83" s="29">
        <v>0</v>
      </c>
      <c r="M83" s="43">
        <f t="shared" si="7"/>
        <v>346.63510290309927</v>
      </c>
      <c r="N83" s="25"/>
      <c r="O83" s="31" t="s">
        <v>28</v>
      </c>
    </row>
    <row r="84" spans="7:15" x14ac:dyDescent="0.2">
      <c r="G84" s="14">
        <f t="shared" si="8"/>
        <v>2013</v>
      </c>
      <c r="H84" s="27"/>
      <c r="I84" s="42" t="s">
        <v>29</v>
      </c>
      <c r="J84" s="29">
        <v>6.8471229104000004</v>
      </c>
      <c r="K84" s="29">
        <v>334.8091547865979</v>
      </c>
      <c r="L84" s="29">
        <v>0</v>
      </c>
      <c r="M84" s="43">
        <f t="shared" si="7"/>
        <v>341.6562776969979</v>
      </c>
      <c r="N84" s="25"/>
      <c r="O84" s="31" t="s">
        <v>30</v>
      </c>
    </row>
    <row r="85" spans="7:15" ht="13.5" thickBot="1" x14ac:dyDescent="0.25">
      <c r="G85" s="14">
        <f t="shared" si="8"/>
        <v>2013</v>
      </c>
      <c r="H85" s="32"/>
      <c r="I85" s="44" t="s">
        <v>31</v>
      </c>
      <c r="J85" s="34">
        <v>7.0562690043999998</v>
      </c>
      <c r="K85" s="34">
        <v>330.60400281579916</v>
      </c>
      <c r="L85" s="34">
        <v>0</v>
      </c>
      <c r="M85" s="45">
        <f t="shared" si="7"/>
        <v>337.66027182019917</v>
      </c>
      <c r="N85" s="25"/>
      <c r="O85" s="31" t="s">
        <v>32</v>
      </c>
    </row>
    <row r="86" spans="7:15" ht="12.75" customHeight="1" x14ac:dyDescent="0.2">
      <c r="G86" s="14">
        <f>+H86</f>
        <v>2014</v>
      </c>
      <c r="H86" s="21">
        <v>2014</v>
      </c>
      <c r="I86" s="40" t="s">
        <v>9</v>
      </c>
      <c r="J86" s="23">
        <v>6.2039584357999997</v>
      </c>
      <c r="K86" s="23">
        <v>326.15774316959886</v>
      </c>
      <c r="L86" s="23">
        <v>0</v>
      </c>
      <c r="M86" s="41">
        <f t="shared" si="7"/>
        <v>332.36170160539888</v>
      </c>
      <c r="N86" s="25">
        <f>+H86</f>
        <v>2014</v>
      </c>
      <c r="O86" s="31" t="s">
        <v>10</v>
      </c>
    </row>
    <row r="87" spans="7:15" x14ac:dyDescent="0.2">
      <c r="G87" s="14">
        <f>+$G$86</f>
        <v>2014</v>
      </c>
      <c r="H87" s="27"/>
      <c r="I87" s="42" t="s">
        <v>11</v>
      </c>
      <c r="J87" s="29">
        <v>5.7231656141</v>
      </c>
      <c r="K87" s="29">
        <v>308.15162590500097</v>
      </c>
      <c r="L87" s="29">
        <v>0</v>
      </c>
      <c r="M87" s="43">
        <f t="shared" si="7"/>
        <v>313.874791519101</v>
      </c>
      <c r="N87" s="25"/>
      <c r="O87" s="31" t="s">
        <v>12</v>
      </c>
    </row>
    <row r="88" spans="7:15" x14ac:dyDescent="0.2">
      <c r="G88" s="14">
        <f t="shared" ref="G88:G97" si="9">+$G$86</f>
        <v>2014</v>
      </c>
      <c r="H88" s="27"/>
      <c r="I88" s="42" t="s">
        <v>13</v>
      </c>
      <c r="J88" s="29">
        <v>6.2798249048999901</v>
      </c>
      <c r="K88" s="29">
        <v>306.22716187299807</v>
      </c>
      <c r="L88" s="29">
        <v>0</v>
      </c>
      <c r="M88" s="43">
        <f t="shared" si="7"/>
        <v>312.50698677789808</v>
      </c>
      <c r="N88" s="25"/>
      <c r="O88" s="31" t="s">
        <v>14</v>
      </c>
    </row>
    <row r="89" spans="7:15" x14ac:dyDescent="0.2">
      <c r="G89" s="14">
        <f t="shared" si="9"/>
        <v>2014</v>
      </c>
      <c r="H89" s="27"/>
      <c r="I89" s="42" t="s">
        <v>15</v>
      </c>
      <c r="J89" s="29">
        <v>4.4885814203000001</v>
      </c>
      <c r="K89" s="29">
        <v>304.40488668479884</v>
      </c>
      <c r="L89" s="29">
        <v>0</v>
      </c>
      <c r="M89" s="43">
        <f t="shared" si="7"/>
        <v>308.89346810509886</v>
      </c>
      <c r="N89" s="25"/>
      <c r="O89" s="31" t="s">
        <v>16</v>
      </c>
    </row>
    <row r="90" spans="7:15" x14ac:dyDescent="0.2">
      <c r="G90" s="14">
        <f t="shared" si="9"/>
        <v>2014</v>
      </c>
      <c r="H90" s="27"/>
      <c r="I90" s="42" t="s">
        <v>17</v>
      </c>
      <c r="J90" s="29">
        <v>5.3670420805000001</v>
      </c>
      <c r="K90" s="29">
        <v>302.62020324780025</v>
      </c>
      <c r="L90" s="29">
        <v>0</v>
      </c>
      <c r="M90" s="43">
        <f t="shared" si="7"/>
        <v>307.98724532830028</v>
      </c>
      <c r="N90" s="25"/>
      <c r="O90" s="31" t="s">
        <v>18</v>
      </c>
    </row>
    <row r="91" spans="7:15" x14ac:dyDescent="0.2">
      <c r="G91" s="14">
        <f t="shared" si="9"/>
        <v>2014</v>
      </c>
      <c r="H91" s="27"/>
      <c r="I91" s="42" t="s">
        <v>19</v>
      </c>
      <c r="J91" s="29">
        <v>8.3385032342999992</v>
      </c>
      <c r="K91" s="29">
        <v>298.3474315990988</v>
      </c>
      <c r="L91" s="29">
        <v>0</v>
      </c>
      <c r="M91" s="43">
        <f t="shared" si="7"/>
        <v>306.68593483339879</v>
      </c>
      <c r="N91" s="25"/>
      <c r="O91" s="31" t="s">
        <v>20</v>
      </c>
    </row>
    <row r="92" spans="7:15" x14ac:dyDescent="0.2">
      <c r="G92" s="14">
        <f t="shared" si="9"/>
        <v>2014</v>
      </c>
      <c r="H92" s="27"/>
      <c r="I92" s="42" t="s">
        <v>21</v>
      </c>
      <c r="J92" s="29">
        <v>10.5807721112</v>
      </c>
      <c r="K92" s="29">
        <v>294.23694038679997</v>
      </c>
      <c r="L92" s="29">
        <v>0</v>
      </c>
      <c r="M92" s="43">
        <f t="shared" si="7"/>
        <v>304.81771249799999</v>
      </c>
      <c r="N92" s="25"/>
      <c r="O92" s="31" t="s">
        <v>22</v>
      </c>
    </row>
    <row r="93" spans="7:15" x14ac:dyDescent="0.2">
      <c r="G93" s="14">
        <f t="shared" si="9"/>
        <v>2014</v>
      </c>
      <c r="H93" s="27"/>
      <c r="I93" s="42" t="s">
        <v>23</v>
      </c>
      <c r="J93" s="29">
        <v>13.4789372094</v>
      </c>
      <c r="K93" s="29">
        <v>292.21038963509869</v>
      </c>
      <c r="L93" s="29">
        <v>0</v>
      </c>
      <c r="M93" s="43">
        <f t="shared" si="7"/>
        <v>305.68932684449868</v>
      </c>
      <c r="N93" s="25"/>
      <c r="O93" s="31" t="s">
        <v>24</v>
      </c>
    </row>
    <row r="94" spans="7:15" x14ac:dyDescent="0.2">
      <c r="G94" s="14">
        <f t="shared" si="9"/>
        <v>2014</v>
      </c>
      <c r="H94" s="27"/>
      <c r="I94" s="42" t="s">
        <v>25</v>
      </c>
      <c r="J94" s="29">
        <v>13.500699776199999</v>
      </c>
      <c r="K94" s="29">
        <v>289.58516948569991</v>
      </c>
      <c r="L94" s="29">
        <v>0</v>
      </c>
      <c r="M94" s="43">
        <f t="shared" si="7"/>
        <v>303.08586926189992</v>
      </c>
      <c r="N94" s="25"/>
      <c r="O94" s="31" t="s">
        <v>26</v>
      </c>
    </row>
    <row r="95" spans="7:15" x14ac:dyDescent="0.2">
      <c r="G95" s="14">
        <f t="shared" si="9"/>
        <v>2014</v>
      </c>
      <c r="H95" s="27"/>
      <c r="I95" s="42" t="s">
        <v>27</v>
      </c>
      <c r="J95" s="29">
        <v>15.1133764921</v>
      </c>
      <c r="K95" s="29">
        <v>286.64017021039916</v>
      </c>
      <c r="L95" s="29">
        <v>0</v>
      </c>
      <c r="M95" s="43">
        <f t="shared" si="7"/>
        <v>301.75354670249914</v>
      </c>
      <c r="N95" s="25"/>
      <c r="O95" s="31" t="s">
        <v>28</v>
      </c>
    </row>
    <row r="96" spans="7:15" x14ac:dyDescent="0.2">
      <c r="G96" s="14">
        <f t="shared" si="9"/>
        <v>2014</v>
      </c>
      <c r="H96" s="27"/>
      <c r="I96" s="42" t="s">
        <v>29</v>
      </c>
      <c r="J96" s="29">
        <v>34.0545622397999</v>
      </c>
      <c r="K96" s="29">
        <v>289.59226315169974</v>
      </c>
      <c r="L96" s="29">
        <v>0</v>
      </c>
      <c r="M96" s="43">
        <f t="shared" si="7"/>
        <v>323.64682539149965</v>
      </c>
      <c r="N96" s="25"/>
      <c r="O96" s="31" t="s">
        <v>30</v>
      </c>
    </row>
    <row r="97" spans="2:15" ht="13.5" thickBot="1" x14ac:dyDescent="0.25">
      <c r="G97" s="14">
        <f t="shared" si="9"/>
        <v>2014</v>
      </c>
      <c r="H97" s="32"/>
      <c r="I97" s="44" t="s">
        <v>31</v>
      </c>
      <c r="J97" s="34">
        <v>25.109238919799903</v>
      </c>
      <c r="K97" s="34">
        <v>280.56685321399885</v>
      </c>
      <c r="L97" s="34">
        <v>0</v>
      </c>
      <c r="M97" s="45">
        <f t="shared" si="7"/>
        <v>305.67609213379876</v>
      </c>
      <c r="N97" s="25"/>
      <c r="O97" s="31" t="s">
        <v>32</v>
      </c>
    </row>
    <row r="98" spans="2:15" x14ac:dyDescent="0.2">
      <c r="G98" s="14"/>
      <c r="N98" s="14"/>
      <c r="O98" s="14"/>
    </row>
    <row r="99" spans="2:15" x14ac:dyDescent="0.2">
      <c r="G99" s="14"/>
      <c r="N99" s="14"/>
      <c r="O99" s="14"/>
    </row>
    <row r="100" spans="2:15" x14ac:dyDescent="0.2">
      <c r="G100" s="14"/>
      <c r="N100" s="14"/>
      <c r="O100" s="14"/>
    </row>
    <row r="101" spans="2:15" ht="15.75" x14ac:dyDescent="0.25">
      <c r="B101" s="13" t="s">
        <v>41</v>
      </c>
      <c r="G101" s="14"/>
      <c r="N101" s="14"/>
      <c r="O101" s="14"/>
    </row>
    <row r="102" spans="2:15" ht="13.5" thickBot="1" x14ac:dyDescent="0.25">
      <c r="G102" s="14"/>
      <c r="J102" s="2">
        <v>1</v>
      </c>
      <c r="K102" s="2">
        <v>2</v>
      </c>
      <c r="L102" s="2">
        <v>3</v>
      </c>
      <c r="M102" s="2"/>
      <c r="N102" s="14"/>
      <c r="O102" s="14"/>
    </row>
    <row r="103" spans="2:15" ht="13.5" customHeight="1" thickBot="1" x14ac:dyDescent="0.25">
      <c r="G103" s="14"/>
      <c r="H103" s="15" t="s">
        <v>4</v>
      </c>
      <c r="I103" s="16" t="s">
        <v>5</v>
      </c>
      <c r="J103" s="17" t="s">
        <v>34</v>
      </c>
      <c r="K103" s="18" t="s">
        <v>35</v>
      </c>
      <c r="L103" s="19" t="s">
        <v>36</v>
      </c>
      <c r="M103" s="15" t="s">
        <v>8</v>
      </c>
      <c r="N103" s="14"/>
      <c r="O103" s="14"/>
    </row>
    <row r="104" spans="2:15" ht="12.75" customHeight="1" x14ac:dyDescent="0.2">
      <c r="G104" s="14">
        <f>+H104</f>
        <v>2013</v>
      </c>
      <c r="H104" s="21">
        <v>2013</v>
      </c>
      <c r="I104" s="40" t="s">
        <v>9</v>
      </c>
      <c r="J104" s="23">
        <v>1675.6612312964999</v>
      </c>
      <c r="K104" s="23">
        <v>2623.4331291332574</v>
      </c>
      <c r="L104" s="23">
        <v>2040.2093291196481</v>
      </c>
      <c r="M104" s="41">
        <f>IF(SUM(J104:L104)=0,"",SUM(J104:L104))</f>
        <v>6339.3036895494051</v>
      </c>
      <c r="N104" s="25">
        <f>+H104</f>
        <v>2013</v>
      </c>
      <c r="O104" s="26" t="s">
        <v>10</v>
      </c>
    </row>
    <row r="105" spans="2:15" x14ac:dyDescent="0.2">
      <c r="G105" s="14">
        <f>+$G$104</f>
        <v>2013</v>
      </c>
      <c r="H105" s="27"/>
      <c r="I105" s="42" t="s">
        <v>11</v>
      </c>
      <c r="J105" s="29">
        <v>1653.3796658824899</v>
      </c>
      <c r="K105" s="29">
        <v>2610.2688828404966</v>
      </c>
      <c r="L105" s="29">
        <v>2039.0521998290981</v>
      </c>
      <c r="M105" s="43">
        <f t="shared" ref="M105:M127" si="10">IF(SUM(J105:L105)=0,"",SUM(J105:L105))</f>
        <v>6302.7007485520844</v>
      </c>
      <c r="N105" s="25"/>
      <c r="O105" s="31" t="s">
        <v>12</v>
      </c>
    </row>
    <row r="106" spans="2:15" x14ac:dyDescent="0.2">
      <c r="G106" s="14">
        <f t="shared" ref="G106:G115" si="11">+$G$104</f>
        <v>2013</v>
      </c>
      <c r="H106" s="27"/>
      <c r="I106" s="42" t="s">
        <v>13</v>
      </c>
      <c r="J106" s="29">
        <v>1625.65406387029</v>
      </c>
      <c r="K106" s="29">
        <v>2597.8115953776073</v>
      </c>
      <c r="L106" s="29">
        <v>2068.8042577626279</v>
      </c>
      <c r="M106" s="43">
        <f t="shared" si="10"/>
        <v>6292.2699170105243</v>
      </c>
      <c r="N106" s="25"/>
      <c r="O106" s="31" t="s">
        <v>14</v>
      </c>
    </row>
    <row r="107" spans="2:15" x14ac:dyDescent="0.2">
      <c r="G107" s="14">
        <f t="shared" si="11"/>
        <v>2013</v>
      </c>
      <c r="H107" s="27"/>
      <c r="I107" s="42" t="s">
        <v>15</v>
      </c>
      <c r="J107" s="29">
        <v>1714.8157106385001</v>
      </c>
      <c r="K107" s="29">
        <v>2648.4421967336075</v>
      </c>
      <c r="L107" s="29">
        <v>2017.792212339383</v>
      </c>
      <c r="M107" s="43">
        <f t="shared" si="10"/>
        <v>6381.0501197114909</v>
      </c>
      <c r="N107" s="25"/>
      <c r="O107" s="31" t="s">
        <v>16</v>
      </c>
    </row>
    <row r="108" spans="2:15" x14ac:dyDescent="0.2">
      <c r="G108" s="14">
        <f t="shared" si="11"/>
        <v>2013</v>
      </c>
      <c r="H108" s="27"/>
      <c r="I108" s="42" t="s">
        <v>17</v>
      </c>
      <c r="J108" s="29">
        <v>1706.5564933165901</v>
      </c>
      <c r="K108" s="29">
        <v>2670.1904750729641</v>
      </c>
      <c r="L108" s="29">
        <v>1981.6524309852812</v>
      </c>
      <c r="M108" s="43">
        <f t="shared" si="10"/>
        <v>6358.3993993748354</v>
      </c>
      <c r="N108" s="25"/>
      <c r="O108" s="31" t="s">
        <v>18</v>
      </c>
    </row>
    <row r="109" spans="2:15" x14ac:dyDescent="0.2">
      <c r="G109" s="14">
        <f t="shared" si="11"/>
        <v>2013</v>
      </c>
      <c r="H109" s="27"/>
      <c r="I109" s="42" t="s">
        <v>19</v>
      </c>
      <c r="J109" s="29">
        <v>1708.05740158039</v>
      </c>
      <c r="K109" s="29">
        <v>2721.2587306754399</v>
      </c>
      <c r="L109" s="29">
        <v>1846.5789924331093</v>
      </c>
      <c r="M109" s="43">
        <f t="shared" si="10"/>
        <v>6275.8951246889392</v>
      </c>
      <c r="N109" s="25"/>
      <c r="O109" s="31" t="s">
        <v>20</v>
      </c>
    </row>
    <row r="110" spans="2:15" x14ac:dyDescent="0.2">
      <c r="G110" s="14">
        <f t="shared" si="11"/>
        <v>2013</v>
      </c>
      <c r="H110" s="27"/>
      <c r="I110" s="42" t="s">
        <v>21</v>
      </c>
      <c r="J110" s="29">
        <v>1700.2225103909002</v>
      </c>
      <c r="K110" s="29">
        <v>2719.1528047563033</v>
      </c>
      <c r="L110" s="29">
        <v>1834.3093762893598</v>
      </c>
      <c r="M110" s="43">
        <f t="shared" si="10"/>
        <v>6253.6846914365633</v>
      </c>
      <c r="N110" s="25"/>
      <c r="O110" s="31" t="s">
        <v>22</v>
      </c>
    </row>
    <row r="111" spans="2:15" x14ac:dyDescent="0.2">
      <c r="G111" s="14">
        <f t="shared" si="11"/>
        <v>2013</v>
      </c>
      <c r="H111" s="27"/>
      <c r="I111" s="42" t="s">
        <v>23</v>
      </c>
      <c r="J111" s="29">
        <v>1691.5806638720892</v>
      </c>
      <c r="K111" s="29">
        <v>2748.0904906496617</v>
      </c>
      <c r="L111" s="29">
        <v>1758.6693916858469</v>
      </c>
      <c r="M111" s="43">
        <f t="shared" si="10"/>
        <v>6198.340546207598</v>
      </c>
      <c r="N111" s="25"/>
      <c r="O111" s="31" t="s">
        <v>24</v>
      </c>
    </row>
    <row r="112" spans="2:15" x14ac:dyDescent="0.2">
      <c r="G112" s="14">
        <f t="shared" si="11"/>
        <v>2013</v>
      </c>
      <c r="H112" s="27"/>
      <c r="I112" s="42" t="s">
        <v>25</v>
      </c>
      <c r="J112" s="29">
        <v>1652.69770864619</v>
      </c>
      <c r="K112" s="29">
        <v>2771.4019854588801</v>
      </c>
      <c r="L112" s="29">
        <v>1874.42070804374</v>
      </c>
      <c r="M112" s="43">
        <f t="shared" si="10"/>
        <v>6298.5204021488098</v>
      </c>
      <c r="N112" s="25"/>
      <c r="O112" s="31" t="s">
        <v>26</v>
      </c>
    </row>
    <row r="113" spans="7:15" x14ac:dyDescent="0.2">
      <c r="G113" s="14">
        <f t="shared" si="11"/>
        <v>2013</v>
      </c>
      <c r="H113" s="27"/>
      <c r="I113" s="42" t="s">
        <v>27</v>
      </c>
      <c r="J113" s="29">
        <v>1658.714906814489</v>
      </c>
      <c r="K113" s="29">
        <v>2769.6743806134791</v>
      </c>
      <c r="L113" s="29">
        <v>1859.9617148631055</v>
      </c>
      <c r="M113" s="43">
        <f t="shared" si="10"/>
        <v>6288.3510022910741</v>
      </c>
      <c r="N113" s="25"/>
      <c r="O113" s="31" t="s">
        <v>28</v>
      </c>
    </row>
    <row r="114" spans="7:15" x14ac:dyDescent="0.2">
      <c r="G114" s="14">
        <f t="shared" si="11"/>
        <v>2013</v>
      </c>
      <c r="H114" s="27"/>
      <c r="I114" s="42" t="s">
        <v>29</v>
      </c>
      <c r="J114" s="29">
        <v>1673.39927348949</v>
      </c>
      <c r="K114" s="29">
        <v>2789.6726912343011</v>
      </c>
      <c r="L114" s="29">
        <v>1790.2179056420575</v>
      </c>
      <c r="M114" s="43">
        <f t="shared" si="10"/>
        <v>6253.2898703658484</v>
      </c>
      <c r="N114" s="25"/>
      <c r="O114" s="31" t="s">
        <v>30</v>
      </c>
    </row>
    <row r="115" spans="7:15" ht="13.5" thickBot="1" x14ac:dyDescent="0.25">
      <c r="G115" s="14">
        <f t="shared" si="11"/>
        <v>2013</v>
      </c>
      <c r="H115" s="32"/>
      <c r="I115" s="44" t="s">
        <v>31</v>
      </c>
      <c r="J115" s="34">
        <v>1579.0112318156002</v>
      </c>
      <c r="K115" s="34">
        <v>2781.2844739163529</v>
      </c>
      <c r="L115" s="34">
        <v>1781.2139408592625</v>
      </c>
      <c r="M115" s="45">
        <f t="shared" si="10"/>
        <v>6141.5096465912156</v>
      </c>
      <c r="N115" s="25"/>
      <c r="O115" s="31" t="s">
        <v>32</v>
      </c>
    </row>
    <row r="116" spans="7:15" ht="12.75" customHeight="1" x14ac:dyDescent="0.2">
      <c r="G116" s="14">
        <f>+H116</f>
        <v>2014</v>
      </c>
      <c r="H116" s="21">
        <v>2014</v>
      </c>
      <c r="I116" s="40" t="s">
        <v>9</v>
      </c>
      <c r="J116" s="23">
        <v>1685.0811999192999</v>
      </c>
      <c r="K116" s="23">
        <v>2762.730857285233</v>
      </c>
      <c r="L116" s="23">
        <v>1711.6326635765799</v>
      </c>
      <c r="M116" s="41">
        <f t="shared" si="10"/>
        <v>6159.4447207811127</v>
      </c>
      <c r="N116" s="25">
        <f>+H116</f>
        <v>2014</v>
      </c>
      <c r="O116" s="31" t="s">
        <v>10</v>
      </c>
    </row>
    <row r="117" spans="7:15" x14ac:dyDescent="0.2">
      <c r="G117" s="14">
        <f>+$G$116</f>
        <v>2014</v>
      </c>
      <c r="H117" s="27"/>
      <c r="I117" s="42" t="s">
        <v>11</v>
      </c>
      <c r="J117" s="29">
        <v>1732.1928838995</v>
      </c>
      <c r="K117" s="29">
        <v>2760.863379453483</v>
      </c>
      <c r="L117" s="29">
        <v>1787.7564868622026</v>
      </c>
      <c r="M117" s="43">
        <f t="shared" si="10"/>
        <v>6280.8127502151856</v>
      </c>
      <c r="N117" s="25"/>
      <c r="O117" s="31" t="s">
        <v>12</v>
      </c>
    </row>
    <row r="118" spans="7:15" x14ac:dyDescent="0.2">
      <c r="G118" s="14">
        <f t="shared" ref="G118:G127" si="12">+$G$116</f>
        <v>2014</v>
      </c>
      <c r="H118" s="27"/>
      <c r="I118" s="42" t="s">
        <v>13</v>
      </c>
      <c r="J118" s="29">
        <v>1714.3330029055899</v>
      </c>
      <c r="K118" s="29">
        <v>2724.2525205074339</v>
      </c>
      <c r="L118" s="29">
        <v>1814.8817314864743</v>
      </c>
      <c r="M118" s="43">
        <f t="shared" si="10"/>
        <v>6253.4672548994986</v>
      </c>
      <c r="N118" s="25"/>
      <c r="O118" s="31" t="s">
        <v>14</v>
      </c>
    </row>
    <row r="119" spans="7:15" x14ac:dyDescent="0.2">
      <c r="G119" s="14">
        <f t="shared" si="12"/>
        <v>2014</v>
      </c>
      <c r="H119" s="27"/>
      <c r="I119" s="42" t="s">
        <v>15</v>
      </c>
      <c r="J119" s="29">
        <v>1710.5913469503901</v>
      </c>
      <c r="K119" s="29">
        <v>2732.6368866798803</v>
      </c>
      <c r="L119" s="29">
        <v>1843.5908403395774</v>
      </c>
      <c r="M119" s="43">
        <f t="shared" si="10"/>
        <v>6286.8190739698475</v>
      </c>
      <c r="N119" s="25"/>
      <c r="O119" s="31" t="s">
        <v>16</v>
      </c>
    </row>
    <row r="120" spans="7:15" x14ac:dyDescent="0.2">
      <c r="G120" s="14">
        <f t="shared" si="12"/>
        <v>2014</v>
      </c>
      <c r="H120" s="27"/>
      <c r="I120" s="42" t="s">
        <v>17</v>
      </c>
      <c r="J120" s="29">
        <v>1701.7586521284002</v>
      </c>
      <c r="K120" s="29">
        <v>2758.9114576274997</v>
      </c>
      <c r="L120" s="29">
        <v>1850.3233686835001</v>
      </c>
      <c r="M120" s="43">
        <f t="shared" si="10"/>
        <v>6310.9934784394</v>
      </c>
      <c r="N120" s="25"/>
      <c r="O120" s="31" t="s">
        <v>18</v>
      </c>
    </row>
    <row r="121" spans="7:15" x14ac:dyDescent="0.2">
      <c r="G121" s="14">
        <f t="shared" si="12"/>
        <v>2014</v>
      </c>
      <c r="H121" s="27"/>
      <c r="I121" s="42" t="s">
        <v>19</v>
      </c>
      <c r="J121" s="29">
        <v>1658.65862241129</v>
      </c>
      <c r="K121" s="29">
        <v>2796.8142620231952</v>
      </c>
      <c r="L121" s="29">
        <v>1817.3410989995687</v>
      </c>
      <c r="M121" s="43">
        <f t="shared" si="10"/>
        <v>6272.8139834340545</v>
      </c>
      <c r="N121" s="25"/>
      <c r="O121" s="31" t="s">
        <v>20</v>
      </c>
    </row>
    <row r="122" spans="7:15" x14ac:dyDescent="0.2">
      <c r="G122" s="14">
        <f t="shared" si="12"/>
        <v>2014</v>
      </c>
      <c r="H122" s="27"/>
      <c r="I122" s="42" t="s">
        <v>21</v>
      </c>
      <c r="J122" s="29">
        <v>1697.9625005761002</v>
      </c>
      <c r="K122" s="29">
        <v>2808.252299808421</v>
      </c>
      <c r="L122" s="29">
        <v>1842.1957310948001</v>
      </c>
      <c r="M122" s="43">
        <f t="shared" si="10"/>
        <v>6348.4105314793214</v>
      </c>
      <c r="N122" s="25"/>
      <c r="O122" s="31" t="s">
        <v>22</v>
      </c>
    </row>
    <row r="123" spans="7:15" x14ac:dyDescent="0.2">
      <c r="G123" s="14">
        <f t="shared" si="12"/>
        <v>2014</v>
      </c>
      <c r="H123" s="27"/>
      <c r="I123" s="42" t="s">
        <v>23</v>
      </c>
      <c r="J123" s="29">
        <v>1727.9445955614992</v>
      </c>
      <c r="K123" s="29">
        <v>2823.1075166684041</v>
      </c>
      <c r="L123" s="29">
        <v>1872.8928147733507</v>
      </c>
      <c r="M123" s="43">
        <f t="shared" si="10"/>
        <v>6423.9449270032537</v>
      </c>
      <c r="N123" s="25"/>
      <c r="O123" s="31" t="s">
        <v>24</v>
      </c>
    </row>
    <row r="124" spans="7:15" x14ac:dyDescent="0.2">
      <c r="G124" s="14">
        <f t="shared" si="12"/>
        <v>2014</v>
      </c>
      <c r="H124" s="27"/>
      <c r="I124" s="42" t="s">
        <v>25</v>
      </c>
      <c r="J124" s="29">
        <v>1724.4867083285901</v>
      </c>
      <c r="K124" s="29">
        <v>2860.277355766782</v>
      </c>
      <c r="L124" s="29">
        <v>1873.6355523479665</v>
      </c>
      <c r="M124" s="43">
        <f t="shared" si="10"/>
        <v>6458.3996164433393</v>
      </c>
      <c r="N124" s="25"/>
      <c r="O124" s="31" t="s">
        <v>26</v>
      </c>
    </row>
    <row r="125" spans="7:15" x14ac:dyDescent="0.2">
      <c r="G125" s="14">
        <f t="shared" si="12"/>
        <v>2014</v>
      </c>
      <c r="H125" s="27"/>
      <c r="I125" s="42" t="s">
        <v>27</v>
      </c>
      <c r="J125" s="29">
        <v>1676.5108082640998</v>
      </c>
      <c r="K125" s="29">
        <v>2966.0296959128063</v>
      </c>
      <c r="L125" s="29">
        <v>1834.2049461617846</v>
      </c>
      <c r="M125" s="43">
        <f t="shared" si="10"/>
        <v>6476.7454503386907</v>
      </c>
      <c r="N125" s="25"/>
      <c r="O125" s="31" t="s">
        <v>28</v>
      </c>
    </row>
    <row r="126" spans="7:15" x14ac:dyDescent="0.2">
      <c r="G126" s="14">
        <f t="shared" si="12"/>
        <v>2014</v>
      </c>
      <c r="H126" s="27"/>
      <c r="I126" s="42" t="s">
        <v>29</v>
      </c>
      <c r="J126" s="29">
        <v>1728.4966851023</v>
      </c>
      <c r="K126" s="29">
        <v>2986.1280497612311</v>
      </c>
      <c r="L126" s="29">
        <v>1863.2369326762771</v>
      </c>
      <c r="M126" s="43">
        <f t="shared" si="10"/>
        <v>6577.8616675398089</v>
      </c>
      <c r="N126" s="25"/>
      <c r="O126" s="31" t="s">
        <v>30</v>
      </c>
    </row>
    <row r="127" spans="7:15" ht="13.5" thickBot="1" x14ac:dyDescent="0.25">
      <c r="G127" s="14">
        <f t="shared" si="12"/>
        <v>2014</v>
      </c>
      <c r="H127" s="32"/>
      <c r="I127" s="44" t="s">
        <v>31</v>
      </c>
      <c r="J127" s="34">
        <v>1628.3057132166</v>
      </c>
      <c r="K127" s="34">
        <v>3008.7973790903761</v>
      </c>
      <c r="L127" s="34">
        <v>1808.2749770756895</v>
      </c>
      <c r="M127" s="45">
        <f t="shared" si="10"/>
        <v>6445.3780693826648</v>
      </c>
      <c r="N127" s="25"/>
      <c r="O127" s="31" t="s">
        <v>32</v>
      </c>
    </row>
    <row r="128" spans="7:15" x14ac:dyDescent="0.2">
      <c r="G128" s="14"/>
      <c r="H128" s="46"/>
      <c r="I128" s="28"/>
      <c r="J128" s="38"/>
      <c r="K128" s="38"/>
      <c r="L128" s="38"/>
      <c r="M128" s="47"/>
      <c r="N128" s="14"/>
      <c r="O128" s="14"/>
    </row>
    <row r="129" spans="2:15" x14ac:dyDescent="0.2">
      <c r="G129" s="14"/>
      <c r="H129" s="46"/>
      <c r="I129" s="28"/>
      <c r="J129" s="38"/>
      <c r="K129" s="38"/>
      <c r="L129" s="38"/>
      <c r="M129" s="47"/>
      <c r="N129" s="14"/>
      <c r="O129" s="14"/>
    </row>
    <row r="130" spans="2:15" x14ac:dyDescent="0.2">
      <c r="G130" s="14"/>
      <c r="H130" s="46"/>
      <c r="I130" s="28"/>
      <c r="J130" s="38"/>
      <c r="K130" s="38"/>
      <c r="L130" s="38"/>
      <c r="M130" s="47"/>
      <c r="N130" s="14"/>
      <c r="O130" s="14"/>
    </row>
    <row r="131" spans="2:15" x14ac:dyDescent="0.2">
      <c r="G131" s="14"/>
      <c r="N131" s="14"/>
      <c r="O131" s="14"/>
    </row>
    <row r="132" spans="2:15" x14ac:dyDescent="0.2">
      <c r="G132" s="14"/>
      <c r="N132" s="14"/>
      <c r="O132" s="14"/>
    </row>
    <row r="133" spans="2:15" ht="13.5" thickBot="1" x14ac:dyDescent="0.25">
      <c r="G133" s="14"/>
      <c r="N133" s="14"/>
      <c r="O133" s="14"/>
    </row>
    <row r="134" spans="2:15" ht="13.5" thickBot="1" x14ac:dyDescent="0.25">
      <c r="B134" s="9" t="s">
        <v>42</v>
      </c>
      <c r="C134" s="10"/>
      <c r="D134" s="10"/>
      <c r="E134" s="10"/>
      <c r="F134" s="11"/>
      <c r="G134" s="14"/>
      <c r="N134" s="14"/>
      <c r="O134" s="14"/>
    </row>
    <row r="135" spans="2:15" x14ac:dyDescent="0.2">
      <c r="B135" s="1" t="s">
        <v>43</v>
      </c>
      <c r="G135" s="14"/>
      <c r="N135" s="14"/>
      <c r="O135" s="14"/>
    </row>
    <row r="136" spans="2:15" x14ac:dyDescent="0.2">
      <c r="G136" s="14"/>
      <c r="N136" s="14"/>
      <c r="O136" s="14"/>
    </row>
    <row r="137" spans="2:15" ht="15.75" x14ac:dyDescent="0.25">
      <c r="B137" s="13" t="s">
        <v>3</v>
      </c>
      <c r="G137" s="14"/>
      <c r="N137" s="14"/>
      <c r="O137" s="14"/>
    </row>
    <row r="138" spans="2:15" ht="15.75" x14ac:dyDescent="0.25">
      <c r="B138" s="13"/>
      <c r="G138" s="14"/>
      <c r="N138" s="14"/>
      <c r="O138" s="14"/>
    </row>
    <row r="139" spans="2:15" ht="13.5" thickBot="1" x14ac:dyDescent="0.25">
      <c r="G139" s="14"/>
      <c r="M139" s="14"/>
      <c r="N139" s="14"/>
      <c r="O139" s="14"/>
    </row>
    <row r="140" spans="2:15" ht="13.5" customHeight="1" thickBot="1" x14ac:dyDescent="0.25">
      <c r="G140" s="14"/>
      <c r="H140" s="15" t="s">
        <v>4</v>
      </c>
      <c r="I140" s="16" t="s">
        <v>5</v>
      </c>
      <c r="J140" s="17" t="s">
        <v>6</v>
      </c>
      <c r="K140" s="18" t="s">
        <v>7</v>
      </c>
      <c r="L140" s="19" t="s">
        <v>8</v>
      </c>
      <c r="M140" s="14"/>
      <c r="N140" s="14"/>
      <c r="O140" s="14"/>
    </row>
    <row r="141" spans="2:15" ht="12.75" customHeight="1" x14ac:dyDescent="0.2">
      <c r="G141" s="14">
        <f>+H141</f>
        <v>2013</v>
      </c>
      <c r="H141" s="21">
        <v>2013</v>
      </c>
      <c r="I141" s="36" t="s">
        <v>9</v>
      </c>
      <c r="J141" s="23">
        <v>17921.652883573533</v>
      </c>
      <c r="K141" s="23">
        <v>307082.68012146011</v>
      </c>
      <c r="L141" s="24">
        <f>IF(SUM(J141:K141)=0,"",SUM(J141:K141))</f>
        <v>325004.33300503367</v>
      </c>
      <c r="M141" s="25">
        <f>+H141</f>
        <v>2013</v>
      </c>
      <c r="N141" s="26" t="s">
        <v>10</v>
      </c>
      <c r="O141" s="14"/>
    </row>
    <row r="142" spans="2:15" x14ac:dyDescent="0.2">
      <c r="G142" s="14">
        <f>+$G$141</f>
        <v>2013</v>
      </c>
      <c r="H142" s="27"/>
      <c r="I142" s="28" t="s">
        <v>11</v>
      </c>
      <c r="J142" s="29">
        <v>17780.826754275189</v>
      </c>
      <c r="K142" s="29">
        <v>304347.31265179254</v>
      </c>
      <c r="L142" s="30">
        <f t="shared" ref="L142:L164" si="13">IF(SUM(J142:K142)=0,"",SUM(J142:K142))</f>
        <v>322128.13940606773</v>
      </c>
      <c r="M142" s="25"/>
      <c r="N142" s="31" t="s">
        <v>12</v>
      </c>
      <c r="O142" s="14"/>
    </row>
    <row r="143" spans="2:15" x14ac:dyDescent="0.2">
      <c r="G143" s="14">
        <f t="shared" ref="G143:G152" si="14">+$G$141</f>
        <v>2013</v>
      </c>
      <c r="H143" s="27"/>
      <c r="I143" s="28" t="s">
        <v>13</v>
      </c>
      <c r="J143" s="29">
        <v>17695.66714638994</v>
      </c>
      <c r="K143" s="29">
        <v>304854.16561380029</v>
      </c>
      <c r="L143" s="30">
        <f t="shared" si="13"/>
        <v>322549.83276019024</v>
      </c>
      <c r="M143" s="25"/>
      <c r="N143" s="31" t="s">
        <v>14</v>
      </c>
      <c r="O143" s="14"/>
    </row>
    <row r="144" spans="2:15" x14ac:dyDescent="0.2">
      <c r="G144" s="14">
        <f t="shared" si="14"/>
        <v>2013</v>
      </c>
      <c r="H144" s="27"/>
      <c r="I144" s="28" t="s">
        <v>15</v>
      </c>
      <c r="J144" s="29">
        <v>17723.070731119711</v>
      </c>
      <c r="K144" s="29">
        <v>310584.15345989686</v>
      </c>
      <c r="L144" s="30">
        <f t="shared" si="13"/>
        <v>328307.22419101658</v>
      </c>
      <c r="M144" s="25"/>
      <c r="N144" s="31" t="s">
        <v>16</v>
      </c>
      <c r="O144" s="14"/>
    </row>
    <row r="145" spans="7:15" x14ac:dyDescent="0.2">
      <c r="G145" s="14">
        <f t="shared" si="14"/>
        <v>2013</v>
      </c>
      <c r="H145" s="27"/>
      <c r="I145" s="28" t="s">
        <v>17</v>
      </c>
      <c r="J145" s="29">
        <v>16615.650689721006</v>
      </c>
      <c r="K145" s="29">
        <v>291164.13368706737</v>
      </c>
      <c r="L145" s="30">
        <f t="shared" si="13"/>
        <v>307779.78437678836</v>
      </c>
      <c r="M145" s="25"/>
      <c r="N145" s="31" t="s">
        <v>18</v>
      </c>
      <c r="O145" s="14"/>
    </row>
    <row r="146" spans="7:15" x14ac:dyDescent="0.2">
      <c r="G146" s="14">
        <f t="shared" si="14"/>
        <v>2013</v>
      </c>
      <c r="H146" s="27"/>
      <c r="I146" s="28" t="s">
        <v>19</v>
      </c>
      <c r="J146" s="29">
        <v>16318.639483348608</v>
      </c>
      <c r="K146" s="29">
        <v>282792.33425176505</v>
      </c>
      <c r="L146" s="30">
        <f t="shared" si="13"/>
        <v>299110.97373511363</v>
      </c>
      <c r="M146" s="25"/>
      <c r="N146" s="31" t="s">
        <v>20</v>
      </c>
      <c r="O146" s="14"/>
    </row>
    <row r="147" spans="7:15" x14ac:dyDescent="0.2">
      <c r="G147" s="14">
        <f t="shared" si="14"/>
        <v>2013</v>
      </c>
      <c r="H147" s="27"/>
      <c r="I147" s="28" t="s">
        <v>21</v>
      </c>
      <c r="J147" s="29">
        <v>15915.791038667738</v>
      </c>
      <c r="K147" s="29">
        <v>278455.1933629915</v>
      </c>
      <c r="L147" s="30">
        <f t="shared" si="13"/>
        <v>294370.98440165923</v>
      </c>
      <c r="M147" s="25"/>
      <c r="N147" s="31" t="s">
        <v>22</v>
      </c>
      <c r="O147" s="14"/>
    </row>
    <row r="148" spans="7:15" x14ac:dyDescent="0.2">
      <c r="G148" s="14">
        <f t="shared" si="14"/>
        <v>2013</v>
      </c>
      <c r="H148" s="27"/>
      <c r="I148" s="28" t="s">
        <v>23</v>
      </c>
      <c r="J148" s="29">
        <v>16022.200569358147</v>
      </c>
      <c r="K148" s="29">
        <v>280146.29090383026</v>
      </c>
      <c r="L148" s="30">
        <f t="shared" si="13"/>
        <v>296168.49147318839</v>
      </c>
      <c r="M148" s="25"/>
      <c r="N148" s="31" t="s">
        <v>24</v>
      </c>
      <c r="O148" s="14"/>
    </row>
    <row r="149" spans="7:15" x14ac:dyDescent="0.2">
      <c r="G149" s="14">
        <f t="shared" si="14"/>
        <v>2013</v>
      </c>
      <c r="H149" s="27"/>
      <c r="I149" s="28" t="s">
        <v>25</v>
      </c>
      <c r="J149" s="29">
        <v>15985.343268315148</v>
      </c>
      <c r="K149" s="29">
        <v>288455.61991596635</v>
      </c>
      <c r="L149" s="30">
        <f t="shared" si="13"/>
        <v>304440.96318428149</v>
      </c>
      <c r="M149" s="25"/>
      <c r="N149" s="31" t="s">
        <v>26</v>
      </c>
      <c r="O149" s="14"/>
    </row>
    <row r="150" spans="7:15" x14ac:dyDescent="0.2">
      <c r="G150" s="14">
        <f t="shared" si="14"/>
        <v>2013</v>
      </c>
      <c r="H150" s="27"/>
      <c r="I150" s="28" t="s">
        <v>27</v>
      </c>
      <c r="J150" s="29">
        <v>15832.799366371077</v>
      </c>
      <c r="K150" s="29">
        <v>287224.80478967912</v>
      </c>
      <c r="L150" s="30">
        <f t="shared" si="13"/>
        <v>303057.60415605019</v>
      </c>
      <c r="M150" s="25"/>
      <c r="N150" s="31" t="s">
        <v>28</v>
      </c>
      <c r="O150" s="14"/>
    </row>
    <row r="151" spans="7:15" x14ac:dyDescent="0.2">
      <c r="G151" s="14">
        <f t="shared" si="14"/>
        <v>2013</v>
      </c>
      <c r="H151" s="27"/>
      <c r="I151" s="28" t="s">
        <v>29</v>
      </c>
      <c r="J151" s="29">
        <v>14989.327364149134</v>
      </c>
      <c r="K151" s="29">
        <v>274347.6853452092</v>
      </c>
      <c r="L151" s="30">
        <f t="shared" si="13"/>
        <v>289337.01270935836</v>
      </c>
      <c r="M151" s="25"/>
      <c r="N151" s="31" t="s">
        <v>30</v>
      </c>
      <c r="O151" s="14"/>
    </row>
    <row r="152" spans="7:15" ht="13.5" thickBot="1" x14ac:dyDescent="0.25">
      <c r="G152" s="14">
        <f t="shared" si="14"/>
        <v>2013</v>
      </c>
      <c r="H152" s="32"/>
      <c r="I152" s="33" t="s">
        <v>31</v>
      </c>
      <c r="J152" s="34">
        <v>15002.97814683144</v>
      </c>
      <c r="K152" s="34">
        <v>272880.59243589849</v>
      </c>
      <c r="L152" s="35">
        <f t="shared" si="13"/>
        <v>287883.57058272994</v>
      </c>
      <c r="M152" s="25"/>
      <c r="N152" s="31" t="s">
        <v>32</v>
      </c>
      <c r="O152" s="14"/>
    </row>
    <row r="153" spans="7:15" ht="12.75" customHeight="1" x14ac:dyDescent="0.2">
      <c r="G153" s="14">
        <f>+H153</f>
        <v>2014</v>
      </c>
      <c r="H153" s="21">
        <v>2014</v>
      </c>
      <c r="I153" s="36" t="s">
        <v>9</v>
      </c>
      <c r="J153" s="23">
        <v>14063.963657018125</v>
      </c>
      <c r="K153" s="23">
        <v>260638.35358300671</v>
      </c>
      <c r="L153" s="24">
        <f t="shared" si="13"/>
        <v>274702.31724002486</v>
      </c>
      <c r="M153" s="25">
        <f>+H153</f>
        <v>2014</v>
      </c>
      <c r="N153" s="31" t="s">
        <v>10</v>
      </c>
      <c r="O153" s="14"/>
    </row>
    <row r="154" spans="7:15" x14ac:dyDescent="0.2">
      <c r="G154" s="14">
        <f>+$G$153</f>
        <v>2014</v>
      </c>
      <c r="H154" s="27"/>
      <c r="I154" s="28" t="s">
        <v>11</v>
      </c>
      <c r="J154" s="29">
        <v>13190.877366790237</v>
      </c>
      <c r="K154" s="29">
        <v>263956.94394852105</v>
      </c>
      <c r="L154" s="30">
        <f t="shared" si="13"/>
        <v>277147.8213153113</v>
      </c>
      <c r="M154" s="25"/>
      <c r="N154" s="31" t="s">
        <v>12</v>
      </c>
      <c r="O154" s="14"/>
    </row>
    <row r="155" spans="7:15" x14ac:dyDescent="0.2">
      <c r="G155" s="14">
        <f t="shared" ref="G155:G164" si="15">+$G$153</f>
        <v>2014</v>
      </c>
      <c r="H155" s="27"/>
      <c r="I155" s="28" t="s">
        <v>13</v>
      </c>
      <c r="J155" s="29">
        <v>13384.634895417537</v>
      </c>
      <c r="K155" s="29">
        <v>267835.21514277515</v>
      </c>
      <c r="L155" s="30">
        <f t="shared" si="13"/>
        <v>281219.8500381927</v>
      </c>
      <c r="M155" s="25"/>
      <c r="N155" s="31" t="s">
        <v>14</v>
      </c>
      <c r="O155" s="14"/>
    </row>
    <row r="156" spans="7:15" x14ac:dyDescent="0.2">
      <c r="G156" s="14">
        <f t="shared" si="15"/>
        <v>2014</v>
      </c>
      <c r="H156" s="27"/>
      <c r="I156" s="28" t="s">
        <v>15</v>
      </c>
      <c r="J156" s="29">
        <v>13006.697007712566</v>
      </c>
      <c r="K156" s="29">
        <v>264721.52790751786</v>
      </c>
      <c r="L156" s="30">
        <f t="shared" si="13"/>
        <v>277728.22491523041</v>
      </c>
      <c r="M156" s="25"/>
      <c r="N156" s="31" t="s">
        <v>16</v>
      </c>
      <c r="O156" s="14"/>
    </row>
    <row r="157" spans="7:15" x14ac:dyDescent="0.2">
      <c r="G157" s="14">
        <f t="shared" si="15"/>
        <v>2014</v>
      </c>
      <c r="H157" s="27"/>
      <c r="I157" s="28" t="s">
        <v>17</v>
      </c>
      <c r="J157" s="29">
        <v>13383.670974634711</v>
      </c>
      <c r="K157" s="29">
        <v>274245.96803826519</v>
      </c>
      <c r="L157" s="30">
        <f t="shared" si="13"/>
        <v>287629.63901289989</v>
      </c>
      <c r="M157" s="25"/>
      <c r="N157" s="31" t="s">
        <v>18</v>
      </c>
      <c r="O157" s="14"/>
    </row>
    <row r="158" spans="7:15" x14ac:dyDescent="0.2">
      <c r="G158" s="14">
        <f t="shared" si="15"/>
        <v>2014</v>
      </c>
      <c r="H158" s="27"/>
      <c r="I158" s="28" t="s">
        <v>19</v>
      </c>
      <c r="J158" s="29">
        <v>13329.90174215333</v>
      </c>
      <c r="K158" s="29">
        <v>272643.71967825695</v>
      </c>
      <c r="L158" s="30">
        <f t="shared" si="13"/>
        <v>285973.62142041029</v>
      </c>
      <c r="M158" s="25"/>
      <c r="N158" s="31" t="s">
        <v>20</v>
      </c>
      <c r="O158" s="14"/>
    </row>
    <row r="159" spans="7:15" x14ac:dyDescent="0.2">
      <c r="G159" s="14">
        <f t="shared" si="15"/>
        <v>2014</v>
      </c>
      <c r="H159" s="27"/>
      <c r="I159" s="28" t="s">
        <v>21</v>
      </c>
      <c r="J159" s="29">
        <v>12797.232960374866</v>
      </c>
      <c r="K159" s="29">
        <v>266526.7967325591</v>
      </c>
      <c r="L159" s="30">
        <f t="shared" si="13"/>
        <v>279324.02969293395</v>
      </c>
      <c r="M159" s="25"/>
      <c r="N159" s="31" t="s">
        <v>22</v>
      </c>
      <c r="O159" s="14"/>
    </row>
    <row r="160" spans="7:15" x14ac:dyDescent="0.2">
      <c r="G160" s="14">
        <f t="shared" si="15"/>
        <v>2014</v>
      </c>
      <c r="H160" s="27"/>
      <c r="I160" s="28" t="s">
        <v>23</v>
      </c>
      <c r="J160" s="29">
        <v>12469.166501763311</v>
      </c>
      <c r="K160" s="29">
        <v>262034.79107305597</v>
      </c>
      <c r="L160" s="30">
        <f t="shared" si="13"/>
        <v>274503.95757481927</v>
      </c>
      <c r="M160" s="25"/>
      <c r="N160" s="31" t="s">
        <v>24</v>
      </c>
      <c r="O160" s="14"/>
    </row>
    <row r="161" spans="2:15" x14ac:dyDescent="0.2">
      <c r="G161" s="14">
        <f t="shared" si="15"/>
        <v>2014</v>
      </c>
      <c r="H161" s="27"/>
      <c r="I161" s="28" t="s">
        <v>25</v>
      </c>
      <c r="J161" s="29">
        <v>12224.200377222025</v>
      </c>
      <c r="K161" s="29">
        <v>260483.17996427845</v>
      </c>
      <c r="L161" s="30">
        <f t="shared" si="13"/>
        <v>272707.38034150045</v>
      </c>
      <c r="M161" s="25"/>
      <c r="N161" s="31" t="s">
        <v>26</v>
      </c>
      <c r="O161" s="14"/>
    </row>
    <row r="162" spans="2:15" x14ac:dyDescent="0.2">
      <c r="G162" s="14">
        <f t="shared" si="15"/>
        <v>2014</v>
      </c>
      <c r="H162" s="27"/>
      <c r="I162" s="28" t="s">
        <v>27</v>
      </c>
      <c r="J162" s="29">
        <v>12733.282580890593</v>
      </c>
      <c r="K162" s="29">
        <v>273303.26660573774</v>
      </c>
      <c r="L162" s="30">
        <f t="shared" si="13"/>
        <v>286036.54918662831</v>
      </c>
      <c r="M162" s="25"/>
      <c r="N162" s="31" t="s">
        <v>28</v>
      </c>
      <c r="O162" s="14"/>
    </row>
    <row r="163" spans="2:15" x14ac:dyDescent="0.2">
      <c r="G163" s="14">
        <f t="shared" si="15"/>
        <v>2014</v>
      </c>
      <c r="H163" s="27"/>
      <c r="I163" s="28" t="s">
        <v>29</v>
      </c>
      <c r="J163" s="29">
        <v>13125.10662407965</v>
      </c>
      <c r="K163" s="29">
        <v>266757.24577391107</v>
      </c>
      <c r="L163" s="30">
        <f t="shared" si="13"/>
        <v>279882.3523979907</v>
      </c>
      <c r="M163" s="25"/>
      <c r="N163" s="31" t="s">
        <v>30</v>
      </c>
      <c r="O163" s="14"/>
    </row>
    <row r="164" spans="2:15" ht="13.5" thickBot="1" x14ac:dyDescent="0.25">
      <c r="G164" s="14">
        <f t="shared" si="15"/>
        <v>2014</v>
      </c>
      <c r="H164" s="32"/>
      <c r="I164" s="33" t="s">
        <v>31</v>
      </c>
      <c r="J164" s="34">
        <v>12406.947982840173</v>
      </c>
      <c r="K164" s="34">
        <v>261608.52122372284</v>
      </c>
      <c r="L164" s="35">
        <f t="shared" si="13"/>
        <v>274015.46920656302</v>
      </c>
      <c r="M164" s="25"/>
      <c r="N164" s="31" t="s">
        <v>32</v>
      </c>
      <c r="O164" s="14"/>
    </row>
    <row r="165" spans="2:15" x14ac:dyDescent="0.2">
      <c r="G165" s="14"/>
      <c r="H165" s="37"/>
      <c r="I165" s="38"/>
      <c r="J165" s="38"/>
      <c r="K165" s="38"/>
      <c r="L165" s="38"/>
      <c r="M165" s="14"/>
      <c r="N165" s="14"/>
      <c r="O165" s="14"/>
    </row>
    <row r="166" spans="2:15" x14ac:dyDescent="0.2">
      <c r="G166" s="14"/>
      <c r="H166" s="37"/>
      <c r="I166" s="38"/>
      <c r="J166" s="38"/>
      <c r="K166" s="38"/>
      <c r="L166" s="38"/>
      <c r="N166" s="14"/>
      <c r="O166" s="14"/>
    </row>
    <row r="167" spans="2:15" x14ac:dyDescent="0.2">
      <c r="G167" s="14"/>
      <c r="N167" s="14"/>
      <c r="O167" s="14"/>
    </row>
    <row r="168" spans="2:15" ht="15.75" x14ac:dyDescent="0.25">
      <c r="B168" s="13" t="s">
        <v>33</v>
      </c>
      <c r="G168" s="14"/>
      <c r="I168" s="28"/>
      <c r="J168" s="48"/>
      <c r="K168" s="48"/>
      <c r="L168" s="48"/>
      <c r="M168" s="47"/>
      <c r="N168" s="14"/>
      <c r="O168" s="14"/>
    </row>
    <row r="169" spans="2:15" ht="13.5" thickBot="1" x14ac:dyDescent="0.25">
      <c r="G169" s="14"/>
      <c r="J169" s="2">
        <v>1</v>
      </c>
      <c r="K169" s="2">
        <v>2</v>
      </c>
      <c r="L169" s="2">
        <v>3</v>
      </c>
      <c r="N169" s="14"/>
      <c r="O169" s="14"/>
    </row>
    <row r="170" spans="2:15" ht="13.5" customHeight="1" thickBot="1" x14ac:dyDescent="0.25">
      <c r="G170" s="14"/>
      <c r="H170" s="15" t="s">
        <v>4</v>
      </c>
      <c r="I170" s="16" t="s">
        <v>5</v>
      </c>
      <c r="J170" s="17" t="s">
        <v>34</v>
      </c>
      <c r="K170" s="18" t="s">
        <v>35</v>
      </c>
      <c r="L170" s="19" t="s">
        <v>36</v>
      </c>
      <c r="M170" s="39" t="s">
        <v>8</v>
      </c>
      <c r="N170" s="14"/>
      <c r="O170" s="14"/>
    </row>
    <row r="171" spans="2:15" ht="12.75" customHeight="1" x14ac:dyDescent="0.2">
      <c r="G171" s="14">
        <f>+H171</f>
        <v>2013</v>
      </c>
      <c r="H171" s="21">
        <v>2013</v>
      </c>
      <c r="I171" s="40" t="s">
        <v>9</v>
      </c>
      <c r="J171" s="23">
        <v>81416.888202041358</v>
      </c>
      <c r="K171" s="23">
        <v>144757.51339779724</v>
      </c>
      <c r="L171" s="23">
        <v>98829.93140519505</v>
      </c>
      <c r="M171" s="41">
        <f>IF((SUM(J171:L171))=0,"",SUM(J171:L171))</f>
        <v>325004.33300503367</v>
      </c>
      <c r="N171" s="25">
        <f>+H171</f>
        <v>2013</v>
      </c>
      <c r="O171" s="26" t="s">
        <v>10</v>
      </c>
    </row>
    <row r="172" spans="2:15" x14ac:dyDescent="0.2">
      <c r="G172" s="14">
        <f>+$G$171</f>
        <v>2013</v>
      </c>
      <c r="H172" s="27"/>
      <c r="I172" s="42" t="s">
        <v>11</v>
      </c>
      <c r="J172" s="29">
        <v>80087.617735165026</v>
      </c>
      <c r="K172" s="29">
        <v>143577.96059860729</v>
      </c>
      <c r="L172" s="29">
        <v>98462.561072295459</v>
      </c>
      <c r="M172" s="43">
        <f t="shared" ref="M172:M194" si="16">IF((SUM(J172:L172))=0,"",SUM(J172:L172))</f>
        <v>322128.13940606778</v>
      </c>
      <c r="N172" s="25"/>
      <c r="O172" s="31" t="s">
        <v>12</v>
      </c>
    </row>
    <row r="173" spans="2:15" x14ac:dyDescent="0.2">
      <c r="G173" s="14">
        <f t="shared" ref="G173:G182" si="17">+$G$171</f>
        <v>2013</v>
      </c>
      <c r="H173" s="27"/>
      <c r="I173" s="42" t="s">
        <v>13</v>
      </c>
      <c r="J173" s="29">
        <v>78993.418969566163</v>
      </c>
      <c r="K173" s="29">
        <v>143324.92274897109</v>
      </c>
      <c r="L173" s="29">
        <v>100231.49104165305</v>
      </c>
      <c r="M173" s="43">
        <f t="shared" si="16"/>
        <v>322549.8327601903</v>
      </c>
      <c r="N173" s="25"/>
      <c r="O173" s="31" t="s">
        <v>14</v>
      </c>
    </row>
    <row r="174" spans="2:15" x14ac:dyDescent="0.2">
      <c r="G174" s="14">
        <f t="shared" si="17"/>
        <v>2013</v>
      </c>
      <c r="H174" s="27"/>
      <c r="I174" s="42" t="s">
        <v>15</v>
      </c>
      <c r="J174" s="29">
        <v>83785.227645056089</v>
      </c>
      <c r="K174" s="29">
        <v>146310.2172352951</v>
      </c>
      <c r="L174" s="29">
        <v>98211.77931066537</v>
      </c>
      <c r="M174" s="43">
        <f t="shared" si="16"/>
        <v>328307.22419101658</v>
      </c>
      <c r="N174" s="25"/>
      <c r="O174" s="31" t="s">
        <v>16</v>
      </c>
    </row>
    <row r="175" spans="2:15" x14ac:dyDescent="0.2">
      <c r="G175" s="14">
        <f t="shared" si="17"/>
        <v>2013</v>
      </c>
      <c r="H175" s="27"/>
      <c r="I175" s="42" t="s">
        <v>17</v>
      </c>
      <c r="J175" s="29">
        <v>78478.231500856447</v>
      </c>
      <c r="K175" s="29">
        <v>138557.62864345443</v>
      </c>
      <c r="L175" s="29">
        <v>90743.924232477497</v>
      </c>
      <c r="M175" s="43">
        <f t="shared" si="16"/>
        <v>307779.78437678836</v>
      </c>
      <c r="N175" s="25"/>
      <c r="O175" s="31" t="s">
        <v>18</v>
      </c>
    </row>
    <row r="176" spans="2:15" x14ac:dyDescent="0.2">
      <c r="G176" s="14">
        <f t="shared" si="17"/>
        <v>2013</v>
      </c>
      <c r="H176" s="27"/>
      <c r="I176" s="42" t="s">
        <v>19</v>
      </c>
      <c r="J176" s="29">
        <v>77408.287693703372</v>
      </c>
      <c r="K176" s="29">
        <v>138495.68954522299</v>
      </c>
      <c r="L176" s="29">
        <v>83206.996496187276</v>
      </c>
      <c r="M176" s="43">
        <f t="shared" si="16"/>
        <v>299110.97373511363</v>
      </c>
      <c r="N176" s="25"/>
      <c r="O176" s="31" t="s">
        <v>20</v>
      </c>
    </row>
    <row r="177" spans="7:15" x14ac:dyDescent="0.2">
      <c r="G177" s="14">
        <f t="shared" si="17"/>
        <v>2013</v>
      </c>
      <c r="H177" s="27"/>
      <c r="I177" s="42" t="s">
        <v>21</v>
      </c>
      <c r="J177" s="29">
        <v>76164.567114315782</v>
      </c>
      <c r="K177" s="29">
        <v>136530.89361381618</v>
      </c>
      <c r="L177" s="29">
        <v>81675.523673527248</v>
      </c>
      <c r="M177" s="43">
        <f t="shared" si="16"/>
        <v>294370.98440165923</v>
      </c>
      <c r="N177" s="25"/>
      <c r="O177" s="31" t="s">
        <v>22</v>
      </c>
    </row>
    <row r="178" spans="7:15" x14ac:dyDescent="0.2">
      <c r="G178" s="14">
        <f t="shared" si="17"/>
        <v>2013</v>
      </c>
      <c r="H178" s="27"/>
      <c r="I178" s="42" t="s">
        <v>23</v>
      </c>
      <c r="J178" s="29">
        <v>76924.922695752059</v>
      </c>
      <c r="K178" s="29">
        <v>139757.0185735547</v>
      </c>
      <c r="L178" s="29">
        <v>79486.550203881663</v>
      </c>
      <c r="M178" s="43">
        <f t="shared" si="16"/>
        <v>296168.49147318839</v>
      </c>
      <c r="N178" s="25"/>
      <c r="O178" s="31" t="s">
        <v>24</v>
      </c>
    </row>
    <row r="179" spans="7:15" x14ac:dyDescent="0.2">
      <c r="G179" s="14">
        <f t="shared" si="17"/>
        <v>2013</v>
      </c>
      <c r="H179" s="27"/>
      <c r="I179" s="42" t="s">
        <v>25</v>
      </c>
      <c r="J179" s="29">
        <v>76084.620553450251</v>
      </c>
      <c r="K179" s="29">
        <v>142512.81862833374</v>
      </c>
      <c r="L179" s="29">
        <v>85843.524002497492</v>
      </c>
      <c r="M179" s="43">
        <f t="shared" si="16"/>
        <v>304440.96318428149</v>
      </c>
      <c r="N179" s="25"/>
      <c r="O179" s="31" t="s">
        <v>26</v>
      </c>
    </row>
    <row r="180" spans="7:15" x14ac:dyDescent="0.2">
      <c r="G180" s="14">
        <f t="shared" si="17"/>
        <v>2013</v>
      </c>
      <c r="H180" s="27"/>
      <c r="I180" s="42" t="s">
        <v>27</v>
      </c>
      <c r="J180" s="29">
        <v>76192.421607670287</v>
      </c>
      <c r="K180" s="29">
        <v>141910.13785173462</v>
      </c>
      <c r="L180" s="29">
        <v>84955.044696645273</v>
      </c>
      <c r="M180" s="43">
        <f t="shared" si="16"/>
        <v>303057.60415605019</v>
      </c>
      <c r="N180" s="25"/>
      <c r="O180" s="31" t="s">
        <v>28</v>
      </c>
    </row>
    <row r="181" spans="7:15" x14ac:dyDescent="0.2">
      <c r="G181" s="14">
        <f t="shared" si="17"/>
        <v>2013</v>
      </c>
      <c r="H181" s="27"/>
      <c r="I181" s="42" t="s">
        <v>29</v>
      </c>
      <c r="J181" s="29">
        <v>73716.670619487792</v>
      </c>
      <c r="K181" s="29">
        <v>137078.94246533784</v>
      </c>
      <c r="L181" s="29">
        <v>78541.399624532743</v>
      </c>
      <c r="M181" s="43">
        <f t="shared" si="16"/>
        <v>289337.01270935836</v>
      </c>
      <c r="N181" s="25"/>
      <c r="O181" s="31" t="s">
        <v>30</v>
      </c>
    </row>
    <row r="182" spans="7:15" ht="13.5" thickBot="1" x14ac:dyDescent="0.25">
      <c r="G182" s="14">
        <f t="shared" si="17"/>
        <v>2013</v>
      </c>
      <c r="H182" s="32"/>
      <c r="I182" s="44" t="s">
        <v>31</v>
      </c>
      <c r="J182" s="34">
        <v>70472.418700394279</v>
      </c>
      <c r="K182" s="34">
        <v>138267.95364498714</v>
      </c>
      <c r="L182" s="34">
        <v>79143.198237348566</v>
      </c>
      <c r="M182" s="45">
        <f t="shared" si="16"/>
        <v>287883.57058273</v>
      </c>
      <c r="N182" s="25"/>
      <c r="O182" s="31" t="s">
        <v>32</v>
      </c>
    </row>
    <row r="183" spans="7:15" ht="12.75" customHeight="1" x14ac:dyDescent="0.2">
      <c r="G183" s="14">
        <f>+H183</f>
        <v>2014</v>
      </c>
      <c r="H183" s="21">
        <v>2014</v>
      </c>
      <c r="I183" s="40" t="s">
        <v>9</v>
      </c>
      <c r="J183" s="23">
        <v>71567.129683915075</v>
      </c>
      <c r="K183" s="23">
        <v>130707.04839798744</v>
      </c>
      <c r="L183" s="23">
        <v>72428.1391581223</v>
      </c>
      <c r="M183" s="41">
        <f t="shared" si="16"/>
        <v>274702.3172400248</v>
      </c>
      <c r="N183" s="25">
        <f>+H183</f>
        <v>2014</v>
      </c>
      <c r="O183" s="31" t="s">
        <v>10</v>
      </c>
    </row>
    <row r="184" spans="7:15" x14ac:dyDescent="0.2">
      <c r="G184" s="14">
        <f>+$G$183</f>
        <v>2014</v>
      </c>
      <c r="H184" s="27"/>
      <c r="I184" s="42" t="s">
        <v>11</v>
      </c>
      <c r="J184" s="29">
        <v>73037.523567786629</v>
      </c>
      <c r="K184" s="29">
        <v>128978.18386940844</v>
      </c>
      <c r="L184" s="29">
        <v>75132.113878116143</v>
      </c>
      <c r="M184" s="43">
        <f t="shared" si="16"/>
        <v>277147.82131531119</v>
      </c>
      <c r="N184" s="25"/>
      <c r="O184" s="31" t="s">
        <v>12</v>
      </c>
    </row>
    <row r="185" spans="7:15" x14ac:dyDescent="0.2">
      <c r="G185" s="14">
        <f t="shared" ref="G185:G194" si="18">+$G$183</f>
        <v>2014</v>
      </c>
      <c r="H185" s="27"/>
      <c r="I185" s="42" t="s">
        <v>13</v>
      </c>
      <c r="J185" s="29">
        <v>73693.630769870826</v>
      </c>
      <c r="K185" s="29">
        <v>129795.06322356471</v>
      </c>
      <c r="L185" s="29">
        <v>77731.156044757183</v>
      </c>
      <c r="M185" s="43">
        <f t="shared" si="16"/>
        <v>281219.8500381927</v>
      </c>
      <c r="N185" s="25"/>
      <c r="O185" s="31" t="s">
        <v>14</v>
      </c>
    </row>
    <row r="186" spans="7:15" x14ac:dyDescent="0.2">
      <c r="G186" s="14">
        <f t="shared" si="18"/>
        <v>2014</v>
      </c>
      <c r="H186" s="27"/>
      <c r="I186" s="42" t="s">
        <v>15</v>
      </c>
      <c r="J186" s="29">
        <v>72217.535414950762</v>
      </c>
      <c r="K186" s="29">
        <v>127881.89529627799</v>
      </c>
      <c r="L186" s="29">
        <v>77628.794204001679</v>
      </c>
      <c r="M186" s="43">
        <f t="shared" si="16"/>
        <v>277728.22491523041</v>
      </c>
      <c r="N186" s="25"/>
      <c r="O186" s="31" t="s">
        <v>16</v>
      </c>
    </row>
    <row r="187" spans="7:15" x14ac:dyDescent="0.2">
      <c r="G187" s="14">
        <f t="shared" si="18"/>
        <v>2014</v>
      </c>
      <c r="H187" s="27"/>
      <c r="I187" s="42" t="s">
        <v>17</v>
      </c>
      <c r="J187" s="29">
        <v>74183.619452429892</v>
      </c>
      <c r="K187" s="29">
        <v>133039.70553684776</v>
      </c>
      <c r="L187" s="29">
        <v>80406.314023622224</v>
      </c>
      <c r="M187" s="43">
        <f t="shared" si="16"/>
        <v>287629.63901289983</v>
      </c>
      <c r="N187" s="25"/>
      <c r="O187" s="31" t="s">
        <v>18</v>
      </c>
    </row>
    <row r="188" spans="7:15" x14ac:dyDescent="0.2">
      <c r="G188" s="14">
        <f t="shared" si="18"/>
        <v>2014</v>
      </c>
      <c r="H188" s="27"/>
      <c r="I188" s="42" t="s">
        <v>19</v>
      </c>
      <c r="J188" s="29">
        <v>72454.9298336059</v>
      </c>
      <c r="K188" s="29">
        <v>134529.16017969584</v>
      </c>
      <c r="L188" s="29">
        <v>78989.53140710853</v>
      </c>
      <c r="M188" s="43">
        <f t="shared" si="16"/>
        <v>285973.62142041029</v>
      </c>
      <c r="N188" s="25"/>
      <c r="O188" s="31" t="s">
        <v>20</v>
      </c>
    </row>
    <row r="189" spans="7:15" x14ac:dyDescent="0.2">
      <c r="G189" s="14">
        <f t="shared" si="18"/>
        <v>2014</v>
      </c>
      <c r="H189" s="27"/>
      <c r="I189" s="42" t="s">
        <v>21</v>
      </c>
      <c r="J189" s="29">
        <v>71730.169826020589</v>
      </c>
      <c r="K189" s="29">
        <v>130252.52777623663</v>
      </c>
      <c r="L189" s="29">
        <v>77341.332090676748</v>
      </c>
      <c r="M189" s="43">
        <f t="shared" si="16"/>
        <v>279324.02969293395</v>
      </c>
      <c r="N189" s="25"/>
      <c r="O189" s="31" t="s">
        <v>22</v>
      </c>
    </row>
    <row r="190" spans="7:15" x14ac:dyDescent="0.2">
      <c r="G190" s="14">
        <f t="shared" si="18"/>
        <v>2014</v>
      </c>
      <c r="H190" s="27"/>
      <c r="I190" s="42" t="s">
        <v>23</v>
      </c>
      <c r="J190" s="29">
        <v>71033.229077229058</v>
      </c>
      <c r="K190" s="29">
        <v>127074.82489038078</v>
      </c>
      <c r="L190" s="29">
        <v>76395.903607209431</v>
      </c>
      <c r="M190" s="43">
        <f t="shared" si="16"/>
        <v>274503.95757481927</v>
      </c>
      <c r="N190" s="25"/>
      <c r="O190" s="31" t="s">
        <v>24</v>
      </c>
    </row>
    <row r="191" spans="7:15" x14ac:dyDescent="0.2">
      <c r="G191" s="14">
        <f t="shared" si="18"/>
        <v>2014</v>
      </c>
      <c r="H191" s="27"/>
      <c r="I191" s="42" t="s">
        <v>25</v>
      </c>
      <c r="J191" s="29">
        <v>70097.317243791476</v>
      </c>
      <c r="K191" s="29">
        <v>127041.72175086359</v>
      </c>
      <c r="L191" s="29">
        <v>75568.341346845395</v>
      </c>
      <c r="M191" s="43">
        <f t="shared" si="16"/>
        <v>272707.38034150045</v>
      </c>
      <c r="N191" s="25"/>
      <c r="O191" s="31" t="s">
        <v>26</v>
      </c>
    </row>
    <row r="192" spans="7:15" x14ac:dyDescent="0.2">
      <c r="G192" s="14">
        <f t="shared" si="18"/>
        <v>2014</v>
      </c>
      <c r="H192" s="27"/>
      <c r="I192" s="42" t="s">
        <v>27</v>
      </c>
      <c r="J192" s="29">
        <v>71382.520605153753</v>
      </c>
      <c r="K192" s="29">
        <v>137254.93867526206</v>
      </c>
      <c r="L192" s="29">
        <v>77399.089906212495</v>
      </c>
      <c r="M192" s="43">
        <f t="shared" si="16"/>
        <v>286036.54918662831</v>
      </c>
      <c r="N192" s="25"/>
      <c r="O192" s="31" t="s">
        <v>28</v>
      </c>
    </row>
    <row r="193" spans="2:15" x14ac:dyDescent="0.2">
      <c r="G193" s="14">
        <f t="shared" si="18"/>
        <v>2014</v>
      </c>
      <c r="H193" s="27"/>
      <c r="I193" s="42" t="s">
        <v>29</v>
      </c>
      <c r="J193" s="29">
        <v>71478.139863680044</v>
      </c>
      <c r="K193" s="29">
        <v>132842.88614800354</v>
      </c>
      <c r="L193" s="29">
        <v>75561.326386307119</v>
      </c>
      <c r="M193" s="43">
        <f t="shared" si="16"/>
        <v>279882.3523979907</v>
      </c>
      <c r="N193" s="25"/>
      <c r="O193" s="31" t="s">
        <v>30</v>
      </c>
    </row>
    <row r="194" spans="2:15" ht="13.5" thickBot="1" x14ac:dyDescent="0.25">
      <c r="G194" s="14">
        <f t="shared" si="18"/>
        <v>2014</v>
      </c>
      <c r="H194" s="32"/>
      <c r="I194" s="44" t="s">
        <v>31</v>
      </c>
      <c r="J194" s="34">
        <v>67109.708063878585</v>
      </c>
      <c r="K194" s="34">
        <v>133510.50990586414</v>
      </c>
      <c r="L194" s="34">
        <v>73395.251236820288</v>
      </c>
      <c r="M194" s="45">
        <f t="shared" si="16"/>
        <v>274015.46920656302</v>
      </c>
      <c r="N194" s="25"/>
      <c r="O194" s="31" t="s">
        <v>32</v>
      </c>
    </row>
    <row r="195" spans="2:15" x14ac:dyDescent="0.2">
      <c r="G195" s="14"/>
      <c r="H195" s="49"/>
      <c r="I195" s="50"/>
      <c r="J195" s="50"/>
      <c r="K195" s="50"/>
      <c r="L195" s="50"/>
      <c r="M195" s="50"/>
      <c r="N195" s="14"/>
      <c r="O195" s="14"/>
    </row>
    <row r="196" spans="2:15" x14ac:dyDescent="0.2">
      <c r="B196" s="8" t="s">
        <v>37</v>
      </c>
      <c r="G196" s="14"/>
      <c r="H196" s="51"/>
      <c r="I196" s="52"/>
      <c r="J196" s="52"/>
      <c r="K196" s="52"/>
      <c r="L196" s="52"/>
      <c r="M196" s="52"/>
      <c r="N196" s="14"/>
      <c r="O196" s="14"/>
    </row>
    <row r="197" spans="2:15" x14ac:dyDescent="0.2">
      <c r="B197" s="8" t="s">
        <v>38</v>
      </c>
      <c r="G197" s="14"/>
      <c r="H197" s="51"/>
      <c r="I197" s="52"/>
      <c r="J197" s="52"/>
      <c r="K197" s="52"/>
      <c r="L197" s="52"/>
      <c r="M197" s="52"/>
      <c r="N197" s="14"/>
      <c r="O197" s="14"/>
    </row>
    <row r="198" spans="2:15" x14ac:dyDescent="0.2">
      <c r="B198" s="8" t="s">
        <v>39</v>
      </c>
      <c r="G198" s="14"/>
      <c r="H198" s="51"/>
      <c r="I198" s="52"/>
      <c r="J198" s="52"/>
      <c r="K198" s="52"/>
      <c r="L198" s="52"/>
      <c r="M198" s="52"/>
      <c r="N198" s="14"/>
      <c r="O198" s="14"/>
    </row>
    <row r="199" spans="2:15" x14ac:dyDescent="0.2">
      <c r="B199" s="8"/>
      <c r="G199" s="14"/>
      <c r="H199" s="51"/>
      <c r="I199" s="52"/>
      <c r="J199" s="52"/>
      <c r="K199" s="52"/>
      <c r="L199" s="52"/>
      <c r="M199" s="52"/>
      <c r="N199" s="14"/>
      <c r="O199" s="14"/>
    </row>
    <row r="200" spans="2:15" x14ac:dyDescent="0.2">
      <c r="G200" s="14"/>
      <c r="H200" s="53"/>
      <c r="I200" s="53"/>
      <c r="J200" s="53"/>
      <c r="K200" s="53"/>
      <c r="L200" s="53"/>
      <c r="M200" s="53"/>
      <c r="N200" s="14"/>
      <c r="O200" s="14"/>
    </row>
    <row r="201" spans="2:15" ht="15.75" x14ac:dyDescent="0.25">
      <c r="B201" s="13" t="s">
        <v>40</v>
      </c>
      <c r="C201" s="8"/>
      <c r="G201" s="14"/>
      <c r="N201" s="14"/>
      <c r="O201" s="14"/>
    </row>
    <row r="202" spans="2:15" ht="13.5" thickBot="1" x14ac:dyDescent="0.25">
      <c r="G202" s="14"/>
      <c r="J202" s="2">
        <v>1</v>
      </c>
      <c r="K202" s="2">
        <v>2</v>
      </c>
      <c r="L202" s="2">
        <v>3</v>
      </c>
      <c r="M202" s="2"/>
      <c r="N202" s="14"/>
      <c r="O202" s="14"/>
    </row>
    <row r="203" spans="2:15" ht="13.5" customHeight="1" thickBot="1" x14ac:dyDescent="0.25">
      <c r="G203" s="14"/>
      <c r="H203" s="15" t="s">
        <v>4</v>
      </c>
      <c r="I203" s="16" t="s">
        <v>5</v>
      </c>
      <c r="J203" s="17" t="s">
        <v>34</v>
      </c>
      <c r="K203" s="18" t="s">
        <v>35</v>
      </c>
      <c r="L203" s="19" t="s">
        <v>36</v>
      </c>
      <c r="M203" s="15" t="s">
        <v>8</v>
      </c>
      <c r="N203" s="14"/>
      <c r="O203" s="14"/>
    </row>
    <row r="204" spans="2:15" ht="12.75" customHeight="1" x14ac:dyDescent="0.2">
      <c r="G204" s="14">
        <f>+H204</f>
        <v>2013</v>
      </c>
      <c r="H204" s="21">
        <v>2013</v>
      </c>
      <c r="I204" s="40" t="s">
        <v>9</v>
      </c>
      <c r="J204" s="23">
        <v>246.0582368452595</v>
      </c>
      <c r="K204" s="23">
        <v>17675.594646728277</v>
      </c>
      <c r="L204" s="23">
        <v>0</v>
      </c>
      <c r="M204" s="41">
        <f>IF(SUM(J204:L204)=0,"",SUM(J204:L204))</f>
        <v>17921.652883573537</v>
      </c>
      <c r="N204" s="25">
        <f>+H204</f>
        <v>2013</v>
      </c>
      <c r="O204" s="26" t="s">
        <v>10</v>
      </c>
    </row>
    <row r="205" spans="2:15" ht="12.75" customHeight="1" x14ac:dyDescent="0.2">
      <c r="G205" s="14">
        <f>+$G$204</f>
        <v>2013</v>
      </c>
      <c r="H205" s="27"/>
      <c r="I205" s="42" t="s">
        <v>11</v>
      </c>
      <c r="J205" s="29">
        <v>248.56489419765137</v>
      </c>
      <c r="K205" s="29">
        <v>17532.261860077539</v>
      </c>
      <c r="L205" s="29">
        <v>0</v>
      </c>
      <c r="M205" s="43">
        <f t="shared" ref="M205:M227" si="19">IF(SUM(J205:L205)=0,"",SUM(J205:L205))</f>
        <v>17780.826754275189</v>
      </c>
      <c r="N205" s="25"/>
      <c r="O205" s="31" t="s">
        <v>12</v>
      </c>
    </row>
    <row r="206" spans="2:15" x14ac:dyDescent="0.2">
      <c r="G206" s="14">
        <f t="shared" ref="G206:G215" si="20">+$G$204</f>
        <v>2013</v>
      </c>
      <c r="H206" s="27"/>
      <c r="I206" s="42" t="s">
        <v>13</v>
      </c>
      <c r="J206" s="29">
        <v>232.11029174073906</v>
      </c>
      <c r="K206" s="29">
        <v>17463.556854649203</v>
      </c>
      <c r="L206" s="29">
        <v>0</v>
      </c>
      <c r="M206" s="43">
        <f t="shared" si="19"/>
        <v>17695.667146389944</v>
      </c>
      <c r="N206" s="25"/>
      <c r="O206" s="31" t="s">
        <v>14</v>
      </c>
    </row>
    <row r="207" spans="2:15" x14ac:dyDescent="0.2">
      <c r="G207" s="14">
        <f t="shared" si="20"/>
        <v>2013</v>
      </c>
      <c r="H207" s="27"/>
      <c r="I207" s="42" t="s">
        <v>15</v>
      </c>
      <c r="J207" s="29">
        <v>320.19041189446233</v>
      </c>
      <c r="K207" s="29">
        <v>17402.880319225245</v>
      </c>
      <c r="L207" s="29">
        <v>0</v>
      </c>
      <c r="M207" s="43">
        <f t="shared" si="19"/>
        <v>17723.070731119707</v>
      </c>
      <c r="N207" s="25"/>
      <c r="O207" s="31" t="s">
        <v>16</v>
      </c>
    </row>
    <row r="208" spans="2:15" x14ac:dyDescent="0.2">
      <c r="G208" s="14">
        <f t="shared" si="20"/>
        <v>2013</v>
      </c>
      <c r="H208" s="27"/>
      <c r="I208" s="42" t="s">
        <v>17</v>
      </c>
      <c r="J208" s="29">
        <v>331.51378862542924</v>
      </c>
      <c r="K208" s="29">
        <v>16284.136901095577</v>
      </c>
      <c r="L208" s="29">
        <v>0</v>
      </c>
      <c r="M208" s="43">
        <f t="shared" si="19"/>
        <v>16615.650689721006</v>
      </c>
      <c r="N208" s="25"/>
      <c r="O208" s="31" t="s">
        <v>18</v>
      </c>
    </row>
    <row r="209" spans="7:15" x14ac:dyDescent="0.2">
      <c r="G209" s="14">
        <f t="shared" si="20"/>
        <v>2013</v>
      </c>
      <c r="H209" s="27"/>
      <c r="I209" s="42" t="s">
        <v>19</v>
      </c>
      <c r="J209" s="29">
        <v>443.08511586970548</v>
      </c>
      <c r="K209" s="29">
        <v>15875.554367478902</v>
      </c>
      <c r="L209" s="29">
        <v>0</v>
      </c>
      <c r="M209" s="43">
        <f t="shared" si="19"/>
        <v>16318.639483348608</v>
      </c>
      <c r="N209" s="25"/>
      <c r="O209" s="31" t="s">
        <v>20</v>
      </c>
    </row>
    <row r="210" spans="7:15" x14ac:dyDescent="0.2">
      <c r="G210" s="14">
        <f t="shared" si="20"/>
        <v>2013</v>
      </c>
      <c r="H210" s="27"/>
      <c r="I210" s="42" t="s">
        <v>21</v>
      </c>
      <c r="J210" s="29">
        <v>459.47303765012327</v>
      </c>
      <c r="K210" s="29">
        <v>15456.318001017613</v>
      </c>
      <c r="L210" s="29">
        <v>0</v>
      </c>
      <c r="M210" s="43">
        <f t="shared" si="19"/>
        <v>15915.791038667736</v>
      </c>
      <c r="N210" s="25"/>
      <c r="O210" s="31" t="s">
        <v>22</v>
      </c>
    </row>
    <row r="211" spans="7:15" x14ac:dyDescent="0.2">
      <c r="G211" s="14">
        <f t="shared" si="20"/>
        <v>2013</v>
      </c>
      <c r="H211" s="27"/>
      <c r="I211" s="42" t="s">
        <v>23</v>
      </c>
      <c r="J211" s="29">
        <v>470.58056730119938</v>
      </c>
      <c r="K211" s="29">
        <v>15551.620002056949</v>
      </c>
      <c r="L211" s="29">
        <v>0</v>
      </c>
      <c r="M211" s="43">
        <f t="shared" si="19"/>
        <v>16022.200569358149</v>
      </c>
      <c r="N211" s="25"/>
      <c r="O211" s="31" t="s">
        <v>24</v>
      </c>
    </row>
    <row r="212" spans="7:15" ht="12.75" customHeight="1" x14ac:dyDescent="0.2">
      <c r="G212" s="14">
        <f t="shared" si="20"/>
        <v>2013</v>
      </c>
      <c r="H212" s="27"/>
      <c r="I212" s="42" t="s">
        <v>25</v>
      </c>
      <c r="J212" s="29">
        <v>395.42505309239726</v>
      </c>
      <c r="K212" s="29">
        <v>15589.918215222751</v>
      </c>
      <c r="L212" s="29">
        <v>0</v>
      </c>
      <c r="M212" s="43">
        <f t="shared" si="19"/>
        <v>15985.343268315148</v>
      </c>
      <c r="N212" s="25"/>
      <c r="O212" s="31" t="s">
        <v>26</v>
      </c>
    </row>
    <row r="213" spans="7:15" ht="12.75" customHeight="1" x14ac:dyDescent="0.2">
      <c r="G213" s="14">
        <f t="shared" si="20"/>
        <v>2013</v>
      </c>
      <c r="H213" s="27"/>
      <c r="I213" s="42" t="s">
        <v>27</v>
      </c>
      <c r="J213" s="29">
        <v>429.46481057931112</v>
      </c>
      <c r="K213" s="29">
        <v>15403.334555791762</v>
      </c>
      <c r="L213" s="29">
        <v>0</v>
      </c>
      <c r="M213" s="43">
        <f t="shared" si="19"/>
        <v>15832.799366371073</v>
      </c>
      <c r="N213" s="25"/>
      <c r="O213" s="31" t="s">
        <v>28</v>
      </c>
    </row>
    <row r="214" spans="7:15" ht="12.75" customHeight="1" x14ac:dyDescent="0.2">
      <c r="G214" s="14">
        <f t="shared" si="20"/>
        <v>2013</v>
      </c>
      <c r="H214" s="27"/>
      <c r="I214" s="42" t="s">
        <v>29</v>
      </c>
      <c r="J214" s="29">
        <v>300.40064680905181</v>
      </c>
      <c r="K214" s="29">
        <v>14688.926717340082</v>
      </c>
      <c r="L214" s="29">
        <v>0</v>
      </c>
      <c r="M214" s="43">
        <f t="shared" si="19"/>
        <v>14989.327364149134</v>
      </c>
      <c r="N214" s="25"/>
      <c r="O214" s="31" t="s">
        <v>30</v>
      </c>
    </row>
    <row r="215" spans="7:15" ht="13.5" customHeight="1" thickBot="1" x14ac:dyDescent="0.25">
      <c r="G215" s="14">
        <f t="shared" si="20"/>
        <v>2013</v>
      </c>
      <c r="H215" s="32"/>
      <c r="I215" s="44" t="s">
        <v>31</v>
      </c>
      <c r="J215" s="34">
        <v>313.5253345041117</v>
      </c>
      <c r="K215" s="34">
        <v>14689.452812327327</v>
      </c>
      <c r="L215" s="34">
        <v>0</v>
      </c>
      <c r="M215" s="45">
        <f t="shared" si="19"/>
        <v>15002.978146831438</v>
      </c>
      <c r="N215" s="25"/>
      <c r="O215" s="31" t="s">
        <v>32</v>
      </c>
    </row>
    <row r="216" spans="7:15" ht="12.75" customHeight="1" x14ac:dyDescent="0.2">
      <c r="G216" s="14">
        <f>+H216</f>
        <v>2014</v>
      </c>
      <c r="H216" s="21">
        <v>2014</v>
      </c>
      <c r="I216" s="40" t="s">
        <v>9</v>
      </c>
      <c r="J216" s="23">
        <v>262.52196191465424</v>
      </c>
      <c r="K216" s="23">
        <v>13801.441695103469</v>
      </c>
      <c r="L216" s="23">
        <v>0</v>
      </c>
      <c r="M216" s="41">
        <f t="shared" si="19"/>
        <v>14063.963657018123</v>
      </c>
      <c r="N216" s="25">
        <f>+H216</f>
        <v>2014</v>
      </c>
      <c r="O216" s="31" t="s">
        <v>10</v>
      </c>
    </row>
    <row r="217" spans="7:15" ht="12.75" customHeight="1" x14ac:dyDescent="0.2">
      <c r="G217" s="14">
        <f>+$G$216</f>
        <v>2014</v>
      </c>
      <c r="H217" s="27"/>
      <c r="I217" s="42" t="s">
        <v>11</v>
      </c>
      <c r="J217" s="29">
        <v>240.52130915021144</v>
      </c>
      <c r="K217" s="29">
        <v>12950.356057640027</v>
      </c>
      <c r="L217" s="29">
        <v>0</v>
      </c>
      <c r="M217" s="43">
        <f t="shared" si="19"/>
        <v>13190.877366790239</v>
      </c>
      <c r="N217" s="25"/>
      <c r="O217" s="31" t="s">
        <v>12</v>
      </c>
    </row>
    <row r="218" spans="7:15" x14ac:dyDescent="0.2">
      <c r="G218" s="14">
        <f t="shared" ref="G218:G227" si="21">+$G$216</f>
        <v>2014</v>
      </c>
      <c r="H218" s="27"/>
      <c r="I218" s="42" t="s">
        <v>13</v>
      </c>
      <c r="J218" s="29">
        <v>268.96410997356026</v>
      </c>
      <c r="K218" s="29">
        <v>13115.670785443976</v>
      </c>
      <c r="L218" s="29">
        <v>0</v>
      </c>
      <c r="M218" s="43">
        <f t="shared" si="19"/>
        <v>13384.634895417536</v>
      </c>
      <c r="N218" s="25"/>
      <c r="O218" s="31" t="s">
        <v>14</v>
      </c>
    </row>
    <row r="219" spans="7:15" x14ac:dyDescent="0.2">
      <c r="G219" s="14">
        <f t="shared" si="21"/>
        <v>2014</v>
      </c>
      <c r="H219" s="27"/>
      <c r="I219" s="42" t="s">
        <v>15</v>
      </c>
      <c r="J219" s="29">
        <v>189.00243791631843</v>
      </c>
      <c r="K219" s="29">
        <v>12817.694569796247</v>
      </c>
      <c r="L219" s="29">
        <v>0</v>
      </c>
      <c r="M219" s="43">
        <f t="shared" si="19"/>
        <v>13006.697007712566</v>
      </c>
      <c r="N219" s="25"/>
      <c r="O219" s="31" t="s">
        <v>16</v>
      </c>
    </row>
    <row r="220" spans="7:15" x14ac:dyDescent="0.2">
      <c r="G220" s="14">
        <f t="shared" si="21"/>
        <v>2014</v>
      </c>
      <c r="H220" s="27"/>
      <c r="I220" s="42" t="s">
        <v>17</v>
      </c>
      <c r="J220" s="29">
        <v>233.22629882241617</v>
      </c>
      <c r="K220" s="29">
        <v>13150.444675812298</v>
      </c>
      <c r="L220" s="29">
        <v>0</v>
      </c>
      <c r="M220" s="43">
        <f t="shared" si="19"/>
        <v>13383.670974634713</v>
      </c>
      <c r="N220" s="25"/>
      <c r="O220" s="31" t="s">
        <v>18</v>
      </c>
    </row>
    <row r="221" spans="7:15" x14ac:dyDescent="0.2">
      <c r="G221" s="14">
        <f t="shared" si="21"/>
        <v>2014</v>
      </c>
      <c r="H221" s="27"/>
      <c r="I221" s="42" t="s">
        <v>19</v>
      </c>
      <c r="J221" s="29">
        <v>362.42753959430058</v>
      </c>
      <c r="K221" s="29">
        <v>12967.474202559028</v>
      </c>
      <c r="L221" s="29">
        <v>0</v>
      </c>
      <c r="M221" s="43">
        <f t="shared" si="19"/>
        <v>13329.901742153328</v>
      </c>
      <c r="N221" s="25"/>
      <c r="O221" s="31" t="s">
        <v>20</v>
      </c>
    </row>
    <row r="222" spans="7:15" x14ac:dyDescent="0.2">
      <c r="G222" s="14">
        <f t="shared" si="21"/>
        <v>2014</v>
      </c>
      <c r="H222" s="27"/>
      <c r="I222" s="42" t="s">
        <v>21</v>
      </c>
      <c r="J222" s="29">
        <v>444.21501788073493</v>
      </c>
      <c r="K222" s="29">
        <v>12353.017942494129</v>
      </c>
      <c r="L222" s="29">
        <v>0</v>
      </c>
      <c r="M222" s="43">
        <f t="shared" si="19"/>
        <v>12797.232960374864</v>
      </c>
      <c r="N222" s="25"/>
      <c r="O222" s="31" t="s">
        <v>22</v>
      </c>
    </row>
    <row r="223" spans="7:15" x14ac:dyDescent="0.2">
      <c r="G223" s="14">
        <f t="shared" si="21"/>
        <v>2014</v>
      </c>
      <c r="H223" s="27"/>
      <c r="I223" s="42" t="s">
        <v>23</v>
      </c>
      <c r="J223" s="29">
        <v>549.81020785301325</v>
      </c>
      <c r="K223" s="29">
        <v>11919.356293910298</v>
      </c>
      <c r="L223" s="29">
        <v>0</v>
      </c>
      <c r="M223" s="43">
        <f t="shared" si="19"/>
        <v>12469.166501763311</v>
      </c>
      <c r="N223" s="25"/>
      <c r="O223" s="31" t="s">
        <v>24</v>
      </c>
    </row>
    <row r="224" spans="7:15" x14ac:dyDescent="0.2">
      <c r="G224" s="14">
        <f t="shared" si="21"/>
        <v>2014</v>
      </c>
      <c r="H224" s="27"/>
      <c r="I224" s="42" t="s">
        <v>25</v>
      </c>
      <c r="J224" s="29">
        <v>544.51650846967243</v>
      </c>
      <c r="K224" s="29">
        <v>11679.683868752352</v>
      </c>
      <c r="L224" s="29">
        <v>0</v>
      </c>
      <c r="M224" s="43">
        <f t="shared" si="19"/>
        <v>12224.200377222025</v>
      </c>
      <c r="N224" s="25"/>
      <c r="O224" s="31" t="s">
        <v>26</v>
      </c>
    </row>
    <row r="225" spans="2:15" x14ac:dyDescent="0.2">
      <c r="G225" s="14">
        <f t="shared" si="21"/>
        <v>2014</v>
      </c>
      <c r="H225" s="27"/>
      <c r="I225" s="42" t="s">
        <v>27</v>
      </c>
      <c r="J225" s="29">
        <v>637.74857239715914</v>
      </c>
      <c r="K225" s="29">
        <v>12095.534008493434</v>
      </c>
      <c r="L225" s="29">
        <v>0</v>
      </c>
      <c r="M225" s="43">
        <f t="shared" si="19"/>
        <v>12733.282580890593</v>
      </c>
      <c r="N225" s="25"/>
      <c r="O225" s="31" t="s">
        <v>28</v>
      </c>
    </row>
    <row r="226" spans="2:15" x14ac:dyDescent="0.2">
      <c r="G226" s="14">
        <f t="shared" si="21"/>
        <v>2014</v>
      </c>
      <c r="H226" s="27"/>
      <c r="I226" s="42" t="s">
        <v>29</v>
      </c>
      <c r="J226" s="29">
        <v>1381.0416953512615</v>
      </c>
      <c r="K226" s="29">
        <v>11744.064928728389</v>
      </c>
      <c r="L226" s="29">
        <v>0</v>
      </c>
      <c r="M226" s="43">
        <f t="shared" si="19"/>
        <v>13125.10662407965</v>
      </c>
      <c r="N226" s="25"/>
      <c r="O226" s="31" t="s">
        <v>30</v>
      </c>
    </row>
    <row r="227" spans="2:15" ht="13.5" thickBot="1" x14ac:dyDescent="0.25">
      <c r="G227" s="14">
        <f t="shared" si="21"/>
        <v>2014</v>
      </c>
      <c r="H227" s="32"/>
      <c r="I227" s="44" t="s">
        <v>31</v>
      </c>
      <c r="J227" s="34">
        <v>1019.1474871063933</v>
      </c>
      <c r="K227" s="34">
        <v>11387.800495733778</v>
      </c>
      <c r="L227" s="34">
        <v>0</v>
      </c>
      <c r="M227" s="45">
        <f t="shared" si="19"/>
        <v>12406.947982840171</v>
      </c>
      <c r="N227" s="25"/>
      <c r="O227" s="31" t="s">
        <v>32</v>
      </c>
    </row>
    <row r="228" spans="2:15" x14ac:dyDescent="0.2">
      <c r="G228" s="14"/>
      <c r="H228" s="46"/>
      <c r="I228" s="28"/>
      <c r="J228" s="38"/>
      <c r="K228" s="38"/>
      <c r="L228" s="38"/>
      <c r="M228" s="47"/>
      <c r="N228" s="14"/>
      <c r="O228" s="14"/>
    </row>
    <row r="229" spans="2:15" x14ac:dyDescent="0.2">
      <c r="G229" s="14"/>
      <c r="N229" s="14"/>
      <c r="O229" s="14"/>
    </row>
    <row r="230" spans="2:15" x14ac:dyDescent="0.2">
      <c r="G230" s="14"/>
      <c r="N230" s="14"/>
      <c r="O230" s="14"/>
    </row>
    <row r="231" spans="2:15" ht="15.75" x14ac:dyDescent="0.25">
      <c r="B231" s="13" t="s">
        <v>41</v>
      </c>
      <c r="C231" s="8"/>
      <c r="G231" s="14"/>
      <c r="N231" s="14"/>
      <c r="O231" s="14"/>
    </row>
    <row r="232" spans="2:15" ht="13.5" thickBot="1" x14ac:dyDescent="0.25">
      <c r="G232" s="14"/>
      <c r="J232" s="2">
        <v>1</v>
      </c>
      <c r="K232" s="2">
        <v>2</v>
      </c>
      <c r="L232" s="2">
        <v>3</v>
      </c>
      <c r="N232" s="14"/>
      <c r="O232" s="14"/>
    </row>
    <row r="233" spans="2:15" ht="13.5" customHeight="1" thickBot="1" x14ac:dyDescent="0.25">
      <c r="G233" s="14"/>
      <c r="H233" s="15" t="s">
        <v>4</v>
      </c>
      <c r="I233" s="16" t="s">
        <v>5</v>
      </c>
      <c r="J233" s="17" t="s">
        <v>34</v>
      </c>
      <c r="K233" s="18" t="s">
        <v>35</v>
      </c>
      <c r="L233" s="19" t="s">
        <v>36</v>
      </c>
      <c r="M233" s="15" t="s">
        <v>8</v>
      </c>
      <c r="N233" s="14"/>
      <c r="O233" s="14"/>
    </row>
    <row r="234" spans="2:15" ht="12.75" customHeight="1" x14ac:dyDescent="0.2">
      <c r="G234" s="14">
        <f>+H234</f>
        <v>2013</v>
      </c>
      <c r="H234" s="21">
        <v>2013</v>
      </c>
      <c r="I234" s="40" t="s">
        <v>9</v>
      </c>
      <c r="J234" s="23">
        <v>81170.829965196099</v>
      </c>
      <c r="K234" s="23">
        <v>127081.91875106897</v>
      </c>
      <c r="L234" s="23">
        <v>98829.93140519505</v>
      </c>
      <c r="M234" s="41">
        <f t="shared" ref="M234:M257" si="22">IF(SUM(J234:L234)=0,"",SUM(J234:L234))</f>
        <v>307082.68012146011</v>
      </c>
      <c r="N234" s="25">
        <f>+H234</f>
        <v>2013</v>
      </c>
      <c r="O234" s="26" t="s">
        <v>10</v>
      </c>
    </row>
    <row r="235" spans="2:15" x14ac:dyDescent="0.2">
      <c r="G235" s="14">
        <f>+$G$234</f>
        <v>2013</v>
      </c>
      <c r="H235" s="27"/>
      <c r="I235" s="42" t="s">
        <v>11</v>
      </c>
      <c r="J235" s="29">
        <v>79839.052840967372</v>
      </c>
      <c r="K235" s="29">
        <v>126045.69873852974</v>
      </c>
      <c r="L235" s="29">
        <v>98462.561072295459</v>
      </c>
      <c r="M235" s="43">
        <f t="shared" si="22"/>
        <v>304347.3126517926</v>
      </c>
      <c r="N235" s="25"/>
      <c r="O235" s="31" t="s">
        <v>12</v>
      </c>
    </row>
    <row r="236" spans="2:15" x14ac:dyDescent="0.2">
      <c r="G236" s="14">
        <f t="shared" ref="G236:G245" si="23">+$G$234</f>
        <v>2013</v>
      </c>
      <c r="H236" s="27"/>
      <c r="I236" s="42" t="s">
        <v>13</v>
      </c>
      <c r="J236" s="29">
        <v>78761.308677825422</v>
      </c>
      <c r="K236" s="29">
        <v>125861.36589432186</v>
      </c>
      <c r="L236" s="29">
        <v>100231.49104165305</v>
      </c>
      <c r="M236" s="43">
        <f t="shared" si="22"/>
        <v>304854.16561380035</v>
      </c>
      <c r="N236" s="25"/>
      <c r="O236" s="31" t="s">
        <v>14</v>
      </c>
    </row>
    <row r="237" spans="2:15" x14ac:dyDescent="0.2">
      <c r="G237" s="14">
        <f t="shared" si="23"/>
        <v>2013</v>
      </c>
      <c r="H237" s="27"/>
      <c r="I237" s="42" t="s">
        <v>15</v>
      </c>
      <c r="J237" s="29">
        <v>83465.037233161624</v>
      </c>
      <c r="K237" s="29">
        <v>128907.33691606986</v>
      </c>
      <c r="L237" s="29">
        <v>98211.77931066537</v>
      </c>
      <c r="M237" s="43">
        <f t="shared" si="22"/>
        <v>310584.15345989686</v>
      </c>
      <c r="N237" s="25"/>
      <c r="O237" s="31" t="s">
        <v>16</v>
      </c>
    </row>
    <row r="238" spans="2:15" x14ac:dyDescent="0.2">
      <c r="G238" s="14">
        <f t="shared" si="23"/>
        <v>2013</v>
      </c>
      <c r="H238" s="27"/>
      <c r="I238" s="42" t="s">
        <v>17</v>
      </c>
      <c r="J238" s="29">
        <v>78146.717712231024</v>
      </c>
      <c r="K238" s="29">
        <v>122273.49174235886</v>
      </c>
      <c r="L238" s="29">
        <v>90743.924232477497</v>
      </c>
      <c r="M238" s="43">
        <f t="shared" si="22"/>
        <v>291164.13368706737</v>
      </c>
      <c r="N238" s="25"/>
      <c r="O238" s="31" t="s">
        <v>18</v>
      </c>
    </row>
    <row r="239" spans="2:15" x14ac:dyDescent="0.2">
      <c r="G239" s="14">
        <f t="shared" si="23"/>
        <v>2013</v>
      </c>
      <c r="H239" s="27"/>
      <c r="I239" s="42" t="s">
        <v>19</v>
      </c>
      <c r="J239" s="29">
        <v>76965.202577833668</v>
      </c>
      <c r="K239" s="29">
        <v>122620.1351777441</v>
      </c>
      <c r="L239" s="29">
        <v>83206.996496187276</v>
      </c>
      <c r="M239" s="43">
        <f t="shared" si="22"/>
        <v>282792.33425176505</v>
      </c>
      <c r="N239" s="25"/>
      <c r="O239" s="31" t="s">
        <v>20</v>
      </c>
    </row>
    <row r="240" spans="2:15" x14ac:dyDescent="0.2">
      <c r="G240" s="14">
        <f t="shared" si="23"/>
        <v>2013</v>
      </c>
      <c r="H240" s="27"/>
      <c r="I240" s="42" t="s">
        <v>21</v>
      </c>
      <c r="J240" s="29">
        <v>75705.094076665657</v>
      </c>
      <c r="K240" s="29">
        <v>121074.57561279857</v>
      </c>
      <c r="L240" s="29">
        <v>81675.523673527248</v>
      </c>
      <c r="M240" s="43">
        <f t="shared" si="22"/>
        <v>278455.19336299144</v>
      </c>
      <c r="N240" s="25"/>
      <c r="O240" s="31" t="s">
        <v>22</v>
      </c>
    </row>
    <row r="241" spans="7:15" x14ac:dyDescent="0.2">
      <c r="G241" s="14">
        <f t="shared" si="23"/>
        <v>2013</v>
      </c>
      <c r="H241" s="27"/>
      <c r="I241" s="42" t="s">
        <v>23</v>
      </c>
      <c r="J241" s="29">
        <v>76454.342128450851</v>
      </c>
      <c r="K241" s="29">
        <v>124205.39857149776</v>
      </c>
      <c r="L241" s="29">
        <v>79486.550203881663</v>
      </c>
      <c r="M241" s="43">
        <f t="shared" si="22"/>
        <v>280146.29090383032</v>
      </c>
      <c r="N241" s="25"/>
      <c r="O241" s="31" t="s">
        <v>24</v>
      </c>
    </row>
    <row r="242" spans="7:15" x14ac:dyDescent="0.2">
      <c r="G242" s="14">
        <f t="shared" si="23"/>
        <v>2013</v>
      </c>
      <c r="H242" s="27"/>
      <c r="I242" s="42" t="s">
        <v>25</v>
      </c>
      <c r="J242" s="29">
        <v>75689.195500357848</v>
      </c>
      <c r="K242" s="29">
        <v>126922.90041311098</v>
      </c>
      <c r="L242" s="29">
        <v>85843.524002497492</v>
      </c>
      <c r="M242" s="43">
        <f t="shared" si="22"/>
        <v>288455.61991596629</v>
      </c>
      <c r="N242" s="25"/>
      <c r="O242" s="31" t="s">
        <v>26</v>
      </c>
    </row>
    <row r="243" spans="7:15" x14ac:dyDescent="0.2">
      <c r="G243" s="14">
        <f t="shared" si="23"/>
        <v>2013</v>
      </c>
      <c r="H243" s="27"/>
      <c r="I243" s="42" t="s">
        <v>27</v>
      </c>
      <c r="J243" s="29">
        <v>75762.956797090985</v>
      </c>
      <c r="K243" s="29">
        <v>126506.80329594285</v>
      </c>
      <c r="L243" s="29">
        <v>84955.044696645273</v>
      </c>
      <c r="M243" s="43">
        <f t="shared" si="22"/>
        <v>287224.80478967912</v>
      </c>
      <c r="N243" s="25"/>
      <c r="O243" s="31" t="s">
        <v>28</v>
      </c>
    </row>
    <row r="244" spans="7:15" x14ac:dyDescent="0.2">
      <c r="G244" s="14">
        <f t="shared" si="23"/>
        <v>2013</v>
      </c>
      <c r="H244" s="27"/>
      <c r="I244" s="42" t="s">
        <v>29</v>
      </c>
      <c r="J244" s="29">
        <v>73416.26997267874</v>
      </c>
      <c r="K244" s="29">
        <v>122390.01574799776</v>
      </c>
      <c r="L244" s="29">
        <v>78541.399624532743</v>
      </c>
      <c r="M244" s="43">
        <f t="shared" si="22"/>
        <v>274347.68534520926</v>
      </c>
      <c r="N244" s="25"/>
      <c r="O244" s="31" t="s">
        <v>30</v>
      </c>
    </row>
    <row r="245" spans="7:15" ht="13.5" thickBot="1" x14ac:dyDescent="0.25">
      <c r="G245" s="14">
        <f t="shared" si="23"/>
        <v>2013</v>
      </c>
      <c r="H245" s="32"/>
      <c r="I245" s="44" t="s">
        <v>31</v>
      </c>
      <c r="J245" s="34">
        <v>70158.893365890166</v>
      </c>
      <c r="K245" s="34">
        <v>123578.5008326598</v>
      </c>
      <c r="L245" s="34">
        <v>79143.198237348566</v>
      </c>
      <c r="M245" s="45">
        <f t="shared" si="22"/>
        <v>272880.59243589855</v>
      </c>
      <c r="N245" s="25"/>
      <c r="O245" s="31" t="s">
        <v>32</v>
      </c>
    </row>
    <row r="246" spans="7:15" ht="12.75" customHeight="1" x14ac:dyDescent="0.2">
      <c r="G246" s="14">
        <f>+H246</f>
        <v>2014</v>
      </c>
      <c r="H246" s="21">
        <v>2014</v>
      </c>
      <c r="I246" s="40" t="s">
        <v>9</v>
      </c>
      <c r="J246" s="23">
        <v>71304.607722000423</v>
      </c>
      <c r="K246" s="23">
        <v>116905.60670288398</v>
      </c>
      <c r="L246" s="23">
        <v>72428.1391581223</v>
      </c>
      <c r="M246" s="41">
        <f t="shared" si="22"/>
        <v>260638.35358300671</v>
      </c>
      <c r="N246" s="25">
        <f>+H246</f>
        <v>2014</v>
      </c>
      <c r="O246" s="31" t="s">
        <v>10</v>
      </c>
    </row>
    <row r="247" spans="7:15" x14ac:dyDescent="0.2">
      <c r="G247" s="14">
        <f>+$G$246</f>
        <v>2014</v>
      </c>
      <c r="H247" s="27"/>
      <c r="I247" s="42" t="s">
        <v>11</v>
      </c>
      <c r="J247" s="29">
        <v>72797.002258636407</v>
      </c>
      <c r="K247" s="29">
        <v>116027.82781176842</v>
      </c>
      <c r="L247" s="29">
        <v>75132.113878116143</v>
      </c>
      <c r="M247" s="43">
        <f t="shared" si="22"/>
        <v>263956.94394852099</v>
      </c>
      <c r="N247" s="25"/>
      <c r="O247" s="31" t="s">
        <v>12</v>
      </c>
    </row>
    <row r="248" spans="7:15" x14ac:dyDescent="0.2">
      <c r="G248" s="14">
        <f t="shared" ref="G248:G257" si="24">+$G$246</f>
        <v>2014</v>
      </c>
      <c r="H248" s="27"/>
      <c r="I248" s="42" t="s">
        <v>13</v>
      </c>
      <c r="J248" s="29">
        <v>73424.666659897281</v>
      </c>
      <c r="K248" s="29">
        <v>116679.39243812075</v>
      </c>
      <c r="L248" s="29">
        <v>77731.156044757183</v>
      </c>
      <c r="M248" s="43">
        <f t="shared" si="22"/>
        <v>267835.21514277521</v>
      </c>
      <c r="N248" s="25"/>
      <c r="O248" s="31" t="s">
        <v>14</v>
      </c>
    </row>
    <row r="249" spans="7:15" x14ac:dyDescent="0.2">
      <c r="G249" s="14">
        <f t="shared" si="24"/>
        <v>2014</v>
      </c>
      <c r="H249" s="27"/>
      <c r="I249" s="42" t="s">
        <v>15</v>
      </c>
      <c r="J249" s="29">
        <v>72028.53297703444</v>
      </c>
      <c r="K249" s="29">
        <v>115064.20072648175</v>
      </c>
      <c r="L249" s="29">
        <v>77628.794204001679</v>
      </c>
      <c r="M249" s="43">
        <f t="shared" si="22"/>
        <v>264721.52790751786</v>
      </c>
      <c r="N249" s="25"/>
      <c r="O249" s="31" t="s">
        <v>16</v>
      </c>
    </row>
    <row r="250" spans="7:15" x14ac:dyDescent="0.2">
      <c r="G250" s="14">
        <f t="shared" si="24"/>
        <v>2014</v>
      </c>
      <c r="H250" s="27"/>
      <c r="I250" s="42" t="s">
        <v>17</v>
      </c>
      <c r="J250" s="29">
        <v>73950.393153607482</v>
      </c>
      <c r="K250" s="29">
        <v>119889.26086103547</v>
      </c>
      <c r="L250" s="29">
        <v>80406.314023622224</v>
      </c>
      <c r="M250" s="43">
        <f t="shared" si="22"/>
        <v>274245.96803826513</v>
      </c>
      <c r="N250" s="25"/>
      <c r="O250" s="31" t="s">
        <v>18</v>
      </c>
    </row>
    <row r="251" spans="7:15" x14ac:dyDescent="0.2">
      <c r="G251" s="14">
        <f t="shared" si="24"/>
        <v>2014</v>
      </c>
      <c r="H251" s="27"/>
      <c r="I251" s="42" t="s">
        <v>19</v>
      </c>
      <c r="J251" s="29">
        <v>72092.502294011603</v>
      </c>
      <c r="K251" s="29">
        <v>121561.6859771368</v>
      </c>
      <c r="L251" s="29">
        <v>78989.53140710853</v>
      </c>
      <c r="M251" s="43">
        <f t="shared" si="22"/>
        <v>272643.71967825695</v>
      </c>
      <c r="N251" s="25"/>
      <c r="O251" s="31" t="s">
        <v>20</v>
      </c>
    </row>
    <row r="252" spans="7:15" x14ac:dyDescent="0.2">
      <c r="G252" s="14">
        <f t="shared" si="24"/>
        <v>2014</v>
      </c>
      <c r="H252" s="27"/>
      <c r="I252" s="42" t="s">
        <v>21</v>
      </c>
      <c r="J252" s="29">
        <v>71285.954808139853</v>
      </c>
      <c r="K252" s="29">
        <v>117899.50983374249</v>
      </c>
      <c r="L252" s="29">
        <v>77341.332090676748</v>
      </c>
      <c r="M252" s="43">
        <f t="shared" si="22"/>
        <v>266526.7967325591</v>
      </c>
      <c r="N252" s="25"/>
      <c r="O252" s="31" t="s">
        <v>22</v>
      </c>
    </row>
    <row r="253" spans="7:15" x14ac:dyDescent="0.2">
      <c r="G253" s="14">
        <f t="shared" si="24"/>
        <v>2014</v>
      </c>
      <c r="H253" s="27"/>
      <c r="I253" s="42" t="s">
        <v>23</v>
      </c>
      <c r="J253" s="29">
        <v>70483.418869376037</v>
      </c>
      <c r="K253" s="29">
        <v>115155.46859647048</v>
      </c>
      <c r="L253" s="29">
        <v>76395.903607209431</v>
      </c>
      <c r="M253" s="43">
        <f t="shared" si="22"/>
        <v>262034.79107305594</v>
      </c>
      <c r="N253" s="25"/>
      <c r="O253" s="31" t="s">
        <v>24</v>
      </c>
    </row>
    <row r="254" spans="7:15" x14ac:dyDescent="0.2">
      <c r="G254" s="14">
        <f t="shared" si="24"/>
        <v>2014</v>
      </c>
      <c r="H254" s="27"/>
      <c r="I254" s="42" t="s">
        <v>25</v>
      </c>
      <c r="J254" s="29">
        <v>69552.800735321813</v>
      </c>
      <c r="K254" s="29">
        <v>115362.03788211125</v>
      </c>
      <c r="L254" s="29">
        <v>75568.341346845395</v>
      </c>
      <c r="M254" s="43">
        <f t="shared" si="22"/>
        <v>260483.17996427848</v>
      </c>
      <c r="N254" s="25"/>
      <c r="O254" s="31" t="s">
        <v>26</v>
      </c>
    </row>
    <row r="255" spans="7:15" x14ac:dyDescent="0.2">
      <c r="G255" s="14">
        <f t="shared" si="24"/>
        <v>2014</v>
      </c>
      <c r="H255" s="27"/>
      <c r="I255" s="42" t="s">
        <v>27</v>
      </c>
      <c r="J255" s="29">
        <v>70744.772032756591</v>
      </c>
      <c r="K255" s="29">
        <v>125159.40466676863</v>
      </c>
      <c r="L255" s="29">
        <v>77399.089906212495</v>
      </c>
      <c r="M255" s="43">
        <f t="shared" si="22"/>
        <v>273303.26660573774</v>
      </c>
      <c r="N255" s="25"/>
      <c r="O255" s="31" t="s">
        <v>28</v>
      </c>
    </row>
    <row r="256" spans="7:15" x14ac:dyDescent="0.2">
      <c r="G256" s="14">
        <f t="shared" si="24"/>
        <v>2014</v>
      </c>
      <c r="H256" s="27"/>
      <c r="I256" s="42" t="s">
        <v>29</v>
      </c>
      <c r="J256" s="29">
        <v>70097.098168328783</v>
      </c>
      <c r="K256" s="29">
        <v>121098.82121927517</v>
      </c>
      <c r="L256" s="29">
        <v>75561.326386307119</v>
      </c>
      <c r="M256" s="43">
        <f t="shared" si="22"/>
        <v>266757.24577391107</v>
      </c>
      <c r="N256" s="25"/>
      <c r="O256" s="31" t="s">
        <v>30</v>
      </c>
    </row>
    <row r="257" spans="7:15" ht="13.5" thickBot="1" x14ac:dyDescent="0.25">
      <c r="G257" s="14">
        <f t="shared" si="24"/>
        <v>2014</v>
      </c>
      <c r="H257" s="32"/>
      <c r="I257" s="44" t="s">
        <v>31</v>
      </c>
      <c r="J257" s="34">
        <v>66090.560576772186</v>
      </c>
      <c r="K257" s="34">
        <v>122122.70941013035</v>
      </c>
      <c r="L257" s="34">
        <v>73395.251236820288</v>
      </c>
      <c r="M257" s="45">
        <f t="shared" si="22"/>
        <v>261608.52122372284</v>
      </c>
      <c r="N257" s="25"/>
      <c r="O257" s="31" t="s">
        <v>32</v>
      </c>
    </row>
    <row r="258" spans="7:15" x14ac:dyDescent="0.2">
      <c r="G258" s="14"/>
      <c r="N258" s="14"/>
      <c r="O258" s="14"/>
    </row>
    <row r="259" spans="7:15" x14ac:dyDescent="0.2">
      <c r="N259" s="14"/>
      <c r="O259" s="14"/>
    </row>
    <row r="260" spans="7:15" x14ac:dyDescent="0.2">
      <c r="N260" s="14"/>
      <c r="O260" s="14"/>
    </row>
    <row r="261" spans="7:15" x14ac:dyDescent="0.2">
      <c r="N261" s="14"/>
      <c r="O261" s="14"/>
    </row>
  </sheetData>
  <mergeCells count="34">
    <mergeCell ref="H246:H257"/>
    <mergeCell ref="N246:N257"/>
    <mergeCell ref="H195:M200"/>
    <mergeCell ref="H204:H215"/>
    <mergeCell ref="N204:N215"/>
    <mergeCell ref="H216:H227"/>
    <mergeCell ref="N216:N227"/>
    <mergeCell ref="H234:H245"/>
    <mergeCell ref="N234:N245"/>
    <mergeCell ref="H153:H164"/>
    <mergeCell ref="M153:M164"/>
    <mergeCell ref="H171:H182"/>
    <mergeCell ref="N171:N182"/>
    <mergeCell ref="H183:H194"/>
    <mergeCell ref="N183:N194"/>
    <mergeCell ref="H104:H115"/>
    <mergeCell ref="N104:N115"/>
    <mergeCell ref="H116:H127"/>
    <mergeCell ref="N116:N127"/>
    <mergeCell ref="H141:H152"/>
    <mergeCell ref="M141:M152"/>
    <mergeCell ref="H53:H64"/>
    <mergeCell ref="N53:N64"/>
    <mergeCell ref="H74:H85"/>
    <mergeCell ref="N74:N85"/>
    <mergeCell ref="H86:H97"/>
    <mergeCell ref="N86:N97"/>
    <mergeCell ref="B3:U3"/>
    <mergeCell ref="H11:H22"/>
    <mergeCell ref="M11:M22"/>
    <mergeCell ref="H23:H34"/>
    <mergeCell ref="M23:M34"/>
    <mergeCell ref="H41:H52"/>
    <mergeCell ref="N41:N52"/>
  </mergeCells>
  <printOptions horizontalCentered="1" verticalCentered="1"/>
  <pageMargins left="0.78740157480314965" right="0.78740157480314965" top="0.98425196850393704" bottom="0.98425196850393704" header="0" footer="0"/>
  <pageSetup paperSize="9" scale="50" orientation="landscape" r:id="rId1"/>
  <headerFooter alignWithMargins="0">
    <oddFooter>Página &amp;P de &amp;N</oddFooter>
  </headerFooter>
  <rowBreaks count="2" manualBreakCount="2">
    <brk id="69" max="21" man="1"/>
    <brk id="13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2014</vt:lpstr>
      <vt:lpstr>'Diciembre 2014'!Área_de_impresión</vt:lpstr>
      <vt:lpstr>'Diciembre 2014'!Títulos_a_imprimir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2015-01-19T14:16:42Z</dcterms:created>
  <dcterms:modified xsi:type="dcterms:W3CDTF">2015-01-19T14:17:42Z</dcterms:modified>
</cp:coreProperties>
</file>