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Oct-20\"/>
    </mc:Choice>
  </mc:AlternateContent>
  <bookViews>
    <workbookView xWindow="0" yWindow="0" windowWidth="28800" windowHeight="12300" tabRatio="653"/>
  </bookViews>
  <sheets>
    <sheet name="Coloc Octubre" sheetId="82" r:id="rId1"/>
    <sheet name="Aumentos de Capital Vigentes" sheetId="113" r:id="rId2"/>
    <sheet name="Aperturas Bursátiles" sheetId="46" r:id="rId3"/>
    <sheet name="Fusiones" sheetId="101" r:id="rId4"/>
  </sheets>
  <definedNames>
    <definedName name="_xlnm.Print_Area" localSheetId="1">'Aumentos de Capital Vigentes'!$A$1:$H$43</definedName>
  </definedNames>
  <calcPr calcId="162913"/>
</workbook>
</file>

<file path=xl/calcChain.xml><?xml version="1.0" encoding="utf-8"?>
<calcChain xmlns="http://schemas.openxmlformats.org/spreadsheetml/2006/main">
  <c r="G29" i="113" l="1"/>
  <c r="G22" i="113"/>
  <c r="G21" i="113"/>
  <c r="G28" i="113"/>
  <c r="G25" i="113"/>
  <c r="G27" i="113"/>
  <c r="G24" i="113"/>
  <c r="G26" i="113"/>
  <c r="C16" i="82"/>
  <c r="G23" i="113"/>
</calcChain>
</file>

<file path=xl/sharedStrings.xml><?xml version="1.0" encoding="utf-8"?>
<sst xmlns="http://schemas.openxmlformats.org/spreadsheetml/2006/main" count="101" uniqueCount="85">
  <si>
    <t>Nº de acciones</t>
  </si>
  <si>
    <t>Miles de $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</si>
  <si>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</si>
  <si>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</si>
  <si>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</si>
  <si>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</si>
  <si>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</si>
  <si>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</si>
  <si>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</si>
  <si>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</si>
  <si>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</si>
  <si>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</si>
  <si>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</si>
  <si>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</si>
  <si>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</si>
  <si>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</si>
  <si>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</si>
  <si>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</si>
  <si>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</si>
  <si>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</si>
  <si>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</si>
  <si>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</si>
  <si>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</si>
  <si>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</si>
  <si>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</si>
  <si>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</si>
  <si>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</si>
  <si>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>1C</t>
  </si>
  <si>
    <t>TOTAL</t>
  </si>
  <si>
    <t>(1): Información que se obtiene del envío por parte de las sociedades de la Circular N°931.</t>
  </si>
  <si>
    <t>Total acciones</t>
  </si>
  <si>
    <t>Monto Recaudado (en M$)</t>
  </si>
  <si>
    <t>COLOCACIONES  DE  ACCIONES  DE  PAGO  INFORMADAS  A  LA  CMF (1)</t>
  </si>
  <si>
    <t>Santana S.A.</t>
  </si>
  <si>
    <t xml:space="preserve">COLOCACIONES DE ACCIONES DE PAGO </t>
  </si>
  <si>
    <t>Empresas La Polar S.A.</t>
  </si>
  <si>
    <t>US$ 160.000.000</t>
  </si>
  <si>
    <t>Cencosud Shopping S.A. (3)</t>
  </si>
  <si>
    <t>(3): Apertura Bursátil.</t>
  </si>
  <si>
    <t>(5): Del total de acciones registradas, 7.800.000.- serán destinadas a un plan de compensación para trabajadores de PARQUE ARAUCO S.A., las que tienen un plazo de colocación de 5 años a contar del 19 de noviembre de 2015.</t>
  </si>
  <si>
    <t>Parque Arauco S.A.(2)(5)</t>
  </si>
  <si>
    <t>Empresa Nacional de Telecomunicaciones S.A. (2)(6)</t>
  </si>
  <si>
    <t>(7): Del total de acciones registradas, 6.528.571.- serán destinadas a un plan de compensación para trabajadores de EMPRESAS TRICOT S.A., las que tienen un plazo de colocación de 5 años a contar del 22 de marzo de 2017.</t>
  </si>
  <si>
    <t>Empresas Tricot S.A. (2)(7)</t>
  </si>
  <si>
    <t>Falabella S.A.</t>
  </si>
  <si>
    <t xml:space="preserve">Compañía Agropecuaria Copeval S.A. </t>
  </si>
  <si>
    <t xml:space="preserve">Hortifrut S.A. </t>
  </si>
  <si>
    <t>(6): Del total de acciones registradas solo aquellas destinadas a planes de compensación tienen un plazo de colocación vigente de 5 años a contar del 28 de abril de 2016.</t>
  </si>
  <si>
    <t xml:space="preserve">Tecno Fast S.A. (2) (3) (4) </t>
  </si>
  <si>
    <t>(4): Del total de acciones registradas, 25.263.158.- serán destinadas a un plan de compensación para trabajadores de Tecno Fast S.A. y sus filiales, las que tienen un plazo de colocación de 5 años a contar del 29 de mayo de 2019.</t>
  </si>
  <si>
    <t>APERTURAS BURSÁTILES AÑO 2020</t>
  </si>
  <si>
    <t>FUSIONES 2020</t>
  </si>
  <si>
    <t>(8): Las acciones serán pagadas al contado y efectivo al precio de $315,50 por acción o mediante el aporte en propiedad de acciones de Electrolux Chile S.A.</t>
  </si>
  <si>
    <t>Electrolux de Chile S.A. (8)</t>
  </si>
  <si>
    <t>Salmones Austral S.A. (3)</t>
  </si>
  <si>
    <t>US$ 47.661.750</t>
  </si>
  <si>
    <t>Cemento Polpaico S.A.</t>
  </si>
  <si>
    <t>Gamma Cementos S.A.</t>
  </si>
  <si>
    <t>3,76524797 acciones de Cemento Polpaico S.A. por cada acción de Gamma Cementos S.A.</t>
  </si>
  <si>
    <t>Compañía Sudamericana de Vapores S.A.</t>
  </si>
  <si>
    <t>Grupo Security S.A.</t>
  </si>
  <si>
    <t>US$ 350.000.000</t>
  </si>
  <si>
    <t>Sociedad de Inversiones Oro Blanco S.A.</t>
  </si>
  <si>
    <t>US$ 167.896.195</t>
  </si>
  <si>
    <t>US$ 173.500.000</t>
  </si>
  <si>
    <t>Nitratos de Chile S.A.</t>
  </si>
  <si>
    <t>US$ 42.982.310</t>
  </si>
  <si>
    <t>US$ 43.464.721</t>
  </si>
  <si>
    <t>Norte Grande S.A.</t>
  </si>
  <si>
    <t>US$ 161.797.695</t>
  </si>
  <si>
    <t>Banvida S.A.</t>
  </si>
  <si>
    <t>Costa Verde Aeronáutica S.A.</t>
  </si>
  <si>
    <t>Aes Gener S.A.</t>
  </si>
  <si>
    <t>US$500.000.000</t>
  </si>
  <si>
    <t xml:space="preserve">Invexans S.A. </t>
  </si>
  <si>
    <t>Sociedad de Inversiones Pampa Calichera S.A. (Serie A)</t>
  </si>
  <si>
    <t>Sociedad de Inversiones Pampa Calichera S.A. (Serie B)</t>
  </si>
  <si>
    <t>Potasios de Chile S.A. (Serie A)</t>
  </si>
  <si>
    <t>Potasios de Chile S.A. (Serie B)</t>
  </si>
  <si>
    <t>Río Argenta S.A.</t>
  </si>
  <si>
    <t>86 acciones de Invexans S.A. por cada acción de Inversiones Río Argenta S.A.</t>
  </si>
  <si>
    <t>colocadas a Octubre 2020</t>
  </si>
  <si>
    <t>Octubre de 2020</t>
  </si>
  <si>
    <t>Blumar S.A.</t>
  </si>
  <si>
    <t>US$40.000.000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</si>
</sst>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18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03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0" fontId="11" fillId="2" borderId="8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0" fontId="11" fillId="3" borderId="0" xfId="0" quotePrefix="1" applyFont="1" applyFill="1" applyBorder="1" applyAlignment="1">
      <alignment horizontal="left"/>
    </xf>
    <xf numFmtId="0" fontId="12" fillId="3" borderId="0" xfId="0" quotePrefix="1" applyFont="1" applyFill="1" applyBorder="1" applyAlignment="1">
      <alignment horizontal="left"/>
    </xf>
    <xf numFmtId="15" fontId="12" fillId="3" borderId="0" xfId="0" quotePrefix="1" applyNumberFormat="1" applyFont="1" applyFill="1" applyBorder="1" applyAlignment="1">
      <alignment horizontal="left"/>
    </xf>
    <xf numFmtId="3" fontId="12" fillId="3" borderId="0" xfId="0" quotePrefix="1" applyNumberFormat="1" applyFont="1" applyFill="1" applyBorder="1" applyAlignment="1">
      <alignment horizontal="left"/>
    </xf>
    <xf numFmtId="10" fontId="12" fillId="3" borderId="0" xfId="0" quotePrefix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5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10" fontId="12" fillId="3" borderId="0" xfId="0" applyNumberFormat="1" applyFont="1" applyFill="1" applyBorder="1" applyAlignment="1">
      <alignment horizontal="left"/>
    </xf>
    <xf numFmtId="0" fontId="12" fillId="3" borderId="0" xfId="16" applyFont="1" applyFill="1" applyBorder="1" applyAlignment="1">
      <alignment horizontal="left"/>
    </xf>
    <xf numFmtId="0" fontId="12" fillId="3" borderId="0" xfId="13" applyFont="1" applyFill="1" applyBorder="1" applyAlignment="1">
      <alignment horizontal="left"/>
    </xf>
    <xf numFmtId="15" fontId="12" fillId="3" borderId="0" xfId="13" applyNumberFormat="1" applyFont="1" applyFill="1" applyBorder="1" applyAlignment="1">
      <alignment horizontal="left"/>
    </xf>
    <xf numFmtId="3" fontId="12" fillId="3" borderId="0" xfId="13" applyNumberFormat="1" applyFont="1" applyFill="1" applyBorder="1" applyAlignment="1">
      <alignment horizontal="left"/>
    </xf>
    <xf numFmtId="10" fontId="12" fillId="3" borderId="0" xfId="13" applyNumberFormat="1" applyFont="1" applyFill="1" applyBorder="1" applyAlignment="1">
      <alignment horizontal="left" vertical="center"/>
    </xf>
    <xf numFmtId="0" fontId="13" fillId="3" borderId="0" xfId="0" applyFont="1" applyFill="1"/>
    <xf numFmtId="3" fontId="10" fillId="3" borderId="0" xfId="0" applyNumberFormat="1" applyFont="1" applyFill="1"/>
    <xf numFmtId="0" fontId="10" fillId="3" borderId="0" xfId="0" applyFont="1" applyFill="1"/>
    <xf numFmtId="17" fontId="13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0" fontId="11" fillId="3" borderId="16" xfId="0" applyFont="1" applyFill="1" applyBorder="1" applyAlignment="1"/>
    <xf numFmtId="0" fontId="14" fillId="3" borderId="0" xfId="0" applyFont="1" applyFill="1"/>
    <xf numFmtId="0" fontId="10" fillId="3" borderId="0" xfId="10" applyFont="1" applyFill="1" applyBorder="1" applyAlignment="1">
      <alignment horizontal="left"/>
    </xf>
    <xf numFmtId="0" fontId="13" fillId="3" borderId="0" xfId="0" applyFont="1" applyFill="1" applyBorder="1"/>
    <xf numFmtId="3" fontId="10" fillId="3" borderId="0" xfId="10" applyNumberFormat="1" applyFont="1" applyFill="1" applyBorder="1" applyAlignment="1">
      <alignment horizontal="left"/>
    </xf>
    <xf numFmtId="0" fontId="13" fillId="3" borderId="0" xfId="10" applyFont="1" applyFill="1" applyBorder="1" applyAlignment="1">
      <alignment horizontal="left"/>
    </xf>
    <xf numFmtId="3" fontId="11" fillId="3" borderId="17" xfId="0" applyNumberFormat="1" applyFont="1" applyFill="1" applyBorder="1" applyAlignment="1">
      <alignment horizontal="right"/>
    </xf>
    <xf numFmtId="3" fontId="11" fillId="3" borderId="18" xfId="0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/>
    <xf numFmtId="0" fontId="10" fillId="3" borderId="0" xfId="0" applyFont="1" applyFill="1" applyAlignment="1">
      <alignment horizontal="left"/>
    </xf>
    <xf numFmtId="0" fontId="10" fillId="3" borderId="0" xfId="0" quotePrefix="1" applyFont="1" applyFill="1" applyAlignment="1">
      <alignment horizontal="left"/>
    </xf>
    <xf numFmtId="15" fontId="12" fillId="3" borderId="0" xfId="16" applyNumberFormat="1" applyFont="1" applyFill="1" applyBorder="1" applyAlignment="1">
      <alignment horizontal="left"/>
    </xf>
    <xf numFmtId="3" fontId="12" fillId="3" borderId="0" xfId="16" applyNumberFormat="1" applyFont="1" applyFill="1" applyBorder="1" applyAlignment="1">
      <alignment horizontal="left"/>
    </xf>
    <xf numFmtId="0" fontId="12" fillId="0" borderId="0" xfId="13" applyFont="1" applyFill="1" applyAlignment="1">
      <alignment horizontal="left"/>
    </xf>
    <xf numFmtId="0" fontId="12" fillId="0" borderId="0" xfId="13" applyFont="1" applyFill="1" applyBorder="1" applyAlignment="1">
      <alignment horizontal="left"/>
    </xf>
    <xf numFmtId="0" fontId="12" fillId="0" borderId="0" xfId="0" applyFont="1" applyFill="1" applyBorder="1" applyAlignment="1"/>
    <xf numFmtId="0" fontId="12" fillId="0" borderId="6" xfId="0" applyFont="1" applyFill="1" applyBorder="1" applyAlignment="1">
      <alignment horizontal="left"/>
    </xf>
    <xf numFmtId="15" fontId="12" fillId="0" borderId="7" xfId="0" applyNumberFormat="1" applyFont="1" applyFill="1" applyBorder="1" applyAlignment="1">
      <alignment horizontal="left"/>
    </xf>
    <xf numFmtId="15" fontId="12" fillId="0" borderId="20" xfId="0" applyNumberFormat="1" applyFont="1" applyFill="1" applyBorder="1" applyAlignment="1">
      <alignment horizontal="left"/>
    </xf>
    <xf numFmtId="3" fontId="12" fillId="0" borderId="7" xfId="0" applyNumberFormat="1" applyFont="1" applyFill="1" applyBorder="1" applyAlignment="1">
      <alignment horizontal="center"/>
    </xf>
    <xf numFmtId="3" fontId="12" fillId="0" borderId="7" xfId="0" applyNumberFormat="1" applyFont="1" applyFill="1" applyBorder="1" applyAlignment="1">
      <alignment horizontal="left"/>
    </xf>
    <xf numFmtId="10" fontId="12" fillId="0" borderId="6" xfId="0" applyNumberFormat="1" applyFont="1" applyFill="1" applyBorder="1" applyAlignment="1">
      <alignment horizontal="left"/>
    </xf>
    <xf numFmtId="10" fontId="12" fillId="0" borderId="7" xfId="0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3" fillId="3" borderId="12" xfId="0" applyFont="1" applyFill="1" applyBorder="1"/>
    <xf numFmtId="3" fontId="10" fillId="3" borderId="13" xfId="0" applyNumberFormat="1" applyFont="1" applyFill="1" applyBorder="1" applyAlignment="1">
      <alignment horizontal="right" vertical="center"/>
    </xf>
    <xf numFmtId="3" fontId="13" fillId="3" borderId="14" xfId="0" applyNumberFormat="1" applyFont="1" applyFill="1" applyBorder="1" applyAlignment="1">
      <alignment horizontal="right" vertical="center"/>
    </xf>
    <xf numFmtId="0" fontId="12" fillId="0" borderId="7" xfId="16" applyFont="1" applyFill="1" applyBorder="1" applyAlignment="1">
      <alignment horizontal="left"/>
    </xf>
    <xf numFmtId="15" fontId="12" fillId="0" borderId="7" xfId="16" applyNumberFormat="1" applyFont="1" applyFill="1" applyBorder="1" applyAlignment="1">
      <alignment horizontal="left"/>
    </xf>
    <xf numFmtId="3" fontId="12" fillId="0" borderId="7" xfId="16" applyNumberFormat="1" applyFont="1" applyFill="1" applyBorder="1" applyAlignment="1">
      <alignment horizontal="left"/>
    </xf>
    <xf numFmtId="3" fontId="12" fillId="3" borderId="5" xfId="0" applyNumberFormat="1" applyFont="1" applyFill="1" applyBorder="1" applyAlignment="1">
      <alignment horizontal="right"/>
    </xf>
    <xf numFmtId="0" fontId="12" fillId="3" borderId="15" xfId="0" applyFont="1" applyFill="1" applyBorder="1" applyAlignment="1"/>
    <xf numFmtId="0" fontId="12" fillId="3" borderId="20" xfId="16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8" xfId="16" applyFont="1" applyFill="1" applyBorder="1" applyAlignment="1">
      <alignment horizontal="left"/>
    </xf>
    <xf numFmtId="15" fontId="12" fillId="0" borderId="8" xfId="16" applyNumberFormat="1" applyFont="1" applyFill="1" applyBorder="1" applyAlignment="1">
      <alignment horizontal="left"/>
    </xf>
    <xf numFmtId="15" fontId="12" fillId="0" borderId="8" xfId="0" applyNumberFormat="1" applyFont="1" applyFill="1" applyBorder="1" applyAlignment="1">
      <alignment horizontal="left"/>
    </xf>
    <xf numFmtId="3" fontId="12" fillId="0" borderId="8" xfId="16" applyNumberFormat="1" applyFont="1" applyFill="1" applyBorder="1" applyAlignment="1">
      <alignment horizontal="left"/>
    </xf>
    <xf numFmtId="3" fontId="12" fillId="0" borderId="8" xfId="0" applyNumberFormat="1" applyFont="1" applyFill="1" applyBorder="1" applyAlignment="1">
      <alignment horizontal="left"/>
    </xf>
    <xf numFmtId="10" fontId="12" fillId="0" borderId="8" xfId="0" applyNumberFormat="1" applyFont="1" applyFill="1" applyBorder="1" applyAlignment="1">
      <alignment horizontal="left"/>
    </xf>
    <xf numFmtId="17" fontId="13" fillId="3" borderId="0" xfId="1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workbookViewId="0">
      <selection activeCell="A20" sqref="A20"/>
    </sheetView>
  </sheetViews>
  <sheetFormatPr baseColWidth="10" defaultColWidth="11.42578125" defaultRowHeight="12" x14ac:dyDescent="0.2"/>
  <cols>
    <col min="1" max="1" width="56.42578125" style="50" customWidth="1"/>
    <col min="2" max="2" width="13" style="49" customWidth="1"/>
    <col min="3" max="3" width="12" style="49" customWidth="1"/>
    <col min="4" max="4" width="13.28515625" style="50" customWidth="1"/>
    <col min="5" max="5" width="16.28515625" style="50" bestFit="1" customWidth="1"/>
    <col min="6" max="6" width="12.5703125" style="50" bestFit="1" customWidth="1"/>
    <col min="7" max="7" width="11.42578125" style="50"/>
    <col min="8" max="8" width="12.5703125" style="50" bestFit="1" customWidth="1"/>
    <col min="9" max="16384" width="11.42578125" style="50"/>
  </cols>
  <sheetData>
    <row r="1" spans="1:11" x14ac:dyDescent="0.2">
      <c r="A1" s="48" t="s">
        <v>34</v>
      </c>
    </row>
    <row r="2" spans="1:11" x14ac:dyDescent="0.2">
      <c r="A2" s="51" t="s">
        <v>82</v>
      </c>
      <c r="F2" s="52"/>
      <c r="G2" s="52"/>
      <c r="H2" s="52"/>
      <c r="I2" s="52"/>
      <c r="J2" s="52"/>
      <c r="K2" s="52"/>
    </row>
    <row r="3" spans="1:11" ht="12.75" thickBot="1" x14ac:dyDescent="0.25">
      <c r="F3" s="52"/>
      <c r="G3" s="52"/>
      <c r="H3" s="52"/>
      <c r="I3" s="95"/>
      <c r="J3" s="95"/>
      <c r="K3" s="52"/>
    </row>
    <row r="4" spans="1:11" s="48" customFormat="1" ht="16.5" customHeight="1" thickBot="1" x14ac:dyDescent="0.25">
      <c r="A4" s="9" t="s">
        <v>2</v>
      </c>
      <c r="B4" s="10" t="s">
        <v>0</v>
      </c>
      <c r="C4" s="11" t="s">
        <v>1</v>
      </c>
      <c r="D4" s="54"/>
      <c r="F4" s="55"/>
      <c r="G4" s="56"/>
      <c r="H4" s="57"/>
      <c r="I4" s="57"/>
      <c r="J4" s="58"/>
      <c r="K4" s="56"/>
    </row>
    <row r="5" spans="1:11" s="48" customFormat="1" ht="9" customHeight="1" x14ac:dyDescent="0.2">
      <c r="A5" s="53"/>
      <c r="B5" s="59"/>
      <c r="C5" s="60"/>
      <c r="D5" s="54"/>
      <c r="F5" s="55"/>
      <c r="G5" s="56"/>
      <c r="H5" s="57"/>
      <c r="I5" s="57"/>
      <c r="J5" s="58"/>
      <c r="K5" s="56"/>
    </row>
    <row r="6" spans="1:11" s="48" customFormat="1" ht="13.5" customHeight="1" x14ac:dyDescent="0.2">
      <c r="A6" s="43" t="s">
        <v>75</v>
      </c>
      <c r="B6" s="61">
        <v>4485672</v>
      </c>
      <c r="C6" s="85">
        <v>920913</v>
      </c>
      <c r="D6" s="61"/>
      <c r="F6" s="55"/>
      <c r="G6" s="56"/>
      <c r="H6" s="57"/>
      <c r="I6" s="57"/>
      <c r="J6" s="58"/>
      <c r="K6" s="56"/>
    </row>
    <row r="7" spans="1:11" s="48" customFormat="1" ht="13.5" customHeight="1" x14ac:dyDescent="0.2">
      <c r="A7" s="43" t="s">
        <v>76</v>
      </c>
      <c r="B7" s="61">
        <v>509572</v>
      </c>
      <c r="C7" s="85">
        <v>130705</v>
      </c>
      <c r="D7" s="61"/>
      <c r="F7" s="55"/>
      <c r="G7" s="56"/>
      <c r="H7" s="57"/>
      <c r="I7" s="57"/>
      <c r="J7" s="58"/>
      <c r="K7" s="56"/>
    </row>
    <row r="8" spans="1:11" s="48" customFormat="1" ht="13.5" customHeight="1" x14ac:dyDescent="0.2">
      <c r="A8" s="86" t="s">
        <v>65</v>
      </c>
      <c r="B8" s="61">
        <v>3927408954</v>
      </c>
      <c r="C8" s="85">
        <v>2614654</v>
      </c>
      <c r="D8" s="61"/>
      <c r="F8" s="55"/>
      <c r="G8" s="56"/>
      <c r="H8" s="57"/>
      <c r="I8" s="57"/>
      <c r="J8" s="58"/>
      <c r="K8" s="56"/>
    </row>
    <row r="9" spans="1:11" s="48" customFormat="1" ht="13.5" customHeight="1" x14ac:dyDescent="0.2">
      <c r="A9" s="86" t="s">
        <v>68</v>
      </c>
      <c r="B9" s="61">
        <v>3099994015</v>
      </c>
      <c r="C9" s="85">
        <v>5505589</v>
      </c>
      <c r="D9" s="61"/>
      <c r="F9" s="55"/>
      <c r="G9" s="56"/>
      <c r="H9" s="57"/>
      <c r="I9" s="57"/>
      <c r="J9" s="58"/>
      <c r="K9" s="56"/>
    </row>
    <row r="10" spans="1:11" s="48" customFormat="1" ht="13.5" customHeight="1" x14ac:dyDescent="0.2">
      <c r="A10" s="43" t="s">
        <v>77</v>
      </c>
      <c r="B10" s="61">
        <v>28724494</v>
      </c>
      <c r="C10" s="85">
        <v>2274980</v>
      </c>
      <c r="D10" s="54"/>
      <c r="F10" s="55"/>
      <c r="G10" s="56"/>
      <c r="H10" s="57"/>
      <c r="I10" s="57"/>
      <c r="J10" s="58"/>
      <c r="K10" s="56"/>
    </row>
    <row r="11" spans="1:11" s="48" customFormat="1" ht="13.5" customHeight="1" x14ac:dyDescent="0.2">
      <c r="A11" s="43" t="s">
        <v>78</v>
      </c>
      <c r="B11" s="61">
        <v>2292858</v>
      </c>
      <c r="C11" s="85">
        <v>196039</v>
      </c>
      <c r="D11" s="54"/>
      <c r="F11" s="55"/>
      <c r="G11" s="56"/>
      <c r="H11" s="57"/>
      <c r="I11" s="57"/>
      <c r="J11" s="58"/>
      <c r="K11" s="56"/>
    </row>
    <row r="12" spans="1:11" s="48" customFormat="1" ht="13.5" customHeight="1" x14ac:dyDescent="0.2">
      <c r="A12" s="86" t="s">
        <v>70</v>
      </c>
      <c r="B12" s="61">
        <v>11116773</v>
      </c>
      <c r="C12" s="85">
        <v>2222021</v>
      </c>
      <c r="D12" s="54"/>
      <c r="F12" s="55"/>
      <c r="G12" s="56"/>
      <c r="H12" s="57"/>
      <c r="I12" s="57"/>
      <c r="J12" s="58"/>
      <c r="K12" s="56"/>
    </row>
    <row r="13" spans="1:11" s="48" customFormat="1" ht="13.5" customHeight="1" x14ac:dyDescent="0.2">
      <c r="A13" s="87" t="s">
        <v>59</v>
      </c>
      <c r="B13" s="61">
        <v>257207603</v>
      </c>
      <c r="C13" s="85">
        <v>4884702</v>
      </c>
      <c r="D13" s="54"/>
      <c r="F13" s="55"/>
      <c r="G13" s="56"/>
      <c r="H13" s="57"/>
      <c r="I13" s="57"/>
      <c r="J13" s="58"/>
      <c r="K13" s="56"/>
    </row>
    <row r="14" spans="1:11" s="48" customFormat="1" ht="13.5" customHeight="1" x14ac:dyDescent="0.2">
      <c r="A14" s="43" t="s">
        <v>62</v>
      </c>
      <c r="B14" s="61">
        <v>1919534401</v>
      </c>
      <c r="C14" s="85">
        <v>3205622</v>
      </c>
      <c r="D14" s="54"/>
      <c r="F14" s="55"/>
      <c r="G14" s="56"/>
      <c r="H14" s="57"/>
      <c r="I14" s="57"/>
      <c r="J14" s="58"/>
      <c r="K14" s="56"/>
    </row>
    <row r="15" spans="1:11" s="48" customFormat="1" ht="13.5" customHeight="1" x14ac:dyDescent="0.2">
      <c r="A15" s="43" t="s">
        <v>60</v>
      </c>
      <c r="B15" s="61">
        <v>25046926</v>
      </c>
      <c r="C15" s="85">
        <v>4007508</v>
      </c>
      <c r="D15" s="54"/>
      <c r="F15" s="55"/>
      <c r="G15" s="56"/>
      <c r="H15" s="57"/>
      <c r="I15" s="57"/>
      <c r="J15" s="58"/>
      <c r="K15" s="56"/>
    </row>
    <row r="16" spans="1:11" ht="12.75" thickBot="1" x14ac:dyDescent="0.25">
      <c r="A16" s="79" t="s">
        <v>28</v>
      </c>
      <c r="B16" s="80"/>
      <c r="C16" s="81">
        <f>SUM(C6:C15)</f>
        <v>25962733</v>
      </c>
      <c r="E16" s="49"/>
      <c r="F16" s="52"/>
      <c r="G16" s="52"/>
      <c r="H16" s="62"/>
      <c r="I16" s="52"/>
      <c r="J16" s="52"/>
      <c r="K16" s="52"/>
    </row>
    <row r="17" spans="1:11" x14ac:dyDescent="0.2">
      <c r="A17" s="52"/>
      <c r="B17" s="63"/>
      <c r="C17" s="63"/>
      <c r="F17" s="52"/>
      <c r="G17" s="52"/>
      <c r="H17" s="52"/>
      <c r="I17" s="52"/>
      <c r="J17" s="52"/>
      <c r="K17" s="52"/>
    </row>
    <row r="18" spans="1:11" ht="12" customHeight="1" x14ac:dyDescent="0.2">
      <c r="A18" s="64"/>
      <c r="F18" s="52"/>
      <c r="G18" s="52"/>
      <c r="H18" s="52"/>
      <c r="I18" s="52"/>
      <c r="J18" s="52"/>
      <c r="K18" s="52"/>
    </row>
    <row r="19" spans="1:11" x14ac:dyDescent="0.2">
      <c r="A19" s="65"/>
    </row>
    <row r="20" spans="1:11" x14ac:dyDescent="0.2">
      <c r="B20" s="50"/>
      <c r="C20" s="50"/>
    </row>
    <row r="21" spans="1:11" x14ac:dyDescent="0.2">
      <c r="A21" s="64"/>
      <c r="B21" s="50"/>
    </row>
    <row r="22" spans="1:11" x14ac:dyDescent="0.2">
      <c r="A22" s="65"/>
      <c r="B22" s="50"/>
      <c r="C22" s="50"/>
    </row>
    <row r="23" spans="1:11" x14ac:dyDescent="0.2">
      <c r="B23" s="50"/>
      <c r="C23" s="50"/>
    </row>
    <row r="24" spans="1:11" x14ac:dyDescent="0.2">
      <c r="B24" s="50"/>
      <c r="C24" s="61"/>
    </row>
    <row r="25" spans="1:11" x14ac:dyDescent="0.2">
      <c r="B25" s="50"/>
      <c r="C25" s="50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zoomScale="110" zoomScaleNormal="110" workbookViewId="0">
      <selection activeCell="B1" sqref="B1"/>
    </sheetView>
  </sheetViews>
  <sheetFormatPr baseColWidth="10" defaultColWidth="11.42578125" defaultRowHeight="12" x14ac:dyDescent="0.2"/>
  <cols>
    <col min="1" max="1" width="64.7109375" style="38" customWidth="1"/>
    <col min="2" max="2" width="6.5703125" style="38" customWidth="1"/>
    <col min="3" max="3" width="10.42578125" style="40" customWidth="1"/>
    <col min="4" max="4" width="11.5703125" style="40" customWidth="1"/>
    <col min="5" max="5" width="16.42578125" style="41" customWidth="1"/>
    <col min="6" max="6" width="15.28515625" style="41" customWidth="1"/>
    <col min="7" max="7" width="14.42578125" style="42" customWidth="1"/>
    <col min="8" max="8" width="23" style="42" customWidth="1"/>
    <col min="9" max="9" width="11.28515625" style="38" customWidth="1"/>
    <col min="10" max="10" width="14.28515625" style="38" customWidth="1"/>
    <col min="11" max="16384" width="11.42578125" style="38"/>
  </cols>
  <sheetData>
    <row r="1" spans="1:8" x14ac:dyDescent="0.2">
      <c r="A1" s="33" t="s">
        <v>32</v>
      </c>
      <c r="B1" s="34"/>
      <c r="C1" s="35"/>
      <c r="D1" s="35"/>
      <c r="E1" s="36"/>
      <c r="F1" s="36"/>
      <c r="G1" s="37"/>
      <c r="H1" s="37"/>
    </row>
    <row r="2" spans="1:8" x14ac:dyDescent="0.2">
      <c r="A2" s="39" t="s">
        <v>4</v>
      </c>
    </row>
    <row r="3" spans="1:8" x14ac:dyDescent="0.2">
      <c r="A3" s="22"/>
      <c r="B3" s="22"/>
      <c r="C3" s="23" t="s">
        <v>3</v>
      </c>
      <c r="D3" s="24" t="s">
        <v>3</v>
      </c>
      <c r="E3" s="25" t="s">
        <v>5</v>
      </c>
      <c r="F3" s="26" t="s">
        <v>6</v>
      </c>
      <c r="G3" s="27" t="s">
        <v>7</v>
      </c>
      <c r="H3" s="27" t="s">
        <v>30</v>
      </c>
    </row>
    <row r="4" spans="1:8" x14ac:dyDescent="0.2">
      <c r="A4" s="28" t="s">
        <v>2</v>
      </c>
      <c r="B4" s="28" t="s">
        <v>8</v>
      </c>
      <c r="C4" s="29" t="s">
        <v>9</v>
      </c>
      <c r="D4" s="30" t="s">
        <v>10</v>
      </c>
      <c r="E4" s="31" t="s">
        <v>11</v>
      </c>
      <c r="F4" s="32" t="s">
        <v>12</v>
      </c>
      <c r="G4" s="21" t="s">
        <v>13</v>
      </c>
      <c r="H4" s="21" t="s">
        <v>81</v>
      </c>
    </row>
    <row r="5" spans="1:8" s="78" customFormat="1" x14ac:dyDescent="0.2">
      <c r="A5" s="71"/>
      <c r="B5" s="71"/>
      <c r="C5" s="72"/>
      <c r="D5" s="73"/>
      <c r="E5" s="74"/>
      <c r="F5" s="75"/>
      <c r="G5" s="76"/>
      <c r="H5" s="77"/>
    </row>
    <row r="6" spans="1:8" s="78" customFormat="1" x14ac:dyDescent="0.2">
      <c r="A6" s="82" t="s">
        <v>40</v>
      </c>
      <c r="B6" s="82">
        <v>1033</v>
      </c>
      <c r="C6" s="83">
        <v>42410</v>
      </c>
      <c r="D6" s="72">
        <v>43423</v>
      </c>
      <c r="E6" s="84">
        <v>78000000000</v>
      </c>
      <c r="F6" s="75">
        <v>78000000</v>
      </c>
      <c r="G6" s="77">
        <v>0.9456</v>
      </c>
      <c r="H6" s="75">
        <v>73758666</v>
      </c>
    </row>
    <row r="7" spans="1:8" s="78" customFormat="1" x14ac:dyDescent="0.2">
      <c r="A7" s="88" t="s">
        <v>41</v>
      </c>
      <c r="B7" s="82">
        <v>1037</v>
      </c>
      <c r="C7" s="83">
        <v>42537</v>
      </c>
      <c r="D7" s="72">
        <v>44314</v>
      </c>
      <c r="E7" s="84">
        <v>357500000000</v>
      </c>
      <c r="F7" s="75">
        <v>71500000</v>
      </c>
      <c r="G7" s="77">
        <v>0.91599186013986011</v>
      </c>
      <c r="H7" s="75">
        <v>65493418</v>
      </c>
    </row>
    <row r="8" spans="1:8" s="78" customFormat="1" x14ac:dyDescent="0.2">
      <c r="A8" s="88"/>
      <c r="B8" s="82" t="s">
        <v>27</v>
      </c>
      <c r="C8" s="83"/>
      <c r="D8" s="72"/>
      <c r="E8" s="84"/>
      <c r="F8" s="75">
        <v>66314815</v>
      </c>
      <c r="G8" s="77">
        <v>0.98761367275170719</v>
      </c>
      <c r="H8" s="75">
        <v>65493418</v>
      </c>
    </row>
    <row r="9" spans="1:8" s="78" customFormat="1" x14ac:dyDescent="0.2">
      <c r="A9" s="82" t="s">
        <v>43</v>
      </c>
      <c r="B9" s="82">
        <v>1055</v>
      </c>
      <c r="C9" s="83">
        <v>42915</v>
      </c>
      <c r="D9" s="72">
        <v>43912</v>
      </c>
      <c r="E9" s="84">
        <v>16173718947</v>
      </c>
      <c r="F9" s="75">
        <v>65285710</v>
      </c>
      <c r="G9" s="77">
        <v>0.9</v>
      </c>
      <c r="H9" s="75">
        <v>58757139</v>
      </c>
    </row>
    <row r="10" spans="1:8" s="78" customFormat="1" x14ac:dyDescent="0.2">
      <c r="A10" s="82" t="s">
        <v>33</v>
      </c>
      <c r="B10" s="82">
        <v>1073</v>
      </c>
      <c r="C10" s="83">
        <v>43328</v>
      </c>
      <c r="D10" s="72">
        <v>44376</v>
      </c>
      <c r="E10" s="84">
        <v>160763000000</v>
      </c>
      <c r="F10" s="75">
        <v>10000000000</v>
      </c>
      <c r="G10" s="77">
        <v>0.96849355749999999</v>
      </c>
      <c r="H10" s="75">
        <v>9684935575</v>
      </c>
    </row>
    <row r="11" spans="1:8" s="78" customFormat="1" x14ac:dyDescent="0.2">
      <c r="A11" s="82" t="s">
        <v>44</v>
      </c>
      <c r="B11" s="82">
        <v>1075</v>
      </c>
      <c r="C11" s="83">
        <v>43370</v>
      </c>
      <c r="D11" s="72">
        <v>44428</v>
      </c>
      <c r="E11" s="84">
        <v>505188141300</v>
      </c>
      <c r="F11" s="75">
        <v>84330000</v>
      </c>
      <c r="G11" s="77">
        <v>0.88200552591011505</v>
      </c>
      <c r="H11" s="75">
        <v>74379526</v>
      </c>
    </row>
    <row r="12" spans="1:8" s="78" customFormat="1" x14ac:dyDescent="0.2">
      <c r="A12" s="82" t="s">
        <v>37</v>
      </c>
      <c r="B12" s="82">
        <v>1080</v>
      </c>
      <c r="C12" s="83">
        <v>43591</v>
      </c>
      <c r="D12" s="72">
        <v>44569</v>
      </c>
      <c r="E12" s="84">
        <v>466816007752</v>
      </c>
      <c r="F12" s="75">
        <v>547263784</v>
      </c>
      <c r="G12" s="77">
        <v>0.86250000000000004</v>
      </c>
      <c r="H12" s="75">
        <v>472000000</v>
      </c>
    </row>
    <row r="13" spans="1:8" s="78" customFormat="1" x14ac:dyDescent="0.2">
      <c r="A13" s="82" t="s">
        <v>35</v>
      </c>
      <c r="B13" s="82">
        <v>1081</v>
      </c>
      <c r="C13" s="83">
        <v>43626</v>
      </c>
      <c r="D13" s="72">
        <v>44305</v>
      </c>
      <c r="E13" s="84">
        <v>20000000000</v>
      </c>
      <c r="F13" s="75">
        <v>620000000</v>
      </c>
      <c r="G13" s="77">
        <v>0</v>
      </c>
      <c r="H13" s="75">
        <v>0</v>
      </c>
    </row>
    <row r="14" spans="1:8" s="78" customFormat="1" x14ac:dyDescent="0.2">
      <c r="A14" s="82" t="s">
        <v>46</v>
      </c>
      <c r="B14" s="82">
        <v>1084</v>
      </c>
      <c r="C14" s="83">
        <v>43643</v>
      </c>
      <c r="D14" s="72">
        <v>44681</v>
      </c>
      <c r="E14" s="84" t="s">
        <v>36</v>
      </c>
      <c r="F14" s="75">
        <v>64100000</v>
      </c>
      <c r="G14" s="77">
        <v>0.8077619344773791</v>
      </c>
      <c r="H14" s="75">
        <v>51777540</v>
      </c>
    </row>
    <row r="15" spans="1:8" s="78" customFormat="1" x14ac:dyDescent="0.2">
      <c r="A15" s="82"/>
      <c r="B15" s="82" t="s">
        <v>27</v>
      </c>
      <c r="C15" s="83"/>
      <c r="D15" s="72"/>
      <c r="E15" s="84"/>
      <c r="F15" s="75">
        <v>61000000</v>
      </c>
      <c r="G15" s="77">
        <v>0.84881213114754095</v>
      </c>
      <c r="H15" s="75">
        <v>51777540</v>
      </c>
    </row>
    <row r="16" spans="1:8" s="78" customFormat="1" ht="10.5" customHeight="1" x14ac:dyDescent="0.2">
      <c r="A16" s="82" t="s">
        <v>45</v>
      </c>
      <c r="B16" s="82">
        <v>1085</v>
      </c>
      <c r="C16" s="83">
        <v>43651</v>
      </c>
      <c r="D16" s="72">
        <v>44578</v>
      </c>
      <c r="E16" s="84">
        <v>11999999700</v>
      </c>
      <c r="F16" s="75">
        <v>11686566</v>
      </c>
      <c r="G16" s="77">
        <v>0.22950000000000001</v>
      </c>
      <c r="H16" s="75">
        <v>2682144</v>
      </c>
    </row>
    <row r="17" spans="1:10" s="78" customFormat="1" ht="10.5" customHeight="1" x14ac:dyDescent="0.2">
      <c r="A17" s="82" t="s">
        <v>48</v>
      </c>
      <c r="B17" s="82">
        <v>1086</v>
      </c>
      <c r="C17" s="83">
        <v>43838</v>
      </c>
      <c r="D17" s="72">
        <v>44710</v>
      </c>
      <c r="E17" s="84">
        <v>22975573900</v>
      </c>
      <c r="F17" s="75">
        <v>252631579</v>
      </c>
      <c r="G17" s="77">
        <v>0</v>
      </c>
      <c r="H17" s="75">
        <v>0</v>
      </c>
    </row>
    <row r="18" spans="1:10" s="78" customFormat="1" ht="10.5" customHeight="1" x14ac:dyDescent="0.2">
      <c r="A18" s="82" t="s">
        <v>53</v>
      </c>
      <c r="B18" s="82">
        <v>1087</v>
      </c>
      <c r="C18" s="83">
        <v>43886</v>
      </c>
      <c r="D18" s="72">
        <v>44146</v>
      </c>
      <c r="E18" s="84">
        <v>5047252274</v>
      </c>
      <c r="F18" s="75">
        <v>15997178</v>
      </c>
      <c r="G18" s="77">
        <v>0.99850000000000005</v>
      </c>
      <c r="H18" s="75">
        <v>15973217</v>
      </c>
    </row>
    <row r="19" spans="1:10" s="78" customFormat="1" ht="10.5" customHeight="1" x14ac:dyDescent="0.2">
      <c r="A19" s="82" t="s">
        <v>54</v>
      </c>
      <c r="B19" s="82">
        <v>1088</v>
      </c>
      <c r="C19" s="83">
        <v>43950</v>
      </c>
      <c r="D19" s="72">
        <v>44863</v>
      </c>
      <c r="E19" s="84" t="s">
        <v>55</v>
      </c>
      <c r="F19" s="75">
        <v>250000000</v>
      </c>
      <c r="G19" s="77">
        <v>0</v>
      </c>
      <c r="H19" s="75">
        <v>0</v>
      </c>
    </row>
    <row r="20" spans="1:10" s="78" customFormat="1" ht="10.5" customHeight="1" x14ac:dyDescent="0.2">
      <c r="A20" s="82" t="s">
        <v>60</v>
      </c>
      <c r="B20" s="82">
        <v>1091</v>
      </c>
      <c r="C20" s="83">
        <v>44019</v>
      </c>
      <c r="D20" s="72">
        <v>44837</v>
      </c>
      <c r="E20" s="84">
        <v>100000000000</v>
      </c>
      <c r="F20" s="75">
        <v>415000000</v>
      </c>
      <c r="G20" s="77">
        <v>0.77639999999999998</v>
      </c>
      <c r="H20" s="75">
        <v>347290503</v>
      </c>
      <c r="J20" s="41"/>
    </row>
    <row r="21" spans="1:10" s="78" customFormat="1" ht="10.5" customHeight="1" x14ac:dyDescent="0.2">
      <c r="A21" s="82" t="s">
        <v>59</v>
      </c>
      <c r="B21" s="82">
        <v>1092</v>
      </c>
      <c r="C21" s="83">
        <v>44025</v>
      </c>
      <c r="D21" s="72">
        <v>45065</v>
      </c>
      <c r="E21" s="84" t="s">
        <v>61</v>
      </c>
      <c r="F21" s="75">
        <v>20000000000</v>
      </c>
      <c r="G21" s="77">
        <f t="shared" ref="G21:G29" si="0">+H21/F21</f>
        <v>0.72614999999999996</v>
      </c>
      <c r="H21" s="75">
        <v>14523000000</v>
      </c>
    </row>
    <row r="22" spans="1:10" s="78" customFormat="1" ht="10.5" customHeight="1" x14ac:dyDescent="0.2">
      <c r="A22" s="82" t="s">
        <v>62</v>
      </c>
      <c r="B22" s="82">
        <v>1093</v>
      </c>
      <c r="C22" s="83">
        <v>44026</v>
      </c>
      <c r="D22" s="72">
        <v>44391</v>
      </c>
      <c r="E22" s="84" t="s">
        <v>63</v>
      </c>
      <c r="F22" s="75">
        <v>130285709053</v>
      </c>
      <c r="G22" s="77">
        <f t="shared" si="0"/>
        <v>5.6976628165566795E-4</v>
      </c>
      <c r="H22" s="75">
        <v>74232404</v>
      </c>
    </row>
    <row r="23" spans="1:10" s="78" customFormat="1" ht="10.5" customHeight="1" x14ac:dyDescent="0.2">
      <c r="A23" s="82" t="s">
        <v>75</v>
      </c>
      <c r="B23" s="82">
        <v>1094</v>
      </c>
      <c r="C23" s="83">
        <v>44026</v>
      </c>
      <c r="D23" s="72">
        <v>44391</v>
      </c>
      <c r="E23" s="84" t="s">
        <v>64</v>
      </c>
      <c r="F23" s="75">
        <v>823282025</v>
      </c>
      <c r="G23" s="77">
        <f t="shared" si="0"/>
        <v>0.7285258803020751</v>
      </c>
      <c r="H23" s="75">
        <v>599782262</v>
      </c>
    </row>
    <row r="24" spans="1:10" s="78" customFormat="1" ht="10.5" customHeight="1" x14ac:dyDescent="0.2">
      <c r="A24" s="82" t="s">
        <v>76</v>
      </c>
      <c r="B24" s="82"/>
      <c r="C24" s="83"/>
      <c r="D24" s="72"/>
      <c r="E24" s="84"/>
      <c r="F24" s="75">
        <v>54852002</v>
      </c>
      <c r="G24" s="77">
        <f t="shared" si="0"/>
        <v>0.72852217864354341</v>
      </c>
      <c r="H24" s="75">
        <v>39960900</v>
      </c>
    </row>
    <row r="25" spans="1:10" s="78" customFormat="1" ht="10.5" customHeight="1" x14ac:dyDescent="0.2">
      <c r="A25" s="82" t="s">
        <v>65</v>
      </c>
      <c r="B25" s="82">
        <v>1095</v>
      </c>
      <c r="C25" s="83">
        <v>44026</v>
      </c>
      <c r="D25" s="72">
        <v>44391</v>
      </c>
      <c r="E25" s="84" t="s">
        <v>66</v>
      </c>
      <c r="F25" s="75">
        <v>67034253176</v>
      </c>
      <c r="G25" s="77">
        <f t="shared" si="0"/>
        <v>0.65616632604997815</v>
      </c>
      <c r="H25" s="75">
        <v>43985619626</v>
      </c>
    </row>
    <row r="26" spans="1:10" s="78" customFormat="1" ht="10.5" customHeight="1" x14ac:dyDescent="0.2">
      <c r="A26" s="82" t="s">
        <v>77</v>
      </c>
      <c r="B26" s="82">
        <v>1096</v>
      </c>
      <c r="C26" s="83">
        <v>44026</v>
      </c>
      <c r="D26" s="72">
        <v>44391</v>
      </c>
      <c r="E26" s="84" t="s">
        <v>67</v>
      </c>
      <c r="F26" s="75">
        <v>574922555</v>
      </c>
      <c r="G26" s="77">
        <f t="shared" si="0"/>
        <v>0.60087432645602157</v>
      </c>
      <c r="H26" s="75">
        <v>345456203</v>
      </c>
    </row>
    <row r="27" spans="1:10" s="78" customFormat="1" ht="10.5" customHeight="1" x14ac:dyDescent="0.2">
      <c r="A27" s="82" t="s">
        <v>78</v>
      </c>
      <c r="B27" s="82"/>
      <c r="C27" s="83"/>
      <c r="D27" s="72"/>
      <c r="E27" s="84"/>
      <c r="F27" s="75">
        <v>38301379</v>
      </c>
      <c r="G27" s="77">
        <f t="shared" si="0"/>
        <v>0.57139352606599358</v>
      </c>
      <c r="H27" s="75">
        <v>21885160</v>
      </c>
    </row>
    <row r="28" spans="1:10" s="78" customFormat="1" ht="10.5" customHeight="1" x14ac:dyDescent="0.2">
      <c r="A28" s="82" t="s">
        <v>68</v>
      </c>
      <c r="B28" s="82">
        <v>1097</v>
      </c>
      <c r="C28" s="83">
        <v>44026</v>
      </c>
      <c r="D28" s="72">
        <v>44391</v>
      </c>
      <c r="E28" s="84" t="s">
        <v>69</v>
      </c>
      <c r="F28" s="75">
        <v>108848246055</v>
      </c>
      <c r="G28" s="77">
        <f t="shared" si="0"/>
        <v>0.63425068684263608</v>
      </c>
      <c r="H28" s="75">
        <v>69037074822</v>
      </c>
    </row>
    <row r="29" spans="1:10" s="78" customFormat="1" ht="10.5" customHeight="1" x14ac:dyDescent="0.2">
      <c r="A29" s="82" t="s">
        <v>70</v>
      </c>
      <c r="B29" s="82">
        <v>1098</v>
      </c>
      <c r="C29" s="83">
        <v>44027</v>
      </c>
      <c r="D29" s="72">
        <v>45046</v>
      </c>
      <c r="E29" s="84">
        <v>34000000000</v>
      </c>
      <c r="F29" s="75">
        <v>300000000</v>
      </c>
      <c r="G29" s="77">
        <f t="shared" si="0"/>
        <v>0.56683073333333334</v>
      </c>
      <c r="H29" s="75">
        <v>170049220</v>
      </c>
    </row>
    <row r="30" spans="1:10" s="78" customFormat="1" ht="10.5" customHeight="1" x14ac:dyDescent="0.2">
      <c r="A30" s="82" t="s">
        <v>71</v>
      </c>
      <c r="B30" s="82">
        <v>1099</v>
      </c>
      <c r="C30" s="83">
        <v>44029</v>
      </c>
      <c r="D30" s="72">
        <v>45107</v>
      </c>
      <c r="E30" s="84">
        <v>150000000000</v>
      </c>
      <c r="F30" s="75">
        <v>1434745672</v>
      </c>
      <c r="G30" s="77">
        <v>0</v>
      </c>
      <c r="H30" s="75">
        <v>0</v>
      </c>
    </row>
    <row r="31" spans="1:10" s="78" customFormat="1" ht="10.5" customHeight="1" x14ac:dyDescent="0.2">
      <c r="A31" s="82" t="s">
        <v>72</v>
      </c>
      <c r="B31" s="82">
        <v>1100</v>
      </c>
      <c r="C31" s="83">
        <v>44034</v>
      </c>
      <c r="D31" s="72">
        <v>45032</v>
      </c>
      <c r="E31" s="84" t="s">
        <v>73</v>
      </c>
      <c r="F31" s="75">
        <v>5000000000</v>
      </c>
      <c r="G31" s="77">
        <v>0</v>
      </c>
      <c r="H31" s="75">
        <v>0</v>
      </c>
    </row>
    <row r="32" spans="1:10" s="78" customFormat="1" ht="10.5" customHeight="1" x14ac:dyDescent="0.2">
      <c r="A32" s="89" t="s">
        <v>83</v>
      </c>
      <c r="B32" s="89">
        <v>1102</v>
      </c>
      <c r="C32" s="90">
        <v>44110</v>
      </c>
      <c r="D32" s="91">
        <v>44561</v>
      </c>
      <c r="E32" s="92" t="s">
        <v>84</v>
      </c>
      <c r="F32" s="93">
        <v>210000000</v>
      </c>
      <c r="G32" s="94">
        <v>0</v>
      </c>
      <c r="H32" s="93">
        <v>0</v>
      </c>
    </row>
    <row r="33" spans="1:8" ht="10.5" customHeight="1" x14ac:dyDescent="0.2">
      <c r="A33" s="43"/>
      <c r="B33" s="43"/>
      <c r="C33" s="66"/>
      <c r="E33" s="67"/>
      <c r="H33" s="41"/>
    </row>
    <row r="35" spans="1:8" x14ac:dyDescent="0.2">
      <c r="A35" s="68" t="s">
        <v>29</v>
      </c>
      <c r="B35" s="44"/>
      <c r="C35" s="45"/>
      <c r="D35" s="45"/>
      <c r="E35" s="46"/>
      <c r="F35" s="46" t="s">
        <v>14</v>
      </c>
      <c r="G35" s="47"/>
      <c r="H35" s="44"/>
    </row>
    <row r="36" spans="1:8" x14ac:dyDescent="0.2">
      <c r="A36" s="69" t="s">
        <v>15</v>
      </c>
      <c r="B36" s="44"/>
      <c r="C36" s="45"/>
      <c r="D36" s="45"/>
      <c r="E36" s="46"/>
      <c r="F36" s="46"/>
      <c r="G36" s="47"/>
      <c r="H36" s="44"/>
    </row>
    <row r="37" spans="1:8" x14ac:dyDescent="0.2">
      <c r="A37" s="69" t="s">
        <v>38</v>
      </c>
      <c r="B37" s="44"/>
      <c r="C37" s="45"/>
      <c r="D37" s="45"/>
      <c r="E37" s="46"/>
      <c r="F37" s="46"/>
      <c r="G37" s="47"/>
      <c r="H37" s="44"/>
    </row>
    <row r="38" spans="1:8" ht="24" customHeight="1" x14ac:dyDescent="0.2">
      <c r="A38" s="96" t="s">
        <v>49</v>
      </c>
      <c r="B38" s="96"/>
      <c r="C38" s="96"/>
      <c r="D38" s="96"/>
      <c r="E38" s="96"/>
      <c r="F38" s="96"/>
      <c r="G38" s="96"/>
      <c r="H38" s="96"/>
    </row>
    <row r="39" spans="1:8" x14ac:dyDescent="0.2">
      <c r="A39" s="96" t="s">
        <v>39</v>
      </c>
      <c r="B39" s="96"/>
      <c r="C39" s="96"/>
      <c r="D39" s="96"/>
      <c r="E39" s="96"/>
      <c r="F39" s="96"/>
      <c r="G39" s="96"/>
      <c r="H39" s="96"/>
    </row>
    <row r="40" spans="1:8" x14ac:dyDescent="0.2">
      <c r="A40" s="96"/>
      <c r="B40" s="96"/>
      <c r="C40" s="96"/>
      <c r="D40" s="96"/>
      <c r="E40" s="96"/>
      <c r="F40" s="96"/>
      <c r="G40" s="96"/>
      <c r="H40" s="96"/>
    </row>
    <row r="41" spans="1:8" x14ac:dyDescent="0.2">
      <c r="A41" s="96" t="s">
        <v>47</v>
      </c>
      <c r="B41" s="96"/>
      <c r="C41" s="96"/>
      <c r="D41" s="96"/>
      <c r="E41" s="96"/>
      <c r="F41" s="96"/>
      <c r="G41" s="96"/>
      <c r="H41" s="96"/>
    </row>
    <row r="42" spans="1:8" x14ac:dyDescent="0.2">
      <c r="A42" s="96" t="s">
        <v>42</v>
      </c>
      <c r="B42" s="96"/>
      <c r="C42" s="96"/>
      <c r="D42" s="96"/>
      <c r="E42" s="96"/>
      <c r="F42" s="96"/>
      <c r="G42" s="96"/>
      <c r="H42" s="96"/>
    </row>
    <row r="43" spans="1:8" x14ac:dyDescent="0.2">
      <c r="A43" s="96"/>
      <c r="B43" s="96"/>
      <c r="C43" s="96"/>
      <c r="D43" s="96"/>
      <c r="E43" s="96"/>
      <c r="F43" s="96"/>
      <c r="G43" s="96"/>
      <c r="H43" s="96"/>
    </row>
    <row r="44" spans="1:8" x14ac:dyDescent="0.2">
      <c r="A44" s="70" t="s">
        <v>52</v>
      </c>
      <c r="B44" s="70"/>
      <c r="C44" s="70"/>
      <c r="D44" s="70"/>
      <c r="E44" s="70"/>
      <c r="F44" s="70"/>
      <c r="G44" s="70"/>
      <c r="H44" s="70"/>
    </row>
  </sheetData>
  <mergeCells count="4">
    <mergeCell ref="A39:H40"/>
    <mergeCell ref="A42:H43"/>
    <mergeCell ref="A41:H41"/>
    <mergeCell ref="A38:H38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"/>
  <sheetViews>
    <sheetView workbookViewId="0">
      <selection activeCell="E12" sqref="E12"/>
    </sheetView>
  </sheetViews>
  <sheetFormatPr baseColWidth="10" defaultColWidth="11.42578125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3.5703125" style="5" customWidth="1"/>
    <col min="5" max="5" width="5.5703125" style="2" bestFit="1" customWidth="1"/>
    <col min="6" max="6" width="3" style="2" bestFit="1" customWidth="1"/>
    <col min="7" max="7" width="5.42578125" style="2" bestFit="1" customWidth="1"/>
    <col min="8" max="8" width="14.28515625" style="2" bestFit="1" customWidth="1"/>
    <col min="9" max="9" width="21.85546875" style="5" customWidth="1"/>
    <col min="10" max="10" width="12.5703125" style="2" bestFit="1" customWidth="1"/>
    <col min="11" max="16384" width="11.42578125" style="2"/>
  </cols>
  <sheetData>
    <row r="2" spans="2:13" ht="18.75" x14ac:dyDescent="0.3">
      <c r="B2" s="3" t="s">
        <v>50</v>
      </c>
      <c r="C2" s="4"/>
      <c r="D2" s="4"/>
    </row>
    <row r="4" spans="2:13" ht="34.5" customHeight="1" x14ac:dyDescent="0.2">
      <c r="B4" s="1" t="s">
        <v>22</v>
      </c>
      <c r="C4" s="99" t="s">
        <v>23</v>
      </c>
      <c r="D4" s="100"/>
      <c r="E4" s="1" t="s">
        <v>24</v>
      </c>
      <c r="F4" s="97" t="s">
        <v>25</v>
      </c>
      <c r="G4" s="97"/>
      <c r="H4" s="97"/>
      <c r="I4" s="1" t="s">
        <v>31</v>
      </c>
      <c r="J4" s="1" t="s">
        <v>26</v>
      </c>
    </row>
    <row r="5" spans="2:13" ht="38.25" customHeight="1" x14ac:dyDescent="0.2">
      <c r="B5" s="6"/>
      <c r="C5" s="6"/>
      <c r="D5" s="6"/>
      <c r="E5" s="6"/>
      <c r="F5" s="7"/>
      <c r="G5" s="8"/>
      <c r="H5" s="12"/>
      <c r="I5" s="8"/>
      <c r="J5" s="6"/>
      <c r="M5" s="5"/>
    </row>
    <row r="6" spans="2:13" ht="9.75" customHeight="1" x14ac:dyDescent="0.2">
      <c r="B6" s="18"/>
      <c r="C6" s="18"/>
      <c r="D6" s="18"/>
      <c r="E6" s="18"/>
      <c r="F6" s="19"/>
      <c r="G6" s="18"/>
      <c r="H6" s="20"/>
      <c r="I6" s="18"/>
      <c r="J6" s="18"/>
    </row>
    <row r="7" spans="2:13" x14ac:dyDescent="0.2">
      <c r="B7" s="98"/>
      <c r="C7" s="98"/>
      <c r="D7" s="98"/>
      <c r="E7" s="98"/>
      <c r="F7" s="98"/>
      <c r="G7" s="98"/>
      <c r="H7" s="98"/>
      <c r="I7" s="98"/>
      <c r="J7" s="98"/>
    </row>
    <row r="8" spans="2:13" x14ac:dyDescent="0.2">
      <c r="B8" s="98"/>
      <c r="C8" s="98"/>
      <c r="D8" s="98"/>
      <c r="E8" s="98"/>
      <c r="F8" s="98"/>
      <c r="G8" s="98"/>
      <c r="H8" s="98"/>
      <c r="I8" s="98"/>
      <c r="J8" s="98"/>
    </row>
    <row r="9" spans="2:13" x14ac:dyDescent="0.2">
      <c r="B9" s="98"/>
      <c r="C9" s="98"/>
      <c r="D9" s="98"/>
      <c r="E9" s="98"/>
      <c r="F9" s="98"/>
      <c r="G9" s="98"/>
      <c r="H9" s="98"/>
      <c r="I9" s="98"/>
      <c r="J9" s="98"/>
    </row>
    <row r="10" spans="2:13" x14ac:dyDescent="0.2">
      <c r="B10" s="98"/>
      <c r="C10" s="98"/>
      <c r="D10" s="98"/>
      <c r="E10" s="98"/>
      <c r="F10" s="98"/>
      <c r="G10" s="98"/>
      <c r="H10" s="98"/>
      <c r="I10" s="98"/>
      <c r="J10" s="98"/>
    </row>
  </sheetData>
  <mergeCells count="4">
    <mergeCell ref="F4:H4"/>
    <mergeCell ref="B7:J8"/>
    <mergeCell ref="B9:J10"/>
    <mergeCell ref="C4:D4"/>
  </mergeCells>
  <phoneticPr fontId="2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"/>
  <sheetViews>
    <sheetView workbookViewId="0">
      <selection activeCell="D23" sqref="D23"/>
    </sheetView>
  </sheetViews>
  <sheetFormatPr baseColWidth="10" defaultColWidth="11.42578125" defaultRowHeight="12.75" x14ac:dyDescent="0.2"/>
  <cols>
    <col min="1" max="1" width="1.85546875" style="13" customWidth="1"/>
    <col min="2" max="3" width="11.42578125" style="13"/>
    <col min="4" max="4" width="22.85546875" style="13" customWidth="1"/>
    <col min="5" max="5" width="28" style="13" customWidth="1"/>
    <col min="6" max="6" width="66.42578125" style="13" customWidth="1"/>
    <col min="7" max="7" width="27.42578125" style="13" customWidth="1"/>
    <col min="8" max="8" width="34.7109375" style="13" customWidth="1"/>
    <col min="9" max="16384" width="11.42578125" style="13"/>
  </cols>
  <sheetData>
    <row r="1" spans="2:8" ht="9" customHeight="1" x14ac:dyDescent="0.2"/>
    <row r="2" spans="2:8" x14ac:dyDescent="0.2">
      <c r="B2" s="101" t="s">
        <v>51</v>
      </c>
      <c r="C2" s="101"/>
      <c r="D2" s="101"/>
      <c r="E2" s="101"/>
      <c r="F2" s="101"/>
      <c r="G2" s="101"/>
      <c r="H2" s="101"/>
    </row>
    <row r="3" spans="2:8" x14ac:dyDescent="0.2">
      <c r="B3" s="102"/>
      <c r="C3" s="102"/>
      <c r="D3" s="102"/>
      <c r="E3" s="102"/>
      <c r="F3" s="102"/>
      <c r="G3" s="102"/>
      <c r="H3" s="102"/>
    </row>
    <row r="4" spans="2:8" ht="25.5" x14ac:dyDescent="0.2">
      <c r="B4" s="14" t="s">
        <v>16</v>
      </c>
      <c r="C4" s="14" t="s">
        <v>3</v>
      </c>
      <c r="D4" s="14" t="s">
        <v>17</v>
      </c>
      <c r="E4" s="14" t="s">
        <v>18</v>
      </c>
      <c r="F4" s="14" t="s">
        <v>19</v>
      </c>
      <c r="G4" s="14" t="s">
        <v>20</v>
      </c>
      <c r="H4" s="14" t="s">
        <v>21</v>
      </c>
    </row>
    <row r="5" spans="2:8" ht="25.5" x14ac:dyDescent="0.2">
      <c r="B5" s="15">
        <v>1090</v>
      </c>
      <c r="C5" s="16">
        <v>44004</v>
      </c>
      <c r="D5" s="15" t="s">
        <v>56</v>
      </c>
      <c r="E5" s="15" t="s">
        <v>57</v>
      </c>
      <c r="F5" s="17" t="s">
        <v>58</v>
      </c>
      <c r="G5" s="16">
        <v>44018</v>
      </c>
      <c r="H5" s="15" t="s">
        <v>56</v>
      </c>
    </row>
    <row r="6" spans="2:8" x14ac:dyDescent="0.2">
      <c r="B6" s="15">
        <v>1101</v>
      </c>
      <c r="C6" s="16">
        <v>44039</v>
      </c>
      <c r="D6" s="15" t="s">
        <v>74</v>
      </c>
      <c r="E6" s="15" t="s">
        <v>79</v>
      </c>
      <c r="F6" s="17" t="s">
        <v>80</v>
      </c>
      <c r="G6" s="16">
        <v>44048</v>
      </c>
      <c r="H6" s="15" t="s">
        <v>74</v>
      </c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Coloc Octubre</vt:lpstr>
      <vt:lpstr>Aumentos de Capital Vigentes</vt:lpstr>
      <vt:lpstr>Aperturas Bursátiles</vt:lpstr>
      <vt:lpstr>Fusiones</vt:lpstr>
      <vt:lpstr>'Aumentos de Capital Vigentes'!Área_de_impresión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Arriaza Barriga Sebastián</cp:lastModifiedBy>
  <cp:lastPrinted>2020-10-13T15:18:04Z</cp:lastPrinted>
  <dcterms:created xsi:type="dcterms:W3CDTF">1999-07-16T15:49:48Z</dcterms:created>
  <dcterms:modified xsi:type="dcterms:W3CDTF">2020-11-23T15:44:29Z</dcterms:modified>
</cp:coreProperties>
</file>